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10350000\10350600\01_水道総務係\●経営比較分析表\H27決算\"/>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J10" i="4"/>
  <c r="B10" i="4"/>
  <c r="AI8" i="4"/>
  <c r="Z8" i="4"/>
  <c r="B8" i="4"/>
  <c r="B6" i="4"/>
  <c r="D10" i="5" l="1"/>
  <c r="E10" i="5"/>
  <c r="C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<sst xmlns="http://schemas.openxmlformats.org/spreadsheetml/2006/main" count="217" uniqueCount="107">
  <si>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</si>
  <si>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</si>
  <si>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</si>
  <si>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</si>
  <si>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</si>
  <si>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</si>
  <si>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</si>
  <si>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</si>
  <si>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</si>
  <si>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</si>
  <si>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</si>
  <si>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</si>
  <si>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</si>
  <si>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</si>
  <si>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</si>
  <si>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</si>
  <si>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</si>
  <si>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</si>
  <si>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</si>
  <si>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</si>
  <si>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</si>
  <si>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</si>
  <si>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</si>
  <si>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</si>
  <si>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</si>
  <si>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</si>
  <si>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</si>
  <si>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</si>
  <si>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</si>
  <si>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</si>
  <si>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</si>
  <si>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</si>
  <si>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</si>
  <si>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</si>
  <si>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</si>
  <si>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</si>
  <si>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</si>
  <si>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</si>
  <si>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</si>
  <si>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</si>
  <si>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</si>
  <si>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</si>
  <si>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</si>
  <si>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</si>
  <si>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</si>
  <si>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</si>
  <si>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</si>
  <si>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</si>
  <si>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</si>
  <si>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</si>
  <si>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</si>
  <si>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</si>
  <si>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</si>
  <si>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</si>
  <si>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</si>
  <si>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</si>
  <si>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</si>
  <si>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</si>
  <si>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</si>
  <si>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</si>
  <si>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</si>
  <si>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</si>
  <si>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</si>
  <si>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</si>
  <si>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</si>
  <si>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</si>
  <si>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</si>
  <si>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</si>
  <si>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</si>
  <si>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</si>
  <si>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</si>
  <si>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</si>
  <si>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</si>
  <si>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</si>
  <si>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</si>
  <si>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</si>
  <si>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</si>
  <si>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</si>
  <si>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</si>
  <si>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</si>
  <si>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</si>
  <si>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</si>
  <si>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</si>
  <si>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</si>
  <si>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</si>
  <si>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</si>
  <si>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</si>
  <si>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</si>
  <si>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</si>
  <si>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</si>
  <si>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</si>
  <si>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</si>
  <si>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</si>
  <si>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</si>
  <si>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</si>
  <si>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</si>
  <si>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</si>
  <si>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</si>
  <si>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</si>
  <si>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</si>
  <si>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</si>
  <si>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</si>
  <si>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</si>
  <si>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</si>
  <si>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の経営状況として、収入面では、大口需要者の休止や給水人口の減少等により有収水量及び給水収益が大きく減少した。更に、費用面では、平成26年度取得資産の償却が開始されたことによる減価償却費の増等により、営業費用が大きく増加した。これらの要因により、「①経常収支比率」及び「⑤料金回収率」において、前年度より値が低下し、「⑥給水原価」において、前年度より値が上昇した。「①経常収支比率」及び「⑤料金回収率」については、100％を上回ってはいるものの、類似団体との比較では低い水準となっている。今後も、有収水量及び給水収益の減少傾向は続くと推測されることから、施設の統廃合や施設規模の見直し等、施設維持管理費の削減に努める必要がある。
　「④企業債残高対給水収益比率」は、自己資金による企業債の繰上償還を実施したこと等により減少傾向である。しかし、給水収益の5倍の企業債残高があり、類似団体と比較しても高い状態であることから、今後も計画的に企業債を活用し、適正な事業運営に努めていく。
　効率性について、「⑦施設利用率」は41.1％と低調であり、類似団体と比較すると18％以上も低い状況である。施設利用率が低い要因は、観光地のため水需要の繁閑差が大きいこと等によるものであるが、今後、施設の統廃合や規模縮小等、適正な規模での運営に努める必要がある。また、「⑧有収率」は、増加傾向にあるものの、類似団体と比較すると6％以上も低い水準である。引き続き、管路の修繕等を実施し、効率的な施設運営に努めていく。
　</t>
    <rPh sb="1" eb="3">
      <t>ヘイセイ</t>
    </rPh>
    <rPh sb="5" eb="7">
      <t>ネンド</t>
    </rPh>
    <rPh sb="8" eb="10">
      <t>ケイエイ</t>
    </rPh>
    <rPh sb="10" eb="12">
      <t>ジョウキョウ</t>
    </rPh>
    <rPh sb="16" eb="18">
      <t>シュウニュウ</t>
    </rPh>
    <rPh sb="18" eb="19">
      <t>メン</t>
    </rPh>
    <rPh sb="22" eb="24">
      <t>オオグチ</t>
    </rPh>
    <rPh sb="24" eb="26">
      <t>ジュヨウ</t>
    </rPh>
    <rPh sb="26" eb="27">
      <t>シャ</t>
    </rPh>
    <rPh sb="28" eb="30">
      <t>キュウシ</t>
    </rPh>
    <rPh sb="31" eb="33">
      <t>キュウスイ</t>
    </rPh>
    <rPh sb="33" eb="35">
      <t>ジンコウ</t>
    </rPh>
    <rPh sb="36" eb="38">
      <t>ゲンショウ</t>
    </rPh>
    <rPh sb="38" eb="39">
      <t>トウ</t>
    </rPh>
    <rPh sb="42" eb="44">
      <t>ユウシュウ</t>
    </rPh>
    <rPh sb="44" eb="46">
      <t>スイリョウ</t>
    </rPh>
    <rPh sb="46" eb="47">
      <t>オヨ</t>
    </rPh>
    <rPh sb="48" eb="50">
      <t>キュウスイ</t>
    </rPh>
    <rPh sb="50" eb="52">
      <t>シュウエキ</t>
    </rPh>
    <rPh sb="53" eb="54">
      <t>オオ</t>
    </rPh>
    <rPh sb="56" eb="58">
      <t>ゲンショウ</t>
    </rPh>
    <rPh sb="61" eb="62">
      <t>サラ</t>
    </rPh>
    <rPh sb="64" eb="66">
      <t>ヒヨウ</t>
    </rPh>
    <rPh sb="66" eb="67">
      <t>メン</t>
    </rPh>
    <rPh sb="70" eb="72">
      <t>ヘイセイ</t>
    </rPh>
    <rPh sb="74" eb="76">
      <t>ネンド</t>
    </rPh>
    <rPh sb="76" eb="78">
      <t>シュトク</t>
    </rPh>
    <rPh sb="78" eb="80">
      <t>シサン</t>
    </rPh>
    <rPh sb="81" eb="83">
      <t>ショウキャク</t>
    </rPh>
    <rPh sb="84" eb="86">
      <t>カイシ</t>
    </rPh>
    <rPh sb="94" eb="96">
      <t>ゲンカ</t>
    </rPh>
    <rPh sb="96" eb="98">
      <t>ショウキャク</t>
    </rPh>
    <rPh sb="98" eb="99">
      <t>ヒ</t>
    </rPh>
    <rPh sb="100" eb="101">
      <t>ゾウ</t>
    </rPh>
    <rPh sb="101" eb="102">
      <t>トウ</t>
    </rPh>
    <rPh sb="106" eb="108">
      <t>エイギョウ</t>
    </rPh>
    <rPh sb="108" eb="110">
      <t>ヒヨウ</t>
    </rPh>
    <rPh sb="111" eb="112">
      <t>オオ</t>
    </rPh>
    <rPh sb="114" eb="116">
      <t>ゾウカ</t>
    </rPh>
    <rPh sb="123" eb="125">
      <t>ヨウイン</t>
    </rPh>
    <rPh sb="131" eb="133">
      <t>ケイジョウ</t>
    </rPh>
    <rPh sb="133" eb="135">
      <t>シュウシ</t>
    </rPh>
    <rPh sb="135" eb="137">
      <t>ヒリツ</t>
    </rPh>
    <rPh sb="138" eb="139">
      <t>オヨ</t>
    </rPh>
    <rPh sb="142" eb="144">
      <t>リョウキン</t>
    </rPh>
    <rPh sb="144" eb="146">
      <t>カイシュウ</t>
    </rPh>
    <rPh sb="146" eb="147">
      <t>リツ</t>
    </rPh>
    <rPh sb="153" eb="156">
      <t>ゼンネンド</t>
    </rPh>
    <rPh sb="158" eb="159">
      <t>アタイ</t>
    </rPh>
    <rPh sb="160" eb="162">
      <t>テイカ</t>
    </rPh>
    <rPh sb="166" eb="168">
      <t>キュウスイ</t>
    </rPh>
    <rPh sb="168" eb="170">
      <t>ゲンカ</t>
    </rPh>
    <rPh sb="176" eb="179">
      <t>ゼンネンド</t>
    </rPh>
    <rPh sb="181" eb="182">
      <t>アタイ</t>
    </rPh>
    <rPh sb="183" eb="185">
      <t>ジョウショウ</t>
    </rPh>
    <rPh sb="190" eb="192">
      <t>ケイジョウ</t>
    </rPh>
    <rPh sb="192" eb="194">
      <t>シュウシ</t>
    </rPh>
    <rPh sb="194" eb="196">
      <t>ヒリツ</t>
    </rPh>
    <rPh sb="197" eb="198">
      <t>オヨ</t>
    </rPh>
    <rPh sb="201" eb="203">
      <t>リョウキン</t>
    </rPh>
    <rPh sb="203" eb="205">
      <t>カイシュウ</t>
    </rPh>
    <rPh sb="205" eb="206">
      <t>リツ</t>
    </rPh>
    <rPh sb="218" eb="220">
      <t>ウワマワ</t>
    </rPh>
    <rPh sb="229" eb="231">
      <t>ルイジ</t>
    </rPh>
    <rPh sb="231" eb="233">
      <t>ダンタイ</t>
    </rPh>
    <rPh sb="235" eb="237">
      <t>ヒカク</t>
    </rPh>
    <rPh sb="239" eb="240">
      <t>ヒク</t>
    </rPh>
    <rPh sb="241" eb="243">
      <t>スイジュン</t>
    </rPh>
    <rPh sb="250" eb="252">
      <t>コンゴ</t>
    </rPh>
    <rPh sb="254" eb="256">
      <t>ユウシュウ</t>
    </rPh>
    <rPh sb="256" eb="258">
      <t>スイリョウ</t>
    </rPh>
    <rPh sb="258" eb="259">
      <t>オヨ</t>
    </rPh>
    <rPh sb="260" eb="262">
      <t>キュウスイ</t>
    </rPh>
    <rPh sb="262" eb="264">
      <t>シュウエキ</t>
    </rPh>
    <rPh sb="265" eb="267">
      <t>ゲンショウ</t>
    </rPh>
    <rPh sb="267" eb="269">
      <t>ケイコウ</t>
    </rPh>
    <rPh sb="270" eb="271">
      <t>ツヅ</t>
    </rPh>
    <rPh sb="273" eb="275">
      <t>スイソク</t>
    </rPh>
    <rPh sb="283" eb="285">
      <t>シセツ</t>
    </rPh>
    <rPh sb="286" eb="289">
      <t>トウハイゴウ</t>
    </rPh>
    <rPh sb="290" eb="292">
      <t>シセツ</t>
    </rPh>
    <rPh sb="292" eb="294">
      <t>キボ</t>
    </rPh>
    <rPh sb="295" eb="297">
      <t>ミナオ</t>
    </rPh>
    <rPh sb="298" eb="299">
      <t>トウ</t>
    </rPh>
    <rPh sb="300" eb="302">
      <t>シセツ</t>
    </rPh>
    <rPh sb="302" eb="304">
      <t>イジ</t>
    </rPh>
    <rPh sb="304" eb="307">
      <t>カンリヒ</t>
    </rPh>
    <rPh sb="308" eb="310">
      <t>サクゲン</t>
    </rPh>
    <rPh sb="311" eb="312">
      <t>ツト</t>
    </rPh>
    <rPh sb="314" eb="316">
      <t>ヒツヨウ</t>
    </rPh>
    <rPh sb="324" eb="326">
      <t>キギョウ</t>
    </rPh>
    <rPh sb="326" eb="327">
      <t>サイ</t>
    </rPh>
    <rPh sb="327" eb="329">
      <t>ザンダカ</t>
    </rPh>
    <rPh sb="329" eb="330">
      <t>タイ</t>
    </rPh>
    <rPh sb="330" eb="332">
      <t>キュウスイ</t>
    </rPh>
    <rPh sb="332" eb="334">
      <t>シュウエキ</t>
    </rPh>
    <rPh sb="334" eb="336">
      <t>ヒリツ</t>
    </rPh>
    <rPh sb="339" eb="341">
      <t>ジコ</t>
    </rPh>
    <rPh sb="341" eb="343">
      <t>シキン</t>
    </rPh>
    <rPh sb="346" eb="348">
      <t>キギョウ</t>
    </rPh>
    <rPh sb="348" eb="349">
      <t>サイ</t>
    </rPh>
    <rPh sb="350" eb="352">
      <t>クリアゲ</t>
    </rPh>
    <rPh sb="352" eb="354">
      <t>ショウカン</t>
    </rPh>
    <rPh sb="355" eb="357">
      <t>ジッシ</t>
    </rPh>
    <rPh sb="361" eb="362">
      <t>トウ</t>
    </rPh>
    <rPh sb="365" eb="367">
      <t>ゲンショウ</t>
    </rPh>
    <rPh sb="367" eb="369">
      <t>ケイコウ</t>
    </rPh>
    <rPh sb="377" eb="379">
      <t>キュウスイ</t>
    </rPh>
    <rPh sb="379" eb="381">
      <t>シュウエキ</t>
    </rPh>
    <rPh sb="383" eb="384">
      <t>バイ</t>
    </rPh>
    <rPh sb="385" eb="387">
      <t>キギョウ</t>
    </rPh>
    <rPh sb="387" eb="388">
      <t>サイ</t>
    </rPh>
    <rPh sb="388" eb="390">
      <t>ザンダカ</t>
    </rPh>
    <rPh sb="394" eb="396">
      <t>ルイジ</t>
    </rPh>
    <rPh sb="396" eb="398">
      <t>ダンタイ</t>
    </rPh>
    <rPh sb="399" eb="401">
      <t>ヒカク</t>
    </rPh>
    <rPh sb="404" eb="405">
      <t>タカ</t>
    </rPh>
    <rPh sb="406" eb="408">
      <t>ジョウタイ</t>
    </rPh>
    <rPh sb="416" eb="418">
      <t>コンゴ</t>
    </rPh>
    <rPh sb="419" eb="422">
      <t>ケイカクテキ</t>
    </rPh>
    <rPh sb="423" eb="425">
      <t>キギョウ</t>
    </rPh>
    <rPh sb="425" eb="426">
      <t>サイ</t>
    </rPh>
    <rPh sb="427" eb="429">
      <t>カツヨウ</t>
    </rPh>
    <rPh sb="431" eb="433">
      <t>テキセイ</t>
    </rPh>
    <rPh sb="434" eb="436">
      <t>ジギョウ</t>
    </rPh>
    <rPh sb="436" eb="438">
      <t>ウンエイ</t>
    </rPh>
    <rPh sb="439" eb="440">
      <t>ツト</t>
    </rPh>
    <rPh sb="447" eb="450">
      <t>コウリツセイ</t>
    </rPh>
    <rPh sb="457" eb="459">
      <t>シセツ</t>
    </rPh>
    <rPh sb="459" eb="462">
      <t>リヨウリツ</t>
    </rPh>
    <rPh sb="470" eb="472">
      <t>テイチョウ</t>
    </rPh>
    <rPh sb="476" eb="478">
      <t>ルイジ</t>
    </rPh>
    <rPh sb="478" eb="480">
      <t>ダンタイ</t>
    </rPh>
    <rPh sb="481" eb="483">
      <t>ヒカク</t>
    </rPh>
    <rPh sb="489" eb="491">
      <t>イジョウ</t>
    </rPh>
    <rPh sb="492" eb="493">
      <t>ヒク</t>
    </rPh>
    <rPh sb="494" eb="496">
      <t>ジョウキョウ</t>
    </rPh>
    <rPh sb="500" eb="502">
      <t>シセツ</t>
    </rPh>
    <rPh sb="502" eb="505">
      <t>リヨウリツ</t>
    </rPh>
    <rPh sb="506" eb="507">
      <t>ヒク</t>
    </rPh>
    <rPh sb="508" eb="510">
      <t>ヨウイン</t>
    </rPh>
    <rPh sb="512" eb="515">
      <t>カンコウチ</t>
    </rPh>
    <rPh sb="518" eb="519">
      <t>ミズ</t>
    </rPh>
    <rPh sb="519" eb="521">
      <t>ジュヨウ</t>
    </rPh>
    <rPh sb="522" eb="524">
      <t>ハンカン</t>
    </rPh>
    <rPh sb="524" eb="525">
      <t>サ</t>
    </rPh>
    <rPh sb="526" eb="527">
      <t>オオ</t>
    </rPh>
    <rPh sb="531" eb="532">
      <t>トウ</t>
    </rPh>
    <rPh sb="542" eb="544">
      <t>コンゴ</t>
    </rPh>
    <rPh sb="545" eb="547">
      <t>シセツ</t>
    </rPh>
    <rPh sb="548" eb="551">
      <t>トウハイゴウ</t>
    </rPh>
    <rPh sb="552" eb="554">
      <t>キボ</t>
    </rPh>
    <rPh sb="554" eb="556">
      <t>シュクショウ</t>
    </rPh>
    <rPh sb="556" eb="557">
      <t>トウ</t>
    </rPh>
    <rPh sb="558" eb="560">
      <t>テキセイ</t>
    </rPh>
    <rPh sb="561" eb="563">
      <t>キボ</t>
    </rPh>
    <rPh sb="565" eb="567">
      <t>ウンエイ</t>
    </rPh>
    <rPh sb="568" eb="569">
      <t>ツト</t>
    </rPh>
    <rPh sb="571" eb="573">
      <t>ヒツヨウ</t>
    </rPh>
    <rPh sb="582" eb="584">
      <t>ユウシュウ</t>
    </rPh>
    <rPh sb="584" eb="585">
      <t>リツ</t>
    </rPh>
    <rPh sb="588" eb="590">
      <t>ゾウカ</t>
    </rPh>
    <rPh sb="590" eb="592">
      <t>ケイコウ</t>
    </rPh>
    <rPh sb="599" eb="601">
      <t>ルイジ</t>
    </rPh>
    <rPh sb="601" eb="603">
      <t>ダンタイ</t>
    </rPh>
    <rPh sb="604" eb="606">
      <t>ヒカク</t>
    </rPh>
    <rPh sb="611" eb="613">
      <t>イジョウ</t>
    </rPh>
    <rPh sb="614" eb="615">
      <t>ヒク</t>
    </rPh>
    <rPh sb="616" eb="618">
      <t>スイジュン</t>
    </rPh>
    <rPh sb="622" eb="623">
      <t>ヒ</t>
    </rPh>
    <rPh sb="624" eb="625">
      <t>ツヅ</t>
    </rPh>
    <rPh sb="627" eb="629">
      <t>カンロ</t>
    </rPh>
    <rPh sb="630" eb="632">
      <t>シュウゼン</t>
    </rPh>
    <rPh sb="632" eb="633">
      <t>トウ</t>
    </rPh>
    <rPh sb="634" eb="636">
      <t>ジッシ</t>
    </rPh>
    <rPh sb="638" eb="641">
      <t>コウリツテキ</t>
    </rPh>
    <rPh sb="642" eb="644">
      <t>シセツ</t>
    </rPh>
    <rPh sb="644" eb="646">
      <t>ウンエイ</t>
    </rPh>
    <rPh sb="647" eb="648">
      <t>ツト</t>
    </rPh>
    <phoneticPr fontId="4"/>
  </si>
  <si>
    <t>　「①有形固定資産減価償却率」について、増加傾向であり、類似団体も同程度に推移している。今後、計画的な施設の更新に努めていく必要がある。
　「②管路経年化率」について、増加傾向であり、類似団体と比較すると低い水準である。今後、計画的な施設の更新に努めていく必要がある。
　「③管路更新率」について、1％に満たず、類似団体と比較しても低い水準にある。今後、予防保全やアセットマネジメント等の取り組みに努めていく必要がある。</t>
    <rPh sb="84" eb="86">
      <t>ゾウカ</t>
    </rPh>
    <phoneticPr fontId="4"/>
  </si>
  <si>
    <t>　今後も給水人口の減少、大口需要者の専用水道への切替等により有収水量及び給水収益の大幅な減少が続くと推測される。一方で、施設の老朽化等による施設の維持・更新費用の増加が懸念される。このような状況の中、施設の維持・更新費用を確保するためには、施設の統廃合やダウンサイジング等により、一層の維持管理費の削減に取り組むとともに、適正な水道料金により給水収益を確保する必要がある。</t>
    <rPh sb="1" eb="3">
      <t>コンゴ</t>
    </rPh>
    <rPh sb="4" eb="6">
      <t>キュウスイ</t>
    </rPh>
    <rPh sb="6" eb="8">
      <t>ジンコウ</t>
    </rPh>
    <rPh sb="9" eb="11">
      <t>ゲンショウ</t>
    </rPh>
    <rPh sb="12" eb="14">
      <t>オオグチ</t>
    </rPh>
    <rPh sb="14" eb="16">
      <t>ジュヨウ</t>
    </rPh>
    <rPh sb="16" eb="17">
      <t>シャ</t>
    </rPh>
    <rPh sb="18" eb="20">
      <t>センヨウ</t>
    </rPh>
    <rPh sb="20" eb="22">
      <t>スイドウ</t>
    </rPh>
    <rPh sb="24" eb="26">
      <t>キリカエ</t>
    </rPh>
    <rPh sb="26" eb="27">
      <t>トウ</t>
    </rPh>
    <rPh sb="30" eb="32">
      <t>ユウシュウ</t>
    </rPh>
    <rPh sb="32" eb="34">
      <t>スイリョウ</t>
    </rPh>
    <rPh sb="34" eb="35">
      <t>オヨ</t>
    </rPh>
    <rPh sb="36" eb="38">
      <t>キュウスイ</t>
    </rPh>
    <rPh sb="38" eb="40">
      <t>シュウエキ</t>
    </rPh>
    <rPh sb="41" eb="43">
      <t>オオハバ</t>
    </rPh>
    <rPh sb="44" eb="46">
      <t>ゲンショウ</t>
    </rPh>
    <rPh sb="47" eb="48">
      <t>ツヅ</t>
    </rPh>
    <rPh sb="50" eb="52">
      <t>スイソク</t>
    </rPh>
    <rPh sb="56" eb="58">
      <t>イッポウ</t>
    </rPh>
    <rPh sb="60" eb="62">
      <t>シセツ</t>
    </rPh>
    <rPh sb="63" eb="66">
      <t>ロウキュウカ</t>
    </rPh>
    <rPh sb="66" eb="67">
      <t>トウ</t>
    </rPh>
    <rPh sb="70" eb="72">
      <t>シセツ</t>
    </rPh>
    <rPh sb="73" eb="75">
      <t>イジ</t>
    </rPh>
    <rPh sb="76" eb="78">
      <t>コウシン</t>
    </rPh>
    <rPh sb="78" eb="80">
      <t>ヒヨウ</t>
    </rPh>
    <rPh sb="81" eb="83">
      <t>ゾウカ</t>
    </rPh>
    <rPh sb="84" eb="86">
      <t>ケネン</t>
    </rPh>
    <rPh sb="95" eb="97">
      <t>ジョウキョウ</t>
    </rPh>
    <rPh sb="98" eb="99">
      <t>ナカ</t>
    </rPh>
    <rPh sb="100" eb="102">
      <t>シセツ</t>
    </rPh>
    <rPh sb="103" eb="105">
      <t>イジ</t>
    </rPh>
    <rPh sb="106" eb="108">
      <t>コウシン</t>
    </rPh>
    <rPh sb="108" eb="110">
      <t>ヒヨウ</t>
    </rPh>
    <rPh sb="111" eb="113">
      <t>カクホ</t>
    </rPh>
    <rPh sb="120" eb="122">
      <t>シセツ</t>
    </rPh>
    <rPh sb="123" eb="126">
      <t>トウハイゴウ</t>
    </rPh>
    <rPh sb="135" eb="136">
      <t>トウ</t>
    </rPh>
    <rPh sb="140" eb="142">
      <t>イッソウ</t>
    </rPh>
    <rPh sb="143" eb="145">
      <t>イジ</t>
    </rPh>
    <rPh sb="145" eb="148">
      <t>カンリヒ</t>
    </rPh>
    <rPh sb="149" eb="151">
      <t>サクゲン</t>
    </rPh>
    <rPh sb="152" eb="153">
      <t>ト</t>
    </rPh>
    <rPh sb="154" eb="155">
      <t>ク</t>
    </rPh>
    <rPh sb="161" eb="163">
      <t>テキセイ</t>
    </rPh>
    <rPh sb="164" eb="166">
      <t>スイドウ</t>
    </rPh>
    <rPh sb="166" eb="168">
      <t>リョウキン</t>
    </rPh>
    <rPh sb="171" eb="173">
      <t>キュウスイ</t>
    </rPh>
    <rPh sb="173" eb="175">
      <t>シュウエキ</t>
    </rPh>
    <rPh sb="176" eb="178">
      <t>カクホ</t>
    </rPh>
    <rPh sb="180" eb="18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</si>
</sst>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0.34</c:v>
                </c:pt>
                <c:pt idx="1">
                  <c:v>0.63</c:v>
                </c:pt>
                <c:pt idx="2">
                  <c:v>0.35</c:v>
                </c:pt>
                <c:pt idx="3">
                  <c:v>0.38</c:v>
                </c:pt>
                <c:pt idx="4">
                  <c:v>0.3</c:v>
                </c:pt>
              </c:numCache>
            </c:numRef>
          </c:val>
        </c:ser>
        <c:dLbls>
          <c:showLegendKey val="0"/>
          <c:showVal val="0"/>
          <c:showCatName val="0"/>
          <c:showSerName val="0"/>
          <c:showPercent val="0"/>
          <c:showBubbleSize val="0"/>
        </c:dLbls>
        <c:gapWidth val="150"/>
        <c:axId val="122945800"/>
        <c:axId val="122940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22945800"/>
        <c:axId val="122940968"/>
      </c:lineChart>
      <c:dateAx>
        <c:axId val="122945800"/>
        <c:scaling>
          <c:orientation val="minMax"/>
        </c:scaling>
        <c:delete val="1"/>
        <c:axPos val="b"/>
        <c:numFmt formatCode="ge" sourceLinked="1"/>
        <c:majorTickMark val="none"/>
        <c:minorTickMark val="none"/>
        <c:tickLblPos val="none"/>
        <c:crossAx val="122940968"/>
        <c:crosses val="autoZero"/>
        <c:auto val="1"/>
        <c:lblOffset val="100"/>
        <c:baseTimeUnit val="years"/>
      </c:dateAx>
      <c:valAx>
        <c:axId val="12294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94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43.65</c:v>
                </c:pt>
                <c:pt idx="1">
                  <c:v>43.29</c:v>
                </c:pt>
                <c:pt idx="2">
                  <c:v>43.53</c:v>
                </c:pt>
                <c:pt idx="3">
                  <c:v>42.18</c:v>
                </c:pt>
                <c:pt idx="4">
                  <c:v>41.1</c:v>
                </c:pt>
              </c:numCache>
            </c:numRef>
          </c:val>
        </c:ser>
        <c:dLbls>
          <c:showLegendKey val="0"/>
          <c:showVal val="0"/>
          <c:showCatName val="0"/>
          <c:showSerName val="0"/>
          <c:showPercent val="0"/>
          <c:showBubbleSize val="0"/>
        </c:dLbls>
        <c:gapWidth val="150"/>
        <c:axId val="176911520"/>
        <c:axId val="176911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76911520"/>
        <c:axId val="176911912"/>
      </c:lineChart>
      <c:dateAx>
        <c:axId val="176911520"/>
        <c:scaling>
          <c:orientation val="minMax"/>
        </c:scaling>
        <c:delete val="1"/>
        <c:axPos val="b"/>
        <c:numFmt formatCode="ge" sourceLinked="1"/>
        <c:majorTickMark val="none"/>
        <c:minorTickMark val="none"/>
        <c:tickLblPos val="none"/>
        <c:crossAx val="176911912"/>
        <c:crosses val="autoZero"/>
        <c:auto val="1"/>
        <c:lblOffset val="100"/>
        <c:baseTimeUnit val="years"/>
      </c:dateAx>
      <c:valAx>
        <c:axId val="17691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1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80.33</c:v>
                </c:pt>
                <c:pt idx="1">
                  <c:v>80.099999999999994</c:v>
                </c:pt>
                <c:pt idx="2">
                  <c:v>80.7</c:v>
                </c:pt>
                <c:pt idx="3">
                  <c:v>81.3</c:v>
                </c:pt>
                <c:pt idx="4">
                  <c:v>81.53</c:v>
                </c:pt>
              </c:numCache>
            </c:numRef>
          </c:val>
        </c:ser>
        <c:dLbls>
          <c:showLegendKey val="0"/>
          <c:showVal val="0"/>
          <c:showCatName val="0"/>
          <c:showSerName val="0"/>
          <c:showPercent val="0"/>
          <c:showBubbleSize val="0"/>
        </c:dLbls>
        <c:gapWidth val="150"/>
        <c:axId val="176913088"/>
        <c:axId val="1774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76913088"/>
        <c:axId val="177495968"/>
      </c:lineChart>
      <c:dateAx>
        <c:axId val="176913088"/>
        <c:scaling>
          <c:orientation val="minMax"/>
        </c:scaling>
        <c:delete val="1"/>
        <c:axPos val="b"/>
        <c:numFmt formatCode="ge" sourceLinked="1"/>
        <c:majorTickMark val="none"/>
        <c:minorTickMark val="none"/>
        <c:tickLblPos val="none"/>
        <c:crossAx val="177495968"/>
        <c:crosses val="autoZero"/>
        <c:auto val="1"/>
        <c:lblOffset val="100"/>
        <c:baseTimeUnit val="years"/>
      </c:dateAx>
      <c:valAx>
        <c:axId val="1774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101.43</c:v>
                </c:pt>
                <c:pt idx="1">
                  <c:v>106.33</c:v>
                </c:pt>
                <c:pt idx="2">
                  <c:v>108.47</c:v>
                </c:pt>
                <c:pt idx="3">
                  <c:v>110.39</c:v>
                </c:pt>
                <c:pt idx="4">
                  <c:v>106.68</c:v>
                </c:pt>
              </c:numCache>
            </c:numRef>
          </c:val>
        </c:ser>
        <c:dLbls>
          <c:showLegendKey val="0"/>
          <c:showVal val="0"/>
          <c:showCatName val="0"/>
          <c:showSerName val="0"/>
          <c:showPercent val="0"/>
          <c:showBubbleSize val="0"/>
        </c:dLbls>
        <c:gapWidth val="150"/>
        <c:axId val="177168576"/>
        <c:axId val="17717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177168576"/>
        <c:axId val="177173056"/>
      </c:lineChart>
      <c:dateAx>
        <c:axId val="177168576"/>
        <c:scaling>
          <c:orientation val="minMax"/>
        </c:scaling>
        <c:delete val="1"/>
        <c:axPos val="b"/>
        <c:numFmt formatCode="ge" sourceLinked="1"/>
        <c:majorTickMark val="none"/>
        <c:minorTickMark val="none"/>
        <c:tickLblPos val="none"/>
        <c:crossAx val="177173056"/>
        <c:crosses val="autoZero"/>
        <c:auto val="1"/>
        <c:lblOffset val="100"/>
        <c:baseTimeUnit val="years"/>
      </c:dateAx>
      <c:valAx>
        <c:axId val="17717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16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34.450000000000003</c:v>
                </c:pt>
                <c:pt idx="1">
                  <c:v>35.950000000000003</c:v>
                </c:pt>
                <c:pt idx="2">
                  <c:v>37.67</c:v>
                </c:pt>
                <c:pt idx="3">
                  <c:v>41.95</c:v>
                </c:pt>
                <c:pt idx="4">
                  <c:v>43.77</c:v>
                </c:pt>
              </c:numCache>
            </c:numRef>
          </c:val>
        </c:ser>
        <c:dLbls>
          <c:showLegendKey val="0"/>
          <c:showVal val="0"/>
          <c:showCatName val="0"/>
          <c:showSerName val="0"/>
          <c:showPercent val="0"/>
          <c:showBubbleSize val="0"/>
        </c:dLbls>
        <c:gapWidth val="150"/>
        <c:axId val="177223984"/>
        <c:axId val="17722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177223984"/>
        <c:axId val="177224368"/>
      </c:lineChart>
      <c:dateAx>
        <c:axId val="177223984"/>
        <c:scaling>
          <c:orientation val="minMax"/>
        </c:scaling>
        <c:delete val="1"/>
        <c:axPos val="b"/>
        <c:numFmt formatCode="ge" sourceLinked="1"/>
        <c:majorTickMark val="none"/>
        <c:minorTickMark val="none"/>
        <c:tickLblPos val="none"/>
        <c:crossAx val="177224368"/>
        <c:crosses val="autoZero"/>
        <c:auto val="1"/>
        <c:lblOffset val="100"/>
        <c:baseTimeUnit val="years"/>
      </c:dateAx>
      <c:valAx>
        <c:axId val="17722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22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3.83</c:v>
                </c:pt>
                <c:pt idx="1">
                  <c:v>4.13</c:v>
                </c:pt>
                <c:pt idx="2">
                  <c:v>4.4800000000000004</c:v>
                </c:pt>
                <c:pt idx="3">
                  <c:v>4.55</c:v>
                </c:pt>
                <c:pt idx="4">
                  <c:v>5.22</c:v>
                </c:pt>
              </c:numCache>
            </c:numRef>
          </c:val>
        </c:ser>
        <c:dLbls>
          <c:showLegendKey val="0"/>
          <c:showVal val="0"/>
          <c:showCatName val="0"/>
          <c:showSerName val="0"/>
          <c:showPercent val="0"/>
          <c:showBubbleSize val="0"/>
        </c:dLbls>
        <c:gapWidth val="150"/>
        <c:axId val="177147584"/>
        <c:axId val="17714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77147584"/>
        <c:axId val="177147976"/>
      </c:lineChart>
      <c:dateAx>
        <c:axId val="177147584"/>
        <c:scaling>
          <c:orientation val="minMax"/>
        </c:scaling>
        <c:delete val="1"/>
        <c:axPos val="b"/>
        <c:numFmt formatCode="ge" sourceLinked="1"/>
        <c:majorTickMark val="none"/>
        <c:minorTickMark val="none"/>
        <c:tickLblPos val="none"/>
        <c:crossAx val="177147976"/>
        <c:crosses val="autoZero"/>
        <c:auto val="1"/>
        <c:lblOffset val="100"/>
        <c:baseTimeUnit val="years"/>
      </c:dateAx>
      <c:valAx>
        <c:axId val="17714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7149152"/>
        <c:axId val="177149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77149152"/>
        <c:axId val="177149544"/>
      </c:lineChart>
      <c:dateAx>
        <c:axId val="177149152"/>
        <c:scaling>
          <c:orientation val="minMax"/>
        </c:scaling>
        <c:delete val="1"/>
        <c:axPos val="b"/>
        <c:numFmt formatCode="ge" sourceLinked="1"/>
        <c:majorTickMark val="none"/>
        <c:minorTickMark val="none"/>
        <c:tickLblPos val="none"/>
        <c:crossAx val="177149544"/>
        <c:crosses val="autoZero"/>
        <c:auto val="1"/>
        <c:lblOffset val="100"/>
        <c:baseTimeUnit val="years"/>
      </c:dateAx>
      <c:valAx>
        <c:axId val="177149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14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899.25</c:v>
                </c:pt>
                <c:pt idx="1">
                  <c:v>671.38</c:v>
                </c:pt>
                <c:pt idx="2">
                  <c:v>720.16</c:v>
                </c:pt>
                <c:pt idx="3">
                  <c:v>206.15</c:v>
                </c:pt>
                <c:pt idx="4">
                  <c:v>233.7</c:v>
                </c:pt>
              </c:numCache>
            </c:numRef>
          </c:val>
        </c:ser>
        <c:dLbls>
          <c:showLegendKey val="0"/>
          <c:showVal val="0"/>
          <c:showCatName val="0"/>
          <c:showSerName val="0"/>
          <c:showPercent val="0"/>
          <c:showBubbleSize val="0"/>
        </c:dLbls>
        <c:gapWidth val="150"/>
        <c:axId val="177150720"/>
        <c:axId val="17689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77150720"/>
        <c:axId val="176898064"/>
      </c:lineChart>
      <c:dateAx>
        <c:axId val="177150720"/>
        <c:scaling>
          <c:orientation val="minMax"/>
        </c:scaling>
        <c:delete val="1"/>
        <c:axPos val="b"/>
        <c:numFmt formatCode="ge" sourceLinked="1"/>
        <c:majorTickMark val="none"/>
        <c:minorTickMark val="none"/>
        <c:tickLblPos val="none"/>
        <c:crossAx val="176898064"/>
        <c:crosses val="autoZero"/>
        <c:auto val="1"/>
        <c:lblOffset val="100"/>
        <c:baseTimeUnit val="years"/>
      </c:dateAx>
      <c:valAx>
        <c:axId val="176898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71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591.98</c:v>
                </c:pt>
                <c:pt idx="1">
                  <c:v>549.47</c:v>
                </c:pt>
                <c:pt idx="2">
                  <c:v>515.76</c:v>
                </c:pt>
                <c:pt idx="3">
                  <c:v>516.69000000000005</c:v>
                </c:pt>
                <c:pt idx="4">
                  <c:v>504.88</c:v>
                </c:pt>
              </c:numCache>
            </c:numRef>
          </c:val>
        </c:ser>
        <c:dLbls>
          <c:showLegendKey val="0"/>
          <c:showVal val="0"/>
          <c:showCatName val="0"/>
          <c:showSerName val="0"/>
          <c:showPercent val="0"/>
          <c:showBubbleSize val="0"/>
        </c:dLbls>
        <c:gapWidth val="150"/>
        <c:axId val="176899240"/>
        <c:axId val="17689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76899240"/>
        <c:axId val="176899632"/>
      </c:lineChart>
      <c:dateAx>
        <c:axId val="176899240"/>
        <c:scaling>
          <c:orientation val="minMax"/>
        </c:scaling>
        <c:delete val="1"/>
        <c:axPos val="b"/>
        <c:numFmt formatCode="ge" sourceLinked="1"/>
        <c:majorTickMark val="none"/>
        <c:minorTickMark val="none"/>
        <c:tickLblPos val="none"/>
        <c:crossAx val="176899632"/>
        <c:crosses val="autoZero"/>
        <c:auto val="1"/>
        <c:lblOffset val="100"/>
        <c:baseTimeUnit val="years"/>
      </c:dateAx>
      <c:valAx>
        <c:axId val="17689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689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96.21</c:v>
                </c:pt>
                <c:pt idx="1">
                  <c:v>99.72</c:v>
                </c:pt>
                <c:pt idx="2">
                  <c:v>102.38</c:v>
                </c:pt>
                <c:pt idx="3">
                  <c:v>106.25</c:v>
                </c:pt>
                <c:pt idx="4">
                  <c:v>101.75</c:v>
                </c:pt>
              </c:numCache>
            </c:numRef>
          </c:val>
        </c:ser>
        <c:dLbls>
          <c:showLegendKey val="0"/>
          <c:showVal val="0"/>
          <c:showCatName val="0"/>
          <c:showSerName val="0"/>
          <c:showPercent val="0"/>
          <c:showBubbleSize val="0"/>
        </c:dLbls>
        <c:gapWidth val="150"/>
        <c:axId val="176900808"/>
        <c:axId val="17690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76900808"/>
        <c:axId val="176901200"/>
      </c:lineChart>
      <c:dateAx>
        <c:axId val="176900808"/>
        <c:scaling>
          <c:orientation val="minMax"/>
        </c:scaling>
        <c:delete val="1"/>
        <c:axPos val="b"/>
        <c:numFmt formatCode="ge" sourceLinked="1"/>
        <c:majorTickMark val="none"/>
        <c:minorTickMark val="none"/>
        <c:tickLblPos val="none"/>
        <c:crossAx val="176901200"/>
        <c:crosses val="autoZero"/>
        <c:auto val="1"/>
        <c:lblOffset val="100"/>
        <c:baseTimeUnit val="years"/>
      </c:dateAx>
      <c:valAx>
        <c:axId val="17690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0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147.88999999999999</c:v>
                </c:pt>
                <c:pt idx="1">
                  <c:v>142.63999999999999</c:v>
                </c:pt>
                <c:pt idx="2">
                  <c:v>139.19</c:v>
                </c:pt>
                <c:pt idx="3">
                  <c:v>133.97999999999999</c:v>
                </c:pt>
                <c:pt idx="4">
                  <c:v>139.85</c:v>
                </c:pt>
              </c:numCache>
            </c:numRef>
          </c:val>
        </c:ser>
        <c:dLbls>
          <c:showLegendKey val="0"/>
          <c:showVal val="0"/>
          <c:showCatName val="0"/>
          <c:showSerName val="0"/>
          <c:showPercent val="0"/>
          <c:showBubbleSize val="0"/>
        </c:dLbls>
        <c:gapWidth val="150"/>
        <c:axId val="176909952"/>
        <c:axId val="17691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76909952"/>
        <c:axId val="176910344"/>
      </c:lineChart>
      <c:dateAx>
        <c:axId val="176909952"/>
        <c:scaling>
          <c:orientation val="minMax"/>
        </c:scaling>
        <c:delete val="1"/>
        <c:axPos val="b"/>
        <c:numFmt formatCode="ge" sourceLinked="1"/>
        <c:majorTickMark val="none"/>
        <c:minorTickMark val="none"/>
        <c:tickLblPos val="none"/>
        <c:crossAx val="176910344"/>
        <c:crosses val="autoZero"/>
        <c:auto val="1"/>
        <c:lblOffset val="100"/>
        <c:baseTimeUnit val="years"/>
      </c:dateAx>
      <c:valAx>
        <c:axId val="17691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5"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日光市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86127</v>
      </c>
      <c r="AJ8" s="56"/>
      <c r="AK8" s="56"/>
      <c r="AL8" s="56"/>
      <c r="AM8" s="56"/>
      <c r="AN8" s="56"/>
      <c r="AO8" s="56"/>
      <c r="AP8" s="57"/>
      <c r="AQ8" s="47">
        <f>データ!R6</f>
        <v>1449.83</v>
      </c>
      <c r="AR8" s="47"/>
      <c r="AS8" s="47"/>
      <c r="AT8" s="47"/>
      <c r="AU8" s="47"/>
      <c r="AV8" s="47"/>
      <c r="AW8" s="47"/>
      <c r="AX8" s="47"/>
      <c r="AY8" s="47">
        <f>データ!S6</f>
        <v>59.4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64.23</v>
      </c>
      <c r="K10" s="47"/>
      <c r="L10" s="47"/>
      <c r="M10" s="47"/>
      <c r="N10" s="47"/>
      <c r="O10" s="47"/>
      <c r="P10" s="47"/>
      <c r="Q10" s="47"/>
      <c r="R10" s="47">
        <f>データ!O6</f>
        <v>97.42</v>
      </c>
      <c r="S10" s="47"/>
      <c r="T10" s="47"/>
      <c r="U10" s="47"/>
      <c r="V10" s="47"/>
      <c r="W10" s="47"/>
      <c r="X10" s="47"/>
      <c r="Y10" s="47"/>
      <c r="Z10" s="78">
        <f>データ!P6</f>
        <v>2403</v>
      </c>
      <c r="AA10" s="78"/>
      <c r="AB10" s="78"/>
      <c r="AC10" s="78"/>
      <c r="AD10" s="78"/>
      <c r="AE10" s="78"/>
      <c r="AF10" s="78"/>
      <c r="AG10" s="78"/>
      <c r="AH10" s="2"/>
      <c r="AI10" s="78">
        <f>データ!T6</f>
        <v>83758</v>
      </c>
      <c r="AJ10" s="78"/>
      <c r="AK10" s="78"/>
      <c r="AL10" s="78"/>
      <c r="AM10" s="78"/>
      <c r="AN10" s="78"/>
      <c r="AO10" s="78"/>
      <c r="AP10" s="78"/>
      <c r="AQ10" s="47">
        <f>データ!U6</f>
        <v>201.9</v>
      </c>
      <c r="AR10" s="47"/>
      <c r="AS10" s="47"/>
      <c r="AT10" s="47"/>
      <c r="AU10" s="47"/>
      <c r="AV10" s="47"/>
      <c r="AW10" s="47"/>
      <c r="AX10" s="47"/>
      <c r="AY10" s="47">
        <f>データ!V6</f>
        <v>414.85</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92061</v>
      </c>
      <c r="D6" s="31">
        <f t="shared" si="3"/>
        <v>46</v>
      </c>
      <c r="E6" s="31">
        <f t="shared" si="3"/>
        <v>1</v>
      </c>
      <c r="F6" s="31">
        <f t="shared" si="3"/>
        <v>0</v>
      </c>
      <c r="G6" s="31">
        <f t="shared" si="3"/>
        <v>1</v>
      </c>
      <c r="H6" s="31" t="str">
        <f t="shared" si="3"/>
        <v>栃木県　日光市</v>
      </c>
      <c r="I6" s="31" t="str">
        <f t="shared" si="3"/>
        <v>法適用</v>
      </c>
      <c r="J6" s="31" t="str">
        <f t="shared" si="3"/>
        <v>水道事業</v>
      </c>
      <c r="K6" s="31" t="str">
        <f t="shared" si="3"/>
        <v>末端給水事業</v>
      </c>
      <c r="L6" s="31" t="str">
        <f t="shared" si="3"/>
        <v>A4</v>
      </c>
      <c r="M6" s="32" t="str">
        <f t="shared" si="3"/>
        <v>-</v>
      </c>
      <c r="N6" s="32">
        <f t="shared" si="3"/>
        <v>64.23</v>
      </c>
      <c r="O6" s="32">
        <f t="shared" si="3"/>
        <v>97.42</v>
      </c>
      <c r="P6" s="32">
        <f t="shared" si="3"/>
        <v>2403</v>
      </c>
      <c r="Q6" s="32">
        <f t="shared" si="3"/>
        <v>86127</v>
      </c>
      <c r="R6" s="32">
        <f t="shared" si="3"/>
        <v>1449.83</v>
      </c>
      <c r="S6" s="32">
        <f t="shared" si="3"/>
        <v>59.4</v>
      </c>
      <c r="T6" s="32">
        <f t="shared" si="3"/>
        <v>83758</v>
      </c>
      <c r="U6" s="32">
        <f t="shared" si="3"/>
        <v>201.9</v>
      </c>
      <c r="V6" s="32">
        <f t="shared" si="3"/>
        <v>414.85</v>
      </c>
      <c r="W6" s="33">
        <f>IF(W7="",NA(),W7)</f>
        <v>101.43</v>
      </c>
      <c r="X6" s="33">
        <f t="shared" ref="X6:AF6" si="4">IF(X7="",NA(),X7)</f>
        <v>106.33</v>
      </c>
      <c r="Y6" s="33">
        <f t="shared" si="4"/>
        <v>108.47</v>
      </c>
      <c r="Z6" s="33">
        <f t="shared" si="4"/>
        <v>110.39</v>
      </c>
      <c r="AA6" s="33">
        <f t="shared" si="4"/>
        <v>106.68</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899.25</v>
      </c>
      <c r="AT6" s="33">
        <f t="shared" ref="AT6:BB6" si="6">IF(AT7="",NA(),AT7)</f>
        <v>671.38</v>
      </c>
      <c r="AU6" s="33">
        <f t="shared" si="6"/>
        <v>720.16</v>
      </c>
      <c r="AV6" s="33">
        <f t="shared" si="6"/>
        <v>206.15</v>
      </c>
      <c r="AW6" s="33">
        <f t="shared" si="6"/>
        <v>233.7</v>
      </c>
      <c r="AX6" s="33">
        <f t="shared" si="6"/>
        <v>695.41</v>
      </c>
      <c r="AY6" s="33">
        <f t="shared" si="6"/>
        <v>701</v>
      </c>
      <c r="AZ6" s="33">
        <f t="shared" si="6"/>
        <v>739.59</v>
      </c>
      <c r="BA6" s="33">
        <f t="shared" si="6"/>
        <v>335.95</v>
      </c>
      <c r="BB6" s="33">
        <f t="shared" si="6"/>
        <v>346.59</v>
      </c>
      <c r="BC6" s="32" t="str">
        <f>IF(BC7="","",IF(BC7="-","【-】","【"&amp;SUBSTITUTE(TEXT(BC7,"#,##0.00"),"-","△")&amp;"】"))</f>
        <v>【262.74】</v>
      </c>
      <c r="BD6" s="33">
        <f>IF(BD7="",NA(),BD7)</f>
        <v>591.98</v>
      </c>
      <c r="BE6" s="33">
        <f t="shared" ref="BE6:BM6" si="7">IF(BE7="",NA(),BE7)</f>
        <v>549.47</v>
      </c>
      <c r="BF6" s="33">
        <f t="shared" si="7"/>
        <v>515.76</v>
      </c>
      <c r="BG6" s="33">
        <f t="shared" si="7"/>
        <v>516.69000000000005</v>
      </c>
      <c r="BH6" s="33">
        <f t="shared" si="7"/>
        <v>504.88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96.21</v>
      </c>
      <c r="BP6" s="33">
        <f t="shared" ref="BP6:BX6" si="8">IF(BP7="",NA(),BP7)</f>
        <v>99.72</v>
      </c>
      <c r="BQ6" s="33">
        <f t="shared" si="8"/>
        <v>102.38</v>
      </c>
      <c r="BR6" s="33">
        <f t="shared" si="8"/>
        <v>106.25</v>
      </c>
      <c r="BS6" s="33">
        <f t="shared" si="8"/>
        <v>101.75</v>
      </c>
      <c r="BT6" s="33">
        <f t="shared" si="8"/>
        <v>99.61</v>
      </c>
      <c r="BU6" s="33">
        <f t="shared" si="8"/>
        <v>100.27</v>
      </c>
      <c r="BV6" s="33">
        <f t="shared" si="8"/>
        <v>99.46</v>
      </c>
      <c r="BW6" s="33">
        <f t="shared" si="8"/>
        <v>105.21</v>
      </c>
      <c r="BX6" s="33">
        <f t="shared" si="8"/>
        <v>105.71</v>
      </c>
      <c r="BY6" s="32" t="str">
        <f>IF(BY7="","",IF(BY7="-","【-】","【"&amp;SUBSTITUTE(TEXT(BY7,"#,##0.00"),"-","△")&amp;"】"))</f>
        <v>【104.99】</v>
      </c>
      <c r="BZ6" s="33">
        <f>IF(BZ7="",NA(),BZ7)</f>
        <v>147.88999999999999</v>
      </c>
      <c r="CA6" s="33">
        <f t="shared" ref="CA6:CI6" si="9">IF(CA7="",NA(),CA7)</f>
        <v>142.63999999999999</v>
      </c>
      <c r="CB6" s="33">
        <f t="shared" si="9"/>
        <v>139.19</v>
      </c>
      <c r="CC6" s="33">
        <f t="shared" si="9"/>
        <v>133.97999999999999</v>
      </c>
      <c r="CD6" s="33">
        <f t="shared" si="9"/>
        <v>139.85</v>
      </c>
      <c r="CE6" s="33">
        <f t="shared" si="9"/>
        <v>169.59</v>
      </c>
      <c r="CF6" s="33">
        <f t="shared" si="9"/>
        <v>169.62</v>
      </c>
      <c r="CG6" s="33">
        <f t="shared" si="9"/>
        <v>171.78</v>
      </c>
      <c r="CH6" s="33">
        <f t="shared" si="9"/>
        <v>162.59</v>
      </c>
      <c r="CI6" s="33">
        <f t="shared" si="9"/>
        <v>162.15</v>
      </c>
      <c r="CJ6" s="32" t="str">
        <f>IF(CJ7="","",IF(CJ7="-","【-】","【"&amp;SUBSTITUTE(TEXT(CJ7,"#,##0.00"),"-","△")&amp;"】"))</f>
        <v>【163.72】</v>
      </c>
      <c r="CK6" s="33">
        <f>IF(CK7="",NA(),CK7)</f>
        <v>43.65</v>
      </c>
      <c r="CL6" s="33">
        <f t="shared" ref="CL6:CT6" si="10">IF(CL7="",NA(),CL7)</f>
        <v>43.29</v>
      </c>
      <c r="CM6" s="33">
        <f t="shared" si="10"/>
        <v>43.53</v>
      </c>
      <c r="CN6" s="33">
        <f t="shared" si="10"/>
        <v>42.18</v>
      </c>
      <c r="CO6" s="33">
        <f t="shared" si="10"/>
        <v>41.1</v>
      </c>
      <c r="CP6" s="33">
        <f t="shared" si="10"/>
        <v>60.04</v>
      </c>
      <c r="CQ6" s="33">
        <f t="shared" si="10"/>
        <v>59.88</v>
      </c>
      <c r="CR6" s="33">
        <f t="shared" si="10"/>
        <v>59.68</v>
      </c>
      <c r="CS6" s="33">
        <f t="shared" si="10"/>
        <v>59.17</v>
      </c>
      <c r="CT6" s="33">
        <f t="shared" si="10"/>
        <v>59.34</v>
      </c>
      <c r="CU6" s="32" t="str">
        <f>IF(CU7="","",IF(CU7="-","【-】","【"&amp;SUBSTITUTE(TEXT(CU7,"#,##0.00"),"-","△")&amp;"】"))</f>
        <v>【59.76】</v>
      </c>
      <c r="CV6" s="33">
        <f>IF(CV7="",NA(),CV7)</f>
        <v>80.33</v>
      </c>
      <c r="CW6" s="33">
        <f t="shared" ref="CW6:DE6" si="11">IF(CW7="",NA(),CW7)</f>
        <v>80.099999999999994</v>
      </c>
      <c r="CX6" s="33">
        <f t="shared" si="11"/>
        <v>80.7</v>
      </c>
      <c r="CY6" s="33">
        <f t="shared" si="11"/>
        <v>81.3</v>
      </c>
      <c r="CZ6" s="33">
        <f t="shared" si="11"/>
        <v>81.53</v>
      </c>
      <c r="DA6" s="33">
        <f t="shared" si="11"/>
        <v>87.33</v>
      </c>
      <c r="DB6" s="33">
        <f t="shared" si="11"/>
        <v>87.65</v>
      </c>
      <c r="DC6" s="33">
        <f t="shared" si="11"/>
        <v>87.63</v>
      </c>
      <c r="DD6" s="33">
        <f t="shared" si="11"/>
        <v>87.6</v>
      </c>
      <c r="DE6" s="33">
        <f t="shared" si="11"/>
        <v>87.74</v>
      </c>
      <c r="DF6" s="32" t="str">
        <f>IF(DF7="","",IF(DF7="-","【-】","【"&amp;SUBSTITUTE(TEXT(DF7,"#,##0.00"),"-","△")&amp;"】"))</f>
        <v>【89.95】</v>
      </c>
      <c r="DG6" s="33">
        <f>IF(DG7="",NA(),DG7)</f>
        <v>34.450000000000003</v>
      </c>
      <c r="DH6" s="33">
        <f t="shared" ref="DH6:DP6" si="12">IF(DH7="",NA(),DH7)</f>
        <v>35.950000000000003</v>
      </c>
      <c r="DI6" s="33">
        <f t="shared" si="12"/>
        <v>37.67</v>
      </c>
      <c r="DJ6" s="33">
        <f t="shared" si="12"/>
        <v>41.95</v>
      </c>
      <c r="DK6" s="33">
        <f t="shared" si="12"/>
        <v>43.77</v>
      </c>
      <c r="DL6" s="33">
        <f t="shared" si="12"/>
        <v>37.71</v>
      </c>
      <c r="DM6" s="33">
        <f t="shared" si="12"/>
        <v>38.69</v>
      </c>
      <c r="DN6" s="33">
        <f t="shared" si="12"/>
        <v>39.65</v>
      </c>
      <c r="DO6" s="33">
        <f t="shared" si="12"/>
        <v>45.25</v>
      </c>
      <c r="DP6" s="33">
        <f t="shared" si="12"/>
        <v>46.27</v>
      </c>
      <c r="DQ6" s="32" t="str">
        <f>IF(DQ7="","",IF(DQ7="-","【-】","【"&amp;SUBSTITUTE(TEXT(DQ7,"#,##0.00"),"-","△")&amp;"】"))</f>
        <v>【47.18】</v>
      </c>
      <c r="DR6" s="33">
        <f>IF(DR7="",NA(),DR7)</f>
        <v>3.83</v>
      </c>
      <c r="DS6" s="33">
        <f t="shared" ref="DS6:EA6" si="13">IF(DS7="",NA(),DS7)</f>
        <v>4.13</v>
      </c>
      <c r="DT6" s="33">
        <f t="shared" si="13"/>
        <v>4.4800000000000004</v>
      </c>
      <c r="DU6" s="33">
        <f t="shared" si="13"/>
        <v>4.55</v>
      </c>
      <c r="DV6" s="33">
        <f t="shared" si="13"/>
        <v>5.22</v>
      </c>
      <c r="DW6" s="33">
        <f t="shared" si="13"/>
        <v>7.67</v>
      </c>
      <c r="DX6" s="33">
        <f t="shared" si="13"/>
        <v>8.4</v>
      </c>
      <c r="DY6" s="33">
        <f t="shared" si="13"/>
        <v>9.7100000000000009</v>
      </c>
      <c r="DZ6" s="33">
        <f t="shared" si="13"/>
        <v>10.71</v>
      </c>
      <c r="EA6" s="33">
        <f t="shared" si="13"/>
        <v>10.93</v>
      </c>
      <c r="EB6" s="32" t="str">
        <f>IF(EB7="","",IF(EB7="-","【-】","【"&amp;SUBSTITUTE(TEXT(EB7,"#,##0.00"),"-","△")&amp;"】"))</f>
        <v>【13.18】</v>
      </c>
      <c r="EC6" s="33">
        <f>IF(EC7="",NA(),EC7)</f>
        <v>0.34</v>
      </c>
      <c r="ED6" s="33">
        <f t="shared" ref="ED6:EL6" si="14">IF(ED7="",NA(),ED7)</f>
        <v>0.63</v>
      </c>
      <c r="EE6" s="33">
        <f t="shared" si="14"/>
        <v>0.35</v>
      </c>
      <c r="EF6" s="33">
        <f t="shared" si="14"/>
        <v>0.38</v>
      </c>
      <c r="EG6" s="33">
        <f t="shared" si="14"/>
        <v>0.3</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92061</v>
      </c>
      <c r="D7" s="35">
        <v>46</v>
      </c>
      <c r="E7" s="35">
        <v>1</v>
      </c>
      <c r="F7" s="35">
        <v>0</v>
      </c>
      <c r="G7" s="35">
        <v>1</v>
      </c>
      <c r="H7" s="35" t="s">
        <v>93</v>
      </c>
      <c r="I7" s="35" t="s">
        <v>94</v>
      </c>
      <c r="J7" s="35" t="s">
        <v>95</v>
      </c>
      <c r="K7" s="35" t="s">
        <v>96</v>
      </c>
      <c r="L7" s="35" t="s">
        <v>97</v>
      </c>
      <c r="M7" s="36" t="s">
        <v>98</v>
      </c>
      <c r="N7" s="36">
        <v>64.23</v>
      </c>
      <c r="O7" s="36">
        <v>97.42</v>
      </c>
      <c r="P7" s="36">
        <v>2403</v>
      </c>
      <c r="Q7" s="36">
        <v>86127</v>
      </c>
      <c r="R7" s="36">
        <v>1449.83</v>
      </c>
      <c r="S7" s="36">
        <v>59.4</v>
      </c>
      <c r="T7" s="36">
        <v>83758</v>
      </c>
      <c r="U7" s="36">
        <v>201.9</v>
      </c>
      <c r="V7" s="36">
        <v>414.85</v>
      </c>
      <c r="W7" s="36">
        <v>101.43</v>
      </c>
      <c r="X7" s="36">
        <v>106.33</v>
      </c>
      <c r="Y7" s="36">
        <v>108.47</v>
      </c>
      <c r="Z7" s="36">
        <v>110.39</v>
      </c>
      <c r="AA7" s="36">
        <v>106.68</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899.25</v>
      </c>
      <c r="AT7" s="36">
        <v>671.38</v>
      </c>
      <c r="AU7" s="36">
        <v>720.16</v>
      </c>
      <c r="AV7" s="36">
        <v>206.15</v>
      </c>
      <c r="AW7" s="36">
        <v>233.7</v>
      </c>
      <c r="AX7" s="36">
        <v>695.41</v>
      </c>
      <c r="AY7" s="36">
        <v>701</v>
      </c>
      <c r="AZ7" s="36">
        <v>739.59</v>
      </c>
      <c r="BA7" s="36">
        <v>335.95</v>
      </c>
      <c r="BB7" s="36">
        <v>346.59</v>
      </c>
      <c r="BC7" s="36">
        <v>262.74</v>
      </c>
      <c r="BD7" s="36">
        <v>591.98</v>
      </c>
      <c r="BE7" s="36">
        <v>549.47</v>
      </c>
      <c r="BF7" s="36">
        <v>515.76</v>
      </c>
      <c r="BG7" s="36">
        <v>516.69000000000005</v>
      </c>
      <c r="BH7" s="36">
        <v>504.88</v>
      </c>
      <c r="BI7" s="36">
        <v>343.45</v>
      </c>
      <c r="BJ7" s="36">
        <v>330.99</v>
      </c>
      <c r="BK7" s="36">
        <v>324.08999999999997</v>
      </c>
      <c r="BL7" s="36">
        <v>319.82</v>
      </c>
      <c r="BM7" s="36">
        <v>312.02999999999997</v>
      </c>
      <c r="BN7" s="36">
        <v>276.38</v>
      </c>
      <c r="BO7" s="36">
        <v>96.21</v>
      </c>
      <c r="BP7" s="36">
        <v>99.72</v>
      </c>
      <c r="BQ7" s="36">
        <v>102.38</v>
      </c>
      <c r="BR7" s="36">
        <v>106.25</v>
      </c>
      <c r="BS7" s="36">
        <v>101.75</v>
      </c>
      <c r="BT7" s="36">
        <v>99.61</v>
      </c>
      <c r="BU7" s="36">
        <v>100.27</v>
      </c>
      <c r="BV7" s="36">
        <v>99.46</v>
      </c>
      <c r="BW7" s="36">
        <v>105.21</v>
      </c>
      <c r="BX7" s="36">
        <v>105.71</v>
      </c>
      <c r="BY7" s="36">
        <v>104.99</v>
      </c>
      <c r="BZ7" s="36">
        <v>147.88999999999999</v>
      </c>
      <c r="CA7" s="36">
        <v>142.63999999999999</v>
      </c>
      <c r="CB7" s="36">
        <v>139.19</v>
      </c>
      <c r="CC7" s="36">
        <v>133.97999999999999</v>
      </c>
      <c r="CD7" s="36">
        <v>139.85</v>
      </c>
      <c r="CE7" s="36">
        <v>169.59</v>
      </c>
      <c r="CF7" s="36">
        <v>169.62</v>
      </c>
      <c r="CG7" s="36">
        <v>171.78</v>
      </c>
      <c r="CH7" s="36">
        <v>162.59</v>
      </c>
      <c r="CI7" s="36">
        <v>162.15</v>
      </c>
      <c r="CJ7" s="36">
        <v>163.72</v>
      </c>
      <c r="CK7" s="36">
        <v>43.65</v>
      </c>
      <c r="CL7" s="36">
        <v>43.29</v>
      </c>
      <c r="CM7" s="36">
        <v>43.53</v>
      </c>
      <c r="CN7" s="36">
        <v>42.18</v>
      </c>
      <c r="CO7" s="36">
        <v>41.1</v>
      </c>
      <c r="CP7" s="36">
        <v>60.04</v>
      </c>
      <c r="CQ7" s="36">
        <v>59.88</v>
      </c>
      <c r="CR7" s="36">
        <v>59.68</v>
      </c>
      <c r="CS7" s="36">
        <v>59.17</v>
      </c>
      <c r="CT7" s="36">
        <v>59.34</v>
      </c>
      <c r="CU7" s="36">
        <v>59.76</v>
      </c>
      <c r="CV7" s="36">
        <v>80.33</v>
      </c>
      <c r="CW7" s="36">
        <v>80.099999999999994</v>
      </c>
      <c r="CX7" s="36">
        <v>80.7</v>
      </c>
      <c r="CY7" s="36">
        <v>81.3</v>
      </c>
      <c r="CZ7" s="36">
        <v>81.53</v>
      </c>
      <c r="DA7" s="36">
        <v>87.33</v>
      </c>
      <c r="DB7" s="36">
        <v>87.65</v>
      </c>
      <c r="DC7" s="36">
        <v>87.63</v>
      </c>
      <c r="DD7" s="36">
        <v>87.6</v>
      </c>
      <c r="DE7" s="36">
        <v>87.74</v>
      </c>
      <c r="DF7" s="36">
        <v>89.95</v>
      </c>
      <c r="DG7" s="36">
        <v>34.450000000000003</v>
      </c>
      <c r="DH7" s="36">
        <v>35.950000000000003</v>
      </c>
      <c r="DI7" s="36">
        <v>37.67</v>
      </c>
      <c r="DJ7" s="36">
        <v>41.95</v>
      </c>
      <c r="DK7" s="36">
        <v>43.77</v>
      </c>
      <c r="DL7" s="36">
        <v>37.71</v>
      </c>
      <c r="DM7" s="36">
        <v>38.69</v>
      </c>
      <c r="DN7" s="36">
        <v>39.65</v>
      </c>
      <c r="DO7" s="36">
        <v>45.25</v>
      </c>
      <c r="DP7" s="36">
        <v>46.27</v>
      </c>
      <c r="DQ7" s="36">
        <v>47.18</v>
      </c>
      <c r="DR7" s="36">
        <v>3.83</v>
      </c>
      <c r="DS7" s="36">
        <v>4.13</v>
      </c>
      <c r="DT7" s="36">
        <v>4.4800000000000004</v>
      </c>
      <c r="DU7" s="36">
        <v>4.55</v>
      </c>
      <c r="DV7" s="36">
        <v>5.22</v>
      </c>
      <c r="DW7" s="36">
        <v>7.67</v>
      </c>
      <c r="DX7" s="36">
        <v>8.4</v>
      </c>
      <c r="DY7" s="36">
        <v>9.7100000000000009</v>
      </c>
      <c r="DZ7" s="36">
        <v>10.71</v>
      </c>
      <c r="EA7" s="36">
        <v>10.93</v>
      </c>
      <c r="EB7" s="36">
        <v>13.18</v>
      </c>
      <c r="EC7" s="36">
        <v>0.34</v>
      </c>
      <c r="ED7" s="36">
        <v>0.63</v>
      </c>
      <c r="EE7" s="36">
        <v>0.35</v>
      </c>
      <c r="EF7" s="36">
        <v>0.38</v>
      </c>
      <c r="EG7" s="36">
        <v>0.3</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2017-02-03T00:07:57Z</cp:lastPrinted>
  <dcterms:created xsi:type="dcterms:W3CDTF">2017-02-01T08:36:48Z</dcterms:created>
  <dcterms:modified xsi:type="dcterms:W3CDTF">2017-02-03T00:14:57Z</dcterms:modified>
  <cp:category/>
</cp:coreProperties>
</file>