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0350000\10350600\01_水道総務係\●経営比較分析表\R2決算\提出\"/>
    </mc:Choice>
  </mc:AlternateContent>
  <workbookProtection workbookAlgorithmName="SHA-512" workbookHashValue="PNO/aeXvb5Ip/v03BHaGkcqjCt9FNJCgW3Msn3EMheBOmkyXTU2YdaR99eLd5r+WbUcPvqYJ+GSLMOWdS+kHkA==" workbookSaltValue="EPd2fPT+pWgwLpCRnefe8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<sst xmlns="http://schemas.openxmlformats.org/spreadsheetml/2006/main" count="228" uniqueCount="114">
  <si>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</si>
  <si>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</si>
  <si>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</si>
  <si>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</si>
  <si>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</si>
  <si>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</si>
  <si>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</si>
  <si>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</si>
  <si>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</si>
  <si>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</si>
  <si>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</si>
  <si>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</si>
  <si>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</si>
  <si>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</si>
  <si>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</si>
  <si>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</si>
  <si>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</si>
  <si>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</si>
  <si>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</si>
  <si>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</si>
  <si>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</si>
  <si>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</si>
  <si>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</si>
  <si>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</si>
  <si>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</si>
  <si>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</si>
  <si>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</si>
  <si>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</si>
  <si>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</si>
  <si>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</si>
  <si>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</si>
  <si>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</si>
  <si>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</si>
  <si>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</si>
  <si>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</si>
  <si>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</si>
  <si>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</si>
  <si>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</si>
  <si>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</si>
  <si>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</si>
  <si>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</si>
  <si>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</si>
  <si>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</si>
  <si>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</si>
  <si>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</si>
  <si>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</si>
  <si>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</si>
  <si>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</si>
  <si>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</si>
  <si>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</si>
  <si>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</si>
  <si>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</si>
  <si>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</si>
  <si>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</si>
  <si>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</si>
  <si>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</si>
  <si>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</si>
  <si>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</si>
  <si>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</si>
  <si>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</si>
  <si>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</si>
  <si>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</si>
  <si>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</si>
  <si>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</si>
  <si>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</si>
  <si>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</si>
  <si>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</si>
  <si>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</si>
  <si>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</si>
  <si>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</si>
  <si>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</si>
  <si>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</si>
  <si>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</si>
  <si>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</si>
  <si>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</si>
  <si>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</si>
  <si>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</si>
  <si>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</si>
  <si>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</si>
  <si>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</si>
  <si>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</si>
  <si>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</si>
  <si>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</si>
  <si>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</si>
  <si>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</si>
  <si>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</si>
  <si>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</si>
  <si>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</si>
  <si>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</si>
  <si>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</si>
  <si>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</si>
  <si>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</si>
  <si>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</si>
  <si>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</si>
  <si>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</si>
  <si>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</si>
  <si>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</si>
  <si>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</si>
  <si>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</si>
  <si>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</si>
  <si>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</si>
  <si>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</si>
  <si>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</si>
  <si>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</si>
  <si>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</si>
  <si>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</si>
  <si>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</si>
  <si>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</si>
  <si>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</si>
  <si>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</si>
  <si>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</si>
  <si>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「①有形固定資産減価償却率」について、増加傾向にあり、類似団体より高い水準となっている。今後計画的な施設の更新に努めていく必要がある。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rPh sb="2" eb="4">
      <t>ユウケイ</t>
    </rPh>
    <rPh sb="4" eb="6">
      <t>コテイ</t>
    </rPh>
    <rPh sb="6" eb="8">
      <t>シサン</t>
    </rPh>
    <rPh sb="8" eb="10">
      <t>ゲンカ</t>
    </rPh>
    <rPh sb="10" eb="12">
      <t>ショウキャク</t>
    </rPh>
    <rPh sb="12" eb="13">
      <t>リツ</t>
    </rPh>
    <rPh sb="19" eb="21">
      <t>ゾウカ</t>
    </rPh>
    <rPh sb="21" eb="23">
      <t>ケイコウ</t>
    </rPh>
    <rPh sb="27" eb="29">
      <t>ルイジ</t>
    </rPh>
    <rPh sb="29" eb="31">
      <t>ダンタイ</t>
    </rPh>
    <rPh sb="33" eb="34">
      <t>タカ</t>
    </rPh>
    <rPh sb="35" eb="37">
      <t>スイジュン</t>
    </rPh>
    <rPh sb="44" eb="46">
      <t>コンゴ</t>
    </rPh>
    <rPh sb="46" eb="49">
      <t>ケイカクテキ</t>
    </rPh>
    <rPh sb="50" eb="52">
      <t>シセツ</t>
    </rPh>
    <rPh sb="53" eb="55">
      <t>コウシン</t>
    </rPh>
    <rPh sb="56" eb="57">
      <t>ツト</t>
    </rPh>
    <rPh sb="61" eb="63">
      <t>ヒツヨウ</t>
    </rPh>
    <rPh sb="98" eb="100">
      <t>カンロ</t>
    </rPh>
    <rPh sb="100" eb="103">
      <t>ケイネンカ</t>
    </rPh>
    <rPh sb="103" eb="104">
      <t>リツ</t>
    </rPh>
    <rPh sb="110" eb="112">
      <t>ルイジ</t>
    </rPh>
    <rPh sb="112" eb="114">
      <t>ダンタイ</t>
    </rPh>
    <rPh sb="115" eb="117">
      <t>ヒカク</t>
    </rPh>
    <rPh sb="120" eb="121">
      <t>ヒク</t>
    </rPh>
    <rPh sb="122" eb="124">
      <t>スイジュン</t>
    </rPh>
    <rPh sb="129" eb="131">
      <t>ゾウカ</t>
    </rPh>
    <rPh sb="131" eb="133">
      <t>ケイコウ</t>
    </rPh>
    <rPh sb="137" eb="139">
      <t>コンゴ</t>
    </rPh>
    <rPh sb="139" eb="142">
      <t>ケイカクテキ</t>
    </rPh>
    <rPh sb="143" eb="145">
      <t>シセツ</t>
    </rPh>
    <rPh sb="146" eb="148">
      <t>コウシン</t>
    </rPh>
    <rPh sb="149" eb="150">
      <t>ツト</t>
    </rPh>
    <rPh sb="154" eb="156">
      <t>ヒツヨウ</t>
    </rPh>
    <rPh sb="182" eb="184">
      <t>カンロ</t>
    </rPh>
    <rPh sb="184" eb="186">
      <t>コウシン</t>
    </rPh>
    <rPh sb="186" eb="187">
      <t>リツ</t>
    </rPh>
    <rPh sb="196" eb="197">
      <t>ミ</t>
    </rPh>
    <rPh sb="200" eb="202">
      <t>ルイジ</t>
    </rPh>
    <rPh sb="202" eb="204">
      <t>ダンタイ</t>
    </rPh>
    <rPh sb="205" eb="207">
      <t>ヒカク</t>
    </rPh>
    <rPh sb="210" eb="211">
      <t>ヒク</t>
    </rPh>
    <rPh sb="212" eb="214">
      <t>スイジュン</t>
    </rPh>
    <rPh sb="218" eb="220">
      <t>コンゴ</t>
    </rPh>
    <rPh sb="220" eb="222">
      <t>ヨボウ</t>
    </rPh>
    <rPh sb="222" eb="224">
      <t>ホゼン</t>
    </rPh>
    <rPh sb="235" eb="236">
      <t>トウ</t>
    </rPh>
    <rPh sb="237" eb="239">
      <t>トリクミ</t>
    </rPh>
    <rPh sb="241" eb="242">
      <t>ツト</t>
    </rPh>
    <rPh sb="246" eb="248">
      <t>ヒツヨウ</t>
    </rPh>
    <phoneticPr fontId="4"/>
  </si>
  <si>
    <t>令和2年度の経営状況は、新型コロナウイルス感染拡大に伴う水道料金の減免等により給水収益が大幅に減少し、経常収支が赤字となった。今後も給水人口の減少及び有収水量の減少は続くと推測され、厳しい状況になる。　　　　　　　　　　　　　　　　　　　また、施設の老朽化による維持、更新費用の増加が懸念される。このような状況の中、その費用の確保については施設の統廃合やダウンサイジング等により、一層維持管理費削減に取り組むとともに、適正な水道料金により給水収益を確保する必要がある。</t>
    <rPh sb="0" eb="1">
      <t>レイ</t>
    </rPh>
    <rPh sb="1" eb="2">
      <t>ワ</t>
    </rPh>
    <rPh sb="3" eb="4">
      <t>ネン</t>
    </rPh>
    <rPh sb="4" eb="5">
      <t>ド</t>
    </rPh>
    <rPh sb="6" eb="8">
      <t>ケイエイ</t>
    </rPh>
    <rPh sb="8" eb="10">
      <t>ジョウキョウ</t>
    </rPh>
    <rPh sb="12" eb="14">
      <t>シンガタ</t>
    </rPh>
    <rPh sb="26" eb="27">
      <t>トモナ</t>
    </rPh>
    <rPh sb="28" eb="30">
      <t>スイドウ</t>
    </rPh>
    <rPh sb="30" eb="32">
      <t>リョウキン</t>
    </rPh>
    <rPh sb="33" eb="35">
      <t>ゲンメン</t>
    </rPh>
    <rPh sb="35" eb="36">
      <t>トウ</t>
    </rPh>
    <rPh sb="39" eb="41">
      <t>キュウスイ</t>
    </rPh>
    <rPh sb="41" eb="43">
      <t>シュウエキ</t>
    </rPh>
    <rPh sb="44" eb="46">
      <t>オオハバ</t>
    </rPh>
    <rPh sb="47" eb="49">
      <t>ゲンショウ</t>
    </rPh>
    <rPh sb="51" eb="53">
      <t>ケイジョウ</t>
    </rPh>
    <rPh sb="53" eb="55">
      <t>シュウシ</t>
    </rPh>
    <rPh sb="56" eb="58">
      <t>アカジ</t>
    </rPh>
    <rPh sb="63" eb="65">
      <t>コンゴ</t>
    </rPh>
    <rPh sb="66" eb="68">
      <t>キュウスイ</t>
    </rPh>
    <rPh sb="68" eb="70">
      <t>ジンコウ</t>
    </rPh>
    <rPh sb="71" eb="73">
      <t>ゲンショウ</t>
    </rPh>
    <rPh sb="73" eb="74">
      <t>オヨ</t>
    </rPh>
    <rPh sb="75" eb="79">
      <t>ユウシュウスイリョウ</t>
    </rPh>
    <rPh sb="80" eb="82">
      <t>ゲンショウ</t>
    </rPh>
    <rPh sb="83" eb="84">
      <t>ツヅ</t>
    </rPh>
    <rPh sb="86" eb="88">
      <t>スイソク</t>
    </rPh>
    <rPh sb="91" eb="92">
      <t>キビ</t>
    </rPh>
    <rPh sb="94" eb="96">
      <t>ジョウキョウ</t>
    </rPh>
    <rPh sb="122" eb="124">
      <t>シセツ</t>
    </rPh>
    <rPh sb="125" eb="128">
      <t>ロウキュウカ</t>
    </rPh>
    <rPh sb="131" eb="133">
      <t>イジ</t>
    </rPh>
    <rPh sb="134" eb="136">
      <t>コウシン</t>
    </rPh>
    <rPh sb="136" eb="138">
      <t>ヒヨウ</t>
    </rPh>
    <rPh sb="139" eb="141">
      <t>ゾウカ</t>
    </rPh>
    <rPh sb="142" eb="144">
      <t>ケネン</t>
    </rPh>
    <rPh sb="153" eb="155">
      <t>ジョウキョウ</t>
    </rPh>
    <rPh sb="156" eb="157">
      <t>ナカ</t>
    </rPh>
    <rPh sb="160" eb="162">
      <t>ヒヨウ</t>
    </rPh>
    <rPh sb="163" eb="165">
      <t>カクホ</t>
    </rPh>
    <rPh sb="170" eb="172">
      <t>シセツ</t>
    </rPh>
    <rPh sb="173" eb="176">
      <t>トウハイゴウ</t>
    </rPh>
    <rPh sb="185" eb="186">
      <t>トウ</t>
    </rPh>
    <rPh sb="190" eb="192">
      <t>イッソウ</t>
    </rPh>
    <rPh sb="192" eb="194">
      <t>イジ</t>
    </rPh>
    <rPh sb="194" eb="196">
      <t>カンリ</t>
    </rPh>
    <rPh sb="196" eb="197">
      <t>ヒ</t>
    </rPh>
    <rPh sb="197" eb="199">
      <t>サクゲン</t>
    </rPh>
    <rPh sb="200" eb="201">
      <t>ト</t>
    </rPh>
    <rPh sb="202" eb="203">
      <t>ク</t>
    </rPh>
    <rPh sb="209" eb="211">
      <t>テキセイ</t>
    </rPh>
    <rPh sb="212" eb="215">
      <t>スイドウリョウ</t>
    </rPh>
    <rPh sb="215" eb="216">
      <t>キン</t>
    </rPh>
    <rPh sb="219" eb="221">
      <t>キュウスイ</t>
    </rPh>
    <rPh sb="221" eb="223">
      <t>シュウエキ</t>
    </rPh>
    <rPh sb="224" eb="226">
      <t>カクホ</t>
    </rPh>
    <rPh sb="228" eb="230">
      <t>ヒツヨウ</t>
    </rPh>
    <phoneticPr fontId="4"/>
  </si>
  <si>
    <r>
      <t>令和2年度の経営状況として、収入面では新型コロナウイルス感染拡大に伴い、水道料金の減免を実施したことなどにより、給水収益は大幅に減少となった。費用面については前年度と比較すると、原水浄水関係の費用が増加となったが、費用全体としては減少となった。　　　　　　　　　　　　　　　　　 　　　この結果、経常収支が赤字になり、「①経常収支比率」は100％を下回り、「②累積欠損金比率」が約7％となった。また「⑤料金回収率」は前年度より大幅に低下し、「⑥給水原価」については微増となった。特に「⑤料金回収率」は類似団体との比較でも低い水準となっている。　　　　　　　　　　　　　 　「④企業債残高対給水収益比率」は給水収益の減少に伴い増加となった。また、類似団体と比較すると高い状態にあることから、今後も継続して計画的に企業債を利用し、適正な事業運営に努めていく。　　　　　　　　　　　　　　　　　　　　　効率性について、「⑦施設利用率」は35.49％と低調であり、類似団体と比較して約</t>
    </r>
    <r>
      <rPr>
        <sz val="11"/>
        <rFont val="ＭＳ ゴシック"/>
        <family val="3"/>
        <charset val="128"/>
      </rPr>
      <t>24</t>
    </r>
    <r>
      <rPr>
        <sz val="11"/>
        <color theme="1"/>
        <rFont val="ＭＳ ゴシック"/>
        <family val="3"/>
        <charset val="128"/>
      </rPr>
      <t>％低い状況である。要因については、観光地の為に水需要の繁閑差が激しいこと等によるものである。　　　　　　　　　　　　　　　　　　また「⑧有収率」は減となり、類似団体と比較すると5％以上低い状況である。引き続き、漏水調査、修繕を行い、効率的な施設運営に努めていく。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r>
    <rPh sb="0" eb="1">
      <t>レイ</t>
    </rPh>
    <rPh sb="1" eb="2">
      <t>ワ</t>
    </rPh>
    <rPh sb="3" eb="4">
      <t>ネン</t>
    </rPh>
    <rPh sb="4" eb="5">
      <t>ド</t>
    </rPh>
    <rPh sb="6" eb="8">
      <t>ケイエイ</t>
    </rPh>
    <rPh sb="8" eb="10">
      <t>ジョウキョウ</t>
    </rPh>
    <rPh sb="14" eb="16">
      <t>シュウニュウ</t>
    </rPh>
    <rPh sb="16" eb="17">
      <t>メン</t>
    </rPh>
    <rPh sb="19" eb="21">
      <t>シンガタ</t>
    </rPh>
    <rPh sb="28" eb="30">
      <t>カンセン</t>
    </rPh>
    <rPh sb="30" eb="32">
      <t>カクダイ</t>
    </rPh>
    <rPh sb="33" eb="34">
      <t>トモナ</t>
    </rPh>
    <rPh sb="36" eb="38">
      <t>スイドウ</t>
    </rPh>
    <rPh sb="38" eb="40">
      <t>リョウキン</t>
    </rPh>
    <rPh sb="41" eb="43">
      <t>ゲンメン</t>
    </rPh>
    <rPh sb="44" eb="46">
      <t>ジッシ</t>
    </rPh>
    <rPh sb="56" eb="58">
      <t>キュウスイ</t>
    </rPh>
    <rPh sb="58" eb="60">
      <t>シュウエキ</t>
    </rPh>
    <rPh sb="61" eb="63">
      <t>オオハバ</t>
    </rPh>
    <rPh sb="64" eb="66">
      <t>ゲンショウ</t>
    </rPh>
    <rPh sb="71" eb="73">
      <t>ヒヨウ</t>
    </rPh>
    <rPh sb="73" eb="74">
      <t>メン</t>
    </rPh>
    <rPh sb="79" eb="82">
      <t>ゼンネンド</t>
    </rPh>
    <rPh sb="83" eb="85">
      <t>ヒカク</t>
    </rPh>
    <rPh sb="89" eb="91">
      <t>ゲンスイ</t>
    </rPh>
    <rPh sb="91" eb="93">
      <t>ジョウスイ</t>
    </rPh>
    <rPh sb="93" eb="95">
      <t>カンケイ</t>
    </rPh>
    <rPh sb="96" eb="98">
      <t>ヒヨウ</t>
    </rPh>
    <rPh sb="99" eb="101">
      <t>ゾウカ</t>
    </rPh>
    <rPh sb="107" eb="109">
      <t>ヒヨウ</t>
    </rPh>
    <rPh sb="109" eb="111">
      <t>ゼンタイ</t>
    </rPh>
    <rPh sb="115" eb="117">
      <t>ゲンショウ</t>
    </rPh>
    <rPh sb="145" eb="147">
      <t>ケッカ</t>
    </rPh>
    <rPh sb="148" eb="150">
      <t>ケイジョウ</t>
    </rPh>
    <rPh sb="150" eb="152">
      <t>シュウシ</t>
    </rPh>
    <rPh sb="153" eb="155">
      <t>アカジ</t>
    </rPh>
    <rPh sb="161" eb="163">
      <t>ケイジョウ</t>
    </rPh>
    <rPh sb="163" eb="165">
      <t>シュウシ</t>
    </rPh>
    <rPh sb="165" eb="167">
      <t>ヒリツ</t>
    </rPh>
    <rPh sb="174" eb="176">
      <t>シタマワ</t>
    </rPh>
    <rPh sb="180" eb="182">
      <t>ルイセキ</t>
    </rPh>
    <rPh sb="182" eb="184">
      <t>ケッソン</t>
    </rPh>
    <rPh sb="184" eb="185">
      <t>キン</t>
    </rPh>
    <rPh sb="185" eb="187">
      <t>ヒリツ</t>
    </rPh>
    <rPh sb="189" eb="190">
      <t>ヤク</t>
    </rPh>
    <rPh sb="201" eb="203">
      <t>リョウキン</t>
    </rPh>
    <rPh sb="203" eb="205">
      <t>カイシュウ</t>
    </rPh>
    <rPh sb="205" eb="206">
      <t>リツ</t>
    </rPh>
    <rPh sb="208" eb="211">
      <t>ゼンネンド</t>
    </rPh>
    <rPh sb="213" eb="215">
      <t>オオハバ</t>
    </rPh>
    <rPh sb="216" eb="218">
      <t>テイカ</t>
    </rPh>
    <rPh sb="222" eb="224">
      <t>キュウスイ</t>
    </rPh>
    <rPh sb="224" eb="226">
      <t>ゲンカ</t>
    </rPh>
    <rPh sb="232" eb="234">
      <t>ビゾウ</t>
    </rPh>
    <rPh sb="239" eb="240">
      <t>トク</t>
    </rPh>
    <rPh sb="243" eb="245">
      <t>リョウキン</t>
    </rPh>
    <rPh sb="245" eb="247">
      <t>カイシュウ</t>
    </rPh>
    <rPh sb="247" eb="248">
      <t>リツ</t>
    </rPh>
    <rPh sb="250" eb="252">
      <t>ルイジ</t>
    </rPh>
    <rPh sb="252" eb="254">
      <t>ダンタイ</t>
    </rPh>
    <rPh sb="256" eb="258">
      <t>ヒカク</t>
    </rPh>
    <rPh sb="260" eb="261">
      <t>ヒク</t>
    </rPh>
    <rPh sb="262" eb="264">
      <t>スイジュン</t>
    </rPh>
    <rPh sb="288" eb="290">
      <t>キギョウ</t>
    </rPh>
    <rPh sb="290" eb="291">
      <t>サイ</t>
    </rPh>
    <rPh sb="291" eb="293">
      <t>ザンダカ</t>
    </rPh>
    <rPh sb="293" eb="294">
      <t>タイ</t>
    </rPh>
    <rPh sb="294" eb="296">
      <t>キュウスイ</t>
    </rPh>
    <rPh sb="296" eb="298">
      <t>シュウエキ</t>
    </rPh>
    <rPh sb="298" eb="300">
      <t>ヒリツ</t>
    </rPh>
    <rPh sb="302" eb="306">
      <t>キュウスイシュウエキ</t>
    </rPh>
    <rPh sb="307" eb="309">
      <t>ゲンショウ</t>
    </rPh>
    <rPh sb="310" eb="311">
      <t>トモナ</t>
    </rPh>
    <rPh sb="312" eb="314">
      <t>ゾウカ</t>
    </rPh>
    <rPh sb="322" eb="324">
      <t>ルイジ</t>
    </rPh>
    <rPh sb="324" eb="326">
      <t>ダンタイ</t>
    </rPh>
    <rPh sb="327" eb="329">
      <t>ヒカク</t>
    </rPh>
    <rPh sb="332" eb="333">
      <t>タカ</t>
    </rPh>
    <rPh sb="334" eb="336">
      <t>ジョウタイ</t>
    </rPh>
    <rPh sb="344" eb="346">
      <t>コンゴ</t>
    </rPh>
    <rPh sb="408" eb="410">
      <t>シセツ</t>
    </rPh>
    <rPh sb="410" eb="413">
      <t>リヨウリツ</t>
    </rPh>
    <rPh sb="437" eb="438">
      <t>ヤク</t>
    </rPh>
    <rPh sb="518" eb="520">
      <t>ルイジ</t>
    </rPh>
    <rPh sb="520" eb="522">
      <t>ダンタイ</t>
    </rPh>
    <rPh sb="523" eb="525">
      <t>ヒカク</t>
    </rPh>
    <rPh sb="530" eb="532">
      <t>イジョウ</t>
    </rPh>
    <rPh sb="532" eb="533">
      <t>ヒク</t>
    </rPh>
    <rPh sb="534" eb="536">
      <t>ジョウキョウ</t>
    </rPh>
    <rPh sb="540" eb="541">
      <t>ヒ</t>
    </rPh>
    <rPh sb="542" eb="543">
      <t>ツヅ</t>
    </rPh>
    <rPh sb="592" eb="594">
      <t>コンゴ</t>
    </rPh>
    <rPh sb="596" eb="598">
      <t>キュウスイ</t>
    </rPh>
    <rPh sb="598" eb="600">
      <t>ジンコウ</t>
    </rPh>
    <rPh sb="601" eb="603">
      <t>ゲンショウ</t>
    </rPh>
    <rPh sb="603" eb="604">
      <t>オヨ</t>
    </rPh>
    <rPh sb="605" eb="607">
      <t>ユウシュウ</t>
    </rPh>
    <rPh sb="607" eb="609">
      <t>スイリョウ</t>
    </rPh>
    <rPh sb="610" eb="612">
      <t>ゲンショウ</t>
    </rPh>
    <rPh sb="613" eb="614">
      <t>ツヅ</t>
    </rPh>
    <rPh sb="619" eb="621">
      <t>ヨソウ</t>
    </rPh>
    <rPh sb="629" eb="631">
      <t>シセツ</t>
    </rPh>
    <rPh sb="632" eb="635">
      <t>トウハイゴウ</t>
    </rPh>
    <rPh sb="636" eb="638">
      <t>シセツ</t>
    </rPh>
    <rPh sb="638" eb="640">
      <t>キボ</t>
    </rPh>
    <rPh sb="641" eb="643">
      <t>ミナオ</t>
    </rPh>
    <rPh sb="644" eb="645">
      <t>トウ</t>
    </rPh>
    <rPh sb="646" eb="648">
      <t>テキセイ</t>
    </rPh>
    <rPh sb="648" eb="650">
      <t>キボ</t>
    </rPh>
    <rPh sb="653" eb="655">
      <t>ジギョウ</t>
    </rPh>
    <rPh sb="655" eb="657">
      <t>ウンエイ</t>
    </rPh>
    <rPh sb="658" eb="659">
      <t>ツト</t>
    </rPh>
    <rPh sb="661" eb="6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</si>
</sst>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0.56000000000000005</c:v>
                </c:pt>
                <c:pt idx="2">
                  <c:v>0.56000000000000005</c:v>
                </c:pt>
                <c:pt idx="3">
                  <c:v>0.5</c:v>
                </c:pt>
                <c:pt idx="4">
                  <c:v>0.31</c:v>
                </c:pt>
              </c:numCache>
            </c:numRef>
          </c:val>
          <c:extLst xmlns:c16r2="http://schemas.microsoft.com/office/drawing/2015/06/chart">
            <c:ext xmlns:c16="http://schemas.microsoft.com/office/drawing/2014/chart" uri="{C3380CC4-5D6E-409C-BE32-E72D297353CC}">
              <c16:uniqueId val="{00000000-0FB1-4065-8B4A-0FB2ACC447B6}"/>
            </c:ext>
          </c:extLst>
        </c:ser>
        <c:dLbls>
          <c:showLegendKey val="0"/>
          <c:showVal val="0"/>
          <c:showCatName val="0"/>
          <c:showSerName val="0"/>
          <c:showPercent val="0"/>
          <c:showBubbleSize val="0"/>
        </c:dLbls>
        <c:gapWidth val="150"/>
        <c:axId val="375398304"/>
        <c:axId val="37539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0FB1-4065-8B4A-0FB2ACC447B6}"/>
            </c:ext>
          </c:extLst>
        </c:ser>
        <c:dLbls>
          <c:showLegendKey val="0"/>
          <c:showVal val="0"/>
          <c:showCatName val="0"/>
          <c:showSerName val="0"/>
          <c:showPercent val="0"/>
          <c:showBubbleSize val="0"/>
        </c:dLbls>
        <c:marker val="1"/>
        <c:smooth val="0"/>
        <c:axId val="375398304"/>
        <c:axId val="375395560"/>
      </c:lineChart>
      <c:dateAx>
        <c:axId val="375398304"/>
        <c:scaling>
          <c:orientation val="minMax"/>
        </c:scaling>
        <c:delete val="1"/>
        <c:axPos val="b"/>
        <c:numFmt formatCode="&quot;H&quot;yy" sourceLinked="1"/>
        <c:majorTickMark val="none"/>
        <c:minorTickMark val="none"/>
        <c:tickLblPos val="none"/>
        <c:crossAx val="375395560"/>
        <c:crosses val="autoZero"/>
        <c:auto val="1"/>
        <c:lblOffset val="100"/>
        <c:baseTimeUnit val="years"/>
      </c:dateAx>
      <c:valAx>
        <c:axId val="3753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40.04</c:v>
                </c:pt>
                <c:pt idx="1">
                  <c:v>39.590000000000003</c:v>
                </c:pt>
                <c:pt idx="2">
                  <c:v>38.04</c:v>
                </c:pt>
                <c:pt idx="3">
                  <c:v>36.65</c:v>
                </c:pt>
                <c:pt idx="4">
                  <c:v>35.49</c:v>
                </c:pt>
              </c:numCache>
            </c:numRef>
          </c:val>
          <c:extLst xmlns:c16r2="http://schemas.microsoft.com/office/drawing/2015/06/chart">
            <c:ext xmlns:c16="http://schemas.microsoft.com/office/drawing/2014/chart" uri="{C3380CC4-5D6E-409C-BE32-E72D297353CC}">
              <c16:uniqueId val="{00000000-2827-4BB7-86F1-27867CDAE512}"/>
            </c:ext>
          </c:extLst>
        </c:ser>
        <c:dLbls>
          <c:showLegendKey val="0"/>
          <c:showVal val="0"/>
          <c:showCatName val="0"/>
          <c:showSerName val="0"/>
          <c:showPercent val="0"/>
          <c:showBubbleSize val="0"/>
        </c:dLbls>
        <c:gapWidth val="150"/>
        <c:axId val="438117512"/>
        <c:axId val="4381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2827-4BB7-86F1-27867CDAE512}"/>
            </c:ext>
          </c:extLst>
        </c:ser>
        <c:dLbls>
          <c:showLegendKey val="0"/>
          <c:showVal val="0"/>
          <c:showCatName val="0"/>
          <c:showSerName val="0"/>
          <c:showPercent val="0"/>
          <c:showBubbleSize val="0"/>
        </c:dLbls>
        <c:marker val="1"/>
        <c:smooth val="0"/>
        <c:axId val="438117512"/>
        <c:axId val="438114376"/>
      </c:lineChart>
      <c:dateAx>
        <c:axId val="438117512"/>
        <c:scaling>
          <c:orientation val="minMax"/>
        </c:scaling>
        <c:delete val="1"/>
        <c:axPos val="b"/>
        <c:numFmt formatCode="&quot;H&quot;yy" sourceLinked="1"/>
        <c:majorTickMark val="none"/>
        <c:minorTickMark val="none"/>
        <c:tickLblPos val="none"/>
        <c:crossAx val="438114376"/>
        <c:crosses val="autoZero"/>
        <c:auto val="1"/>
        <c:lblOffset val="100"/>
        <c:baseTimeUnit val="years"/>
      </c:dateAx>
      <c:valAx>
        <c:axId val="4381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1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81.7</c:v>
                </c:pt>
                <c:pt idx="1">
                  <c:v>81.900000000000006</c:v>
                </c:pt>
                <c:pt idx="2">
                  <c:v>81.900000000000006</c:v>
                </c:pt>
                <c:pt idx="3">
                  <c:v>81.83</c:v>
                </c:pt>
                <c:pt idx="4">
                  <c:v>81.44</c:v>
                </c:pt>
              </c:numCache>
            </c:numRef>
          </c:val>
          <c:extLst xmlns:c16r2="http://schemas.microsoft.com/office/drawing/2015/06/chart">
            <c:ext xmlns:c16="http://schemas.microsoft.com/office/drawing/2014/chart" uri="{C3380CC4-5D6E-409C-BE32-E72D297353CC}">
              <c16:uniqueId val="{00000000-BB30-499C-B39C-4823C2C086F7}"/>
            </c:ext>
          </c:extLst>
        </c:ser>
        <c:dLbls>
          <c:showLegendKey val="0"/>
          <c:showVal val="0"/>
          <c:showCatName val="0"/>
          <c:showSerName val="0"/>
          <c:showPercent val="0"/>
          <c:showBubbleSize val="0"/>
        </c:dLbls>
        <c:gapWidth val="150"/>
        <c:axId val="438119864"/>
        <c:axId val="4381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BB30-499C-B39C-4823C2C086F7}"/>
            </c:ext>
          </c:extLst>
        </c:ser>
        <c:dLbls>
          <c:showLegendKey val="0"/>
          <c:showVal val="0"/>
          <c:showCatName val="0"/>
          <c:showSerName val="0"/>
          <c:showPercent val="0"/>
          <c:showBubbleSize val="0"/>
        </c:dLbls>
        <c:marker val="1"/>
        <c:smooth val="0"/>
        <c:axId val="438119864"/>
        <c:axId val="438113984"/>
      </c:lineChart>
      <c:dateAx>
        <c:axId val="438119864"/>
        <c:scaling>
          <c:orientation val="minMax"/>
        </c:scaling>
        <c:delete val="1"/>
        <c:axPos val="b"/>
        <c:numFmt formatCode="&quot;H&quot;yy" sourceLinked="1"/>
        <c:majorTickMark val="none"/>
        <c:minorTickMark val="none"/>
        <c:tickLblPos val="none"/>
        <c:crossAx val="438113984"/>
        <c:crosses val="autoZero"/>
        <c:auto val="1"/>
        <c:lblOffset val="100"/>
        <c:baseTimeUnit val="years"/>
      </c:dateAx>
      <c:valAx>
        <c:axId val="4381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105.44</c:v>
                </c:pt>
                <c:pt idx="1">
                  <c:v>107</c:v>
                </c:pt>
                <c:pt idx="2">
                  <c:v>102.82</c:v>
                </c:pt>
                <c:pt idx="3">
                  <c:v>102.33</c:v>
                </c:pt>
                <c:pt idx="4">
                  <c:v>96.46</c:v>
                </c:pt>
              </c:numCache>
            </c:numRef>
          </c:val>
          <c:extLst xmlns:c16r2="http://schemas.microsoft.com/office/drawing/2015/06/chart">
            <c:ext xmlns:c16="http://schemas.microsoft.com/office/drawing/2014/chart" uri="{C3380CC4-5D6E-409C-BE32-E72D297353CC}">
              <c16:uniqueId val="{00000000-2480-4E74-984B-5A34B990606C}"/>
            </c:ext>
          </c:extLst>
        </c:ser>
        <c:dLbls>
          <c:showLegendKey val="0"/>
          <c:showVal val="0"/>
          <c:showCatName val="0"/>
          <c:showSerName val="0"/>
          <c:showPercent val="0"/>
          <c:showBubbleSize val="0"/>
        </c:dLbls>
        <c:gapWidth val="150"/>
        <c:axId val="375399872"/>
        <c:axId val="37540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2480-4E74-984B-5A34B990606C}"/>
            </c:ext>
          </c:extLst>
        </c:ser>
        <c:dLbls>
          <c:showLegendKey val="0"/>
          <c:showVal val="0"/>
          <c:showCatName val="0"/>
          <c:showSerName val="0"/>
          <c:showPercent val="0"/>
          <c:showBubbleSize val="0"/>
        </c:dLbls>
        <c:marker val="1"/>
        <c:smooth val="0"/>
        <c:axId val="375399872"/>
        <c:axId val="375400264"/>
      </c:lineChart>
      <c:dateAx>
        <c:axId val="375399872"/>
        <c:scaling>
          <c:orientation val="minMax"/>
        </c:scaling>
        <c:delete val="1"/>
        <c:axPos val="b"/>
        <c:numFmt formatCode="&quot;H&quot;yy" sourceLinked="1"/>
        <c:majorTickMark val="none"/>
        <c:minorTickMark val="none"/>
        <c:tickLblPos val="none"/>
        <c:crossAx val="375400264"/>
        <c:crosses val="autoZero"/>
        <c:auto val="1"/>
        <c:lblOffset val="100"/>
        <c:baseTimeUnit val="years"/>
      </c:dateAx>
      <c:valAx>
        <c:axId val="375400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3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45.63</c:v>
                </c:pt>
                <c:pt idx="1">
                  <c:v>47.48</c:v>
                </c:pt>
                <c:pt idx="2">
                  <c:v>49.23</c:v>
                </c:pt>
                <c:pt idx="3">
                  <c:v>50.86</c:v>
                </c:pt>
                <c:pt idx="4">
                  <c:v>52.6</c:v>
                </c:pt>
              </c:numCache>
            </c:numRef>
          </c:val>
          <c:extLst xmlns:c16r2="http://schemas.microsoft.com/office/drawing/2015/06/chart">
            <c:ext xmlns:c16="http://schemas.microsoft.com/office/drawing/2014/chart" uri="{C3380CC4-5D6E-409C-BE32-E72D297353CC}">
              <c16:uniqueId val="{00000000-EF81-439F-8802-B30E012BB840}"/>
            </c:ext>
          </c:extLst>
        </c:ser>
        <c:dLbls>
          <c:showLegendKey val="0"/>
          <c:showVal val="0"/>
          <c:showCatName val="0"/>
          <c:showSerName val="0"/>
          <c:showPercent val="0"/>
          <c:showBubbleSize val="0"/>
        </c:dLbls>
        <c:gapWidth val="150"/>
        <c:axId val="375395952"/>
        <c:axId val="37539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EF81-439F-8802-B30E012BB840}"/>
            </c:ext>
          </c:extLst>
        </c:ser>
        <c:dLbls>
          <c:showLegendKey val="0"/>
          <c:showVal val="0"/>
          <c:showCatName val="0"/>
          <c:showSerName val="0"/>
          <c:showPercent val="0"/>
          <c:showBubbleSize val="0"/>
        </c:dLbls>
        <c:marker val="1"/>
        <c:smooth val="0"/>
        <c:axId val="375395952"/>
        <c:axId val="375399480"/>
      </c:lineChart>
      <c:dateAx>
        <c:axId val="375395952"/>
        <c:scaling>
          <c:orientation val="minMax"/>
        </c:scaling>
        <c:delete val="1"/>
        <c:axPos val="b"/>
        <c:numFmt formatCode="&quot;H&quot;yy" sourceLinked="1"/>
        <c:majorTickMark val="none"/>
        <c:minorTickMark val="none"/>
        <c:tickLblPos val="none"/>
        <c:crossAx val="375399480"/>
        <c:crosses val="autoZero"/>
        <c:auto val="1"/>
        <c:lblOffset val="100"/>
        <c:baseTimeUnit val="years"/>
      </c:dateAx>
      <c:valAx>
        <c:axId val="37539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5.31</c:v>
                </c:pt>
                <c:pt idx="1">
                  <c:v>7.03</c:v>
                </c:pt>
                <c:pt idx="2">
                  <c:v>7.02</c:v>
                </c:pt>
                <c:pt idx="3">
                  <c:v>9.0500000000000007</c:v>
                </c:pt>
                <c:pt idx="4">
                  <c:v>9.2799999999999994</c:v>
                </c:pt>
              </c:numCache>
            </c:numRef>
          </c:val>
          <c:extLst xmlns:c16r2="http://schemas.microsoft.com/office/drawing/2015/06/chart">
            <c:ext xmlns:c16="http://schemas.microsoft.com/office/drawing/2014/chart" uri="{C3380CC4-5D6E-409C-BE32-E72D297353CC}">
              <c16:uniqueId val="{00000000-9A56-4275-8775-E8715484E12E}"/>
            </c:ext>
          </c:extLst>
        </c:ser>
        <c:dLbls>
          <c:showLegendKey val="0"/>
          <c:showVal val="0"/>
          <c:showCatName val="0"/>
          <c:showSerName val="0"/>
          <c:showPercent val="0"/>
          <c:showBubbleSize val="0"/>
        </c:dLbls>
        <c:gapWidth val="150"/>
        <c:axId val="375393992"/>
        <c:axId val="37539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9A56-4275-8775-E8715484E12E}"/>
            </c:ext>
          </c:extLst>
        </c:ser>
        <c:dLbls>
          <c:showLegendKey val="0"/>
          <c:showVal val="0"/>
          <c:showCatName val="0"/>
          <c:showSerName val="0"/>
          <c:showPercent val="0"/>
          <c:showBubbleSize val="0"/>
        </c:dLbls>
        <c:marker val="1"/>
        <c:smooth val="0"/>
        <c:axId val="375393992"/>
        <c:axId val="375394776"/>
      </c:lineChart>
      <c:dateAx>
        <c:axId val="375393992"/>
        <c:scaling>
          <c:orientation val="minMax"/>
        </c:scaling>
        <c:delete val="1"/>
        <c:axPos val="b"/>
        <c:numFmt formatCode="&quot;H&quot;yy" sourceLinked="1"/>
        <c:majorTickMark val="none"/>
        <c:minorTickMark val="none"/>
        <c:tickLblPos val="none"/>
        <c:crossAx val="375394776"/>
        <c:crosses val="autoZero"/>
        <c:auto val="1"/>
        <c:lblOffset val="100"/>
        <c:baseTimeUnit val="years"/>
      </c:dateAx>
      <c:valAx>
        <c:axId val="3753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7.28</c:v>
                </c:pt>
              </c:numCache>
            </c:numRef>
          </c:val>
          <c:extLst xmlns:c16r2="http://schemas.microsoft.com/office/drawing/2015/06/chart">
            <c:ext xmlns:c16="http://schemas.microsoft.com/office/drawing/2014/chart" uri="{C3380CC4-5D6E-409C-BE32-E72D297353CC}">
              <c16:uniqueId val="{00000000-F7D8-4280-94F7-021B8C4379D8}"/>
            </c:ext>
          </c:extLst>
        </c:ser>
        <c:dLbls>
          <c:showLegendKey val="0"/>
          <c:showVal val="0"/>
          <c:showCatName val="0"/>
          <c:showSerName val="0"/>
          <c:showPercent val="0"/>
          <c:showBubbleSize val="0"/>
        </c:dLbls>
        <c:gapWidth val="150"/>
        <c:axId val="375768928"/>
        <c:axId val="37576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F7D8-4280-94F7-021B8C4379D8}"/>
            </c:ext>
          </c:extLst>
        </c:ser>
        <c:dLbls>
          <c:showLegendKey val="0"/>
          <c:showVal val="0"/>
          <c:showCatName val="0"/>
          <c:showSerName val="0"/>
          <c:showPercent val="0"/>
          <c:showBubbleSize val="0"/>
        </c:dLbls>
        <c:marker val="1"/>
        <c:smooth val="0"/>
        <c:axId val="375768928"/>
        <c:axId val="375768144"/>
      </c:lineChart>
      <c:dateAx>
        <c:axId val="375768928"/>
        <c:scaling>
          <c:orientation val="minMax"/>
        </c:scaling>
        <c:delete val="1"/>
        <c:axPos val="b"/>
        <c:numFmt formatCode="&quot;H&quot;yy" sourceLinked="1"/>
        <c:majorTickMark val="none"/>
        <c:minorTickMark val="none"/>
        <c:tickLblPos val="none"/>
        <c:crossAx val="375768144"/>
        <c:crosses val="autoZero"/>
        <c:auto val="1"/>
        <c:lblOffset val="100"/>
        <c:baseTimeUnit val="years"/>
      </c:dateAx>
      <c:valAx>
        <c:axId val="37576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7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285.47000000000003</c:v>
                </c:pt>
                <c:pt idx="1">
                  <c:v>292.01</c:v>
                </c:pt>
                <c:pt idx="2">
                  <c:v>316.8</c:v>
                </c:pt>
                <c:pt idx="3">
                  <c:v>299.35000000000002</c:v>
                </c:pt>
                <c:pt idx="4">
                  <c:v>278.31</c:v>
                </c:pt>
              </c:numCache>
            </c:numRef>
          </c:val>
          <c:extLst xmlns:c16r2="http://schemas.microsoft.com/office/drawing/2015/06/chart">
            <c:ext xmlns:c16="http://schemas.microsoft.com/office/drawing/2014/chart" uri="{C3380CC4-5D6E-409C-BE32-E72D297353CC}">
              <c16:uniqueId val="{00000000-DA87-41BC-8737-C45C16847C5F}"/>
            </c:ext>
          </c:extLst>
        </c:ser>
        <c:dLbls>
          <c:showLegendKey val="0"/>
          <c:showVal val="0"/>
          <c:showCatName val="0"/>
          <c:showSerName val="0"/>
          <c:showPercent val="0"/>
          <c:showBubbleSize val="0"/>
        </c:dLbls>
        <c:gapWidth val="150"/>
        <c:axId val="375773632"/>
        <c:axId val="37577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DA87-41BC-8737-C45C16847C5F}"/>
            </c:ext>
          </c:extLst>
        </c:ser>
        <c:dLbls>
          <c:showLegendKey val="0"/>
          <c:showVal val="0"/>
          <c:showCatName val="0"/>
          <c:showSerName val="0"/>
          <c:showPercent val="0"/>
          <c:showBubbleSize val="0"/>
        </c:dLbls>
        <c:marker val="1"/>
        <c:smooth val="0"/>
        <c:axId val="375773632"/>
        <c:axId val="375771672"/>
      </c:lineChart>
      <c:dateAx>
        <c:axId val="375773632"/>
        <c:scaling>
          <c:orientation val="minMax"/>
        </c:scaling>
        <c:delete val="1"/>
        <c:axPos val="b"/>
        <c:numFmt formatCode="&quot;H&quot;yy" sourceLinked="1"/>
        <c:majorTickMark val="none"/>
        <c:minorTickMark val="none"/>
        <c:tickLblPos val="none"/>
        <c:crossAx val="375771672"/>
        <c:crosses val="autoZero"/>
        <c:auto val="1"/>
        <c:lblOffset val="100"/>
        <c:baseTimeUnit val="years"/>
      </c:dateAx>
      <c:valAx>
        <c:axId val="37577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498.96</c:v>
                </c:pt>
                <c:pt idx="1">
                  <c:v>475.64</c:v>
                </c:pt>
                <c:pt idx="2">
                  <c:v>463.92</c:v>
                </c:pt>
                <c:pt idx="3">
                  <c:v>450.91</c:v>
                </c:pt>
                <c:pt idx="4">
                  <c:v>480.19</c:v>
                </c:pt>
              </c:numCache>
            </c:numRef>
          </c:val>
          <c:extLst xmlns:c16r2="http://schemas.microsoft.com/office/drawing/2015/06/chart">
            <c:ext xmlns:c16="http://schemas.microsoft.com/office/drawing/2014/chart" uri="{C3380CC4-5D6E-409C-BE32-E72D297353CC}">
              <c16:uniqueId val="{00000000-08F6-4798-A552-95256644D264}"/>
            </c:ext>
          </c:extLst>
        </c:ser>
        <c:dLbls>
          <c:showLegendKey val="0"/>
          <c:showVal val="0"/>
          <c:showCatName val="0"/>
          <c:showSerName val="0"/>
          <c:showPercent val="0"/>
          <c:showBubbleSize val="0"/>
        </c:dLbls>
        <c:gapWidth val="150"/>
        <c:axId val="375774024"/>
        <c:axId val="3757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08F6-4798-A552-95256644D264}"/>
            </c:ext>
          </c:extLst>
        </c:ser>
        <c:dLbls>
          <c:showLegendKey val="0"/>
          <c:showVal val="0"/>
          <c:showCatName val="0"/>
          <c:showSerName val="0"/>
          <c:showPercent val="0"/>
          <c:showBubbleSize val="0"/>
        </c:dLbls>
        <c:marker val="1"/>
        <c:smooth val="0"/>
        <c:axId val="375774024"/>
        <c:axId val="375770496"/>
      </c:lineChart>
      <c:dateAx>
        <c:axId val="375774024"/>
        <c:scaling>
          <c:orientation val="minMax"/>
        </c:scaling>
        <c:delete val="1"/>
        <c:axPos val="b"/>
        <c:numFmt formatCode="&quot;H&quot;yy" sourceLinked="1"/>
        <c:majorTickMark val="none"/>
        <c:minorTickMark val="none"/>
        <c:tickLblPos val="none"/>
        <c:crossAx val="375770496"/>
        <c:crosses val="autoZero"/>
        <c:auto val="1"/>
        <c:lblOffset val="100"/>
        <c:baseTimeUnit val="years"/>
      </c:dateAx>
      <c:valAx>
        <c:axId val="37577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77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c:v>
                </c:pt>
                <c:pt idx="1">
                  <c:v>102.67</c:v>
                </c:pt>
                <c:pt idx="2">
                  <c:v>97.88</c:v>
                </c:pt>
                <c:pt idx="3">
                  <c:v>96.78</c:v>
                </c:pt>
                <c:pt idx="4">
                  <c:v>90.1</c:v>
                </c:pt>
              </c:numCache>
            </c:numRef>
          </c:val>
          <c:extLst xmlns:c16r2="http://schemas.microsoft.com/office/drawing/2015/06/chart">
            <c:ext xmlns:c16="http://schemas.microsoft.com/office/drawing/2014/chart" uri="{C3380CC4-5D6E-409C-BE32-E72D297353CC}">
              <c16:uniqueId val="{00000000-63C5-4487-BAF6-C01B71091E1F}"/>
            </c:ext>
          </c:extLst>
        </c:ser>
        <c:dLbls>
          <c:showLegendKey val="0"/>
          <c:showVal val="0"/>
          <c:showCatName val="0"/>
          <c:showSerName val="0"/>
          <c:showPercent val="0"/>
          <c:showBubbleSize val="0"/>
        </c:dLbls>
        <c:gapWidth val="150"/>
        <c:axId val="375769320"/>
        <c:axId val="37577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63C5-4487-BAF6-C01B71091E1F}"/>
            </c:ext>
          </c:extLst>
        </c:ser>
        <c:dLbls>
          <c:showLegendKey val="0"/>
          <c:showVal val="0"/>
          <c:showCatName val="0"/>
          <c:showSerName val="0"/>
          <c:showPercent val="0"/>
          <c:showBubbleSize val="0"/>
        </c:dLbls>
        <c:marker val="1"/>
        <c:smooth val="0"/>
        <c:axId val="375769320"/>
        <c:axId val="375774416"/>
      </c:lineChart>
      <c:dateAx>
        <c:axId val="375769320"/>
        <c:scaling>
          <c:orientation val="minMax"/>
        </c:scaling>
        <c:delete val="1"/>
        <c:axPos val="b"/>
        <c:numFmt formatCode="&quot;H&quot;yy" sourceLinked="1"/>
        <c:majorTickMark val="none"/>
        <c:minorTickMark val="none"/>
        <c:tickLblPos val="none"/>
        <c:crossAx val="375774416"/>
        <c:crosses val="autoZero"/>
        <c:auto val="1"/>
        <c:lblOffset val="100"/>
        <c:baseTimeUnit val="years"/>
      </c:dateAx>
      <c:valAx>
        <c:axId val="37577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6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141.83000000000001</c:v>
                </c:pt>
                <c:pt idx="1">
                  <c:v>137.66999999999999</c:v>
                </c:pt>
                <c:pt idx="2">
                  <c:v>144.02000000000001</c:v>
                </c:pt>
                <c:pt idx="3">
                  <c:v>145.58000000000001</c:v>
                </c:pt>
                <c:pt idx="4">
                  <c:v>145.9</c:v>
                </c:pt>
              </c:numCache>
            </c:numRef>
          </c:val>
          <c:extLst xmlns:c16r2="http://schemas.microsoft.com/office/drawing/2015/06/chart">
            <c:ext xmlns:c16="http://schemas.microsoft.com/office/drawing/2014/chart" uri="{C3380CC4-5D6E-409C-BE32-E72D297353CC}">
              <c16:uniqueId val="{00000000-1714-4A96-861F-35C09589B052}"/>
            </c:ext>
          </c:extLst>
        </c:ser>
        <c:dLbls>
          <c:showLegendKey val="0"/>
          <c:showVal val="0"/>
          <c:showCatName val="0"/>
          <c:showSerName val="0"/>
          <c:showPercent val="0"/>
          <c:showBubbleSize val="0"/>
        </c:dLbls>
        <c:gapWidth val="150"/>
        <c:axId val="375771280"/>
        <c:axId val="37576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1714-4A96-861F-35C09589B052}"/>
            </c:ext>
          </c:extLst>
        </c:ser>
        <c:dLbls>
          <c:showLegendKey val="0"/>
          <c:showVal val="0"/>
          <c:showCatName val="0"/>
          <c:showSerName val="0"/>
          <c:showPercent val="0"/>
          <c:showBubbleSize val="0"/>
        </c:dLbls>
        <c:marker val="1"/>
        <c:smooth val="0"/>
        <c:axId val="375771280"/>
        <c:axId val="375769712"/>
      </c:lineChart>
      <c:dateAx>
        <c:axId val="375771280"/>
        <c:scaling>
          <c:orientation val="minMax"/>
        </c:scaling>
        <c:delete val="1"/>
        <c:axPos val="b"/>
        <c:numFmt formatCode="&quot;H&quot;yy" sourceLinked="1"/>
        <c:majorTickMark val="none"/>
        <c:minorTickMark val="none"/>
        <c:tickLblPos val="none"/>
        <c:crossAx val="375769712"/>
        <c:crosses val="autoZero"/>
        <c:auto val="1"/>
        <c:lblOffset val="100"/>
        <c:baseTimeUnit val="years"/>
      </c:dateAx>
      <c:valAx>
        <c:axId val="3757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日光市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80168</v>
      </c>
      <c r="AM8" s="61"/>
      <c r="AN8" s="61"/>
      <c r="AO8" s="61"/>
      <c r="AP8" s="61"/>
      <c r="AQ8" s="61"/>
      <c r="AR8" s="61"/>
      <c r="AS8" s="61"/>
      <c r="AT8" s="52">
        <f>データ!$S$6</f>
        <v>1449.83</v>
      </c>
      <c r="AU8" s="53"/>
      <c r="AV8" s="53"/>
      <c r="AW8" s="53"/>
      <c r="AX8" s="53"/>
      <c r="AY8" s="53"/>
      <c r="AZ8" s="53"/>
      <c r="BA8" s="53"/>
      <c r="BB8" s="54">
        <f>データ!$T$6</f>
        <v>55.29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70.010000000000005</v>
      </c>
      <c r="J10" s="53"/>
      <c r="K10" s="53"/>
      <c r="L10" s="53"/>
      <c r="M10" s="53"/>
      <c r="N10" s="53"/>
      <c r="O10" s="64"/>
      <c r="P10" s="54">
        <f>データ!$P$6</f>
        <v>97.08</v>
      </c>
      <c r="Q10" s="54"/>
      <c r="R10" s="54"/>
      <c r="S10" s="54"/>
      <c r="T10" s="54"/>
      <c r="U10" s="54"/>
      <c r="V10" s="54"/>
      <c r="W10" s="61">
        <f>データ!$Q$6</f>
        <v>2447</v>
      </c>
      <c r="X10" s="61"/>
      <c r="Y10" s="61"/>
      <c r="Z10" s="61"/>
      <c r="AA10" s="61"/>
      <c r="AB10" s="61"/>
      <c r="AC10" s="61"/>
      <c r="AD10" s="2"/>
      <c r="AE10" s="2"/>
      <c r="AF10" s="2"/>
      <c r="AG10" s="2"/>
      <c r="AH10" s="4"/>
      <c r="AI10" s="4"/>
      <c r="AJ10" s="4"/>
      <c r="AK10" s="4"/>
      <c r="AL10" s="61">
        <f>データ!$U$6</f>
        <v>77687</v>
      </c>
      <c r="AM10" s="61"/>
      <c r="AN10" s="61"/>
      <c r="AO10" s="61"/>
      <c r="AP10" s="61"/>
      <c r="AQ10" s="61"/>
      <c r="AR10" s="61"/>
      <c r="AS10" s="61"/>
      <c r="AT10" s="52">
        <f>データ!$V$6</f>
        <v>201.9</v>
      </c>
      <c r="AU10" s="53"/>
      <c r="AV10" s="53"/>
      <c r="AW10" s="53"/>
      <c r="AX10" s="53"/>
      <c r="AY10" s="53"/>
      <c r="AZ10" s="53"/>
      <c r="BA10" s="53"/>
      <c r="BB10" s="54">
        <f>データ!$W$6</f>
        <v>384.78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1UOxWNR40DilNJlbsFM1Dnweov3VrghPmz1e4w0EO6osBCq1bJf3gCRWIqqflashvsl3diObcTPRXkWrApBUw==" saltValue="HgnVpyZEL+7US4O/uRNA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70.010000000000005</v>
      </c>
      <c r="P6" s="35">
        <f t="shared" si="3"/>
        <v>97.08</v>
      </c>
      <c r="Q6" s="35">
        <f t="shared" si="3"/>
        <v>2447</v>
      </c>
      <c r="R6" s="35">
        <f t="shared" si="3"/>
        <v>80168</v>
      </c>
      <c r="S6" s="35">
        <f t="shared" si="3"/>
        <v>1449.83</v>
      </c>
      <c r="T6" s="35">
        <f t="shared" si="3"/>
        <v>55.29</v>
      </c>
      <c r="U6" s="35">
        <f t="shared" si="3"/>
        <v>77687</v>
      </c>
      <c r="V6" s="35">
        <f t="shared" si="3"/>
        <v>201.9</v>
      </c>
      <c r="W6" s="35">
        <f t="shared" si="3"/>
        <v>384.78</v>
      </c>
      <c r="X6" s="36">
        <f>IF(X7="",NA(),X7)</f>
        <v>105.44</v>
      </c>
      <c r="Y6" s="36">
        <f t="shared" ref="Y6:AG6" si="4">IF(Y7="",NA(),Y7)</f>
        <v>107</v>
      </c>
      <c r="Z6" s="36">
        <f t="shared" si="4"/>
        <v>102.82</v>
      </c>
      <c r="AA6" s="36">
        <f t="shared" si="4"/>
        <v>102.33</v>
      </c>
      <c r="AB6" s="36">
        <f t="shared" si="4"/>
        <v>96.46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6">
        <f t="shared" si="5"/>
        <v>7.28</v>
      </c>
      <c r="AN6" s="36">
        <f t="shared" si="5"/>
        <v>0.68</v>
      </c>
      <c r="AO6" s="36">
        <f t="shared" si="5"/>
        <v>1</v>
      </c>
      <c r="AP6" s="36">
        <f t="shared" si="5"/>
        <v>1.03</v>
      </c>
      <c r="AQ6" s="36">
        <f t="shared" si="5"/>
        <v>0.78</v>
      </c>
      <c r="AR6" s="36">
        <f t="shared" si="5"/>
        <v>0.92</v>
      </c>
      <c r="AS6" s="35" t="str">
        <f>IF(AS7="","",IF(AS7="-","【-】","【"&amp;SUBSTITUTE(TEXT(AS7,"#,##0.00"),"-","△")&amp;"】"))</f>
        <v>【1.15】</v>
      </c>
      <c r="AT6" s="36">
        <f>IF(AT7="",NA(),AT7)</f>
        <v>285.47000000000003</v>
      </c>
      <c r="AU6" s="36">
        <f t="shared" ref="AU6:BC6" si="6">IF(AU7="",NA(),AU7)</f>
        <v>292.01</v>
      </c>
      <c r="AV6" s="36">
        <f t="shared" si="6"/>
        <v>316.8</v>
      </c>
      <c r="AW6" s="36">
        <f t="shared" si="6"/>
        <v>299.35000000000002</v>
      </c>
      <c r="AX6" s="36">
        <f t="shared" si="6"/>
        <v>278.31</v>
      </c>
      <c r="AY6" s="36">
        <f t="shared" si="6"/>
        <v>357.82</v>
      </c>
      <c r="AZ6" s="36">
        <f t="shared" si="6"/>
        <v>355.5</v>
      </c>
      <c r="BA6" s="36">
        <f t="shared" si="6"/>
        <v>349.83</v>
      </c>
      <c r="BB6" s="36">
        <f t="shared" si="6"/>
        <v>360.86</v>
      </c>
      <c r="BC6" s="36">
        <f t="shared" si="6"/>
        <v>350.79</v>
      </c>
      <c r="BD6" s="35" t="str">
        <f>IF(BD7="","",IF(BD7="-","【-】","【"&amp;SUBSTITUTE(TEXT(BD7,"#,##0.00"),"-","△")&amp;"】"))</f>
        <v>【260.31】</v>
      </c>
      <c r="BE6" s="36">
        <f>IF(BE7="",NA(),BE7)</f>
        <v>498.96</v>
      </c>
      <c r="BF6" s="36">
        <f t="shared" ref="BF6:BN6" si="7">IF(BF7="",NA(),BF7)</f>
        <v>475.64</v>
      </c>
      <c r="BG6" s="36">
        <f t="shared" si="7"/>
        <v>463.92</v>
      </c>
      <c r="BH6" s="36">
        <f t="shared" si="7"/>
        <v>450.91</v>
      </c>
      <c r="BI6" s="36">
        <f t="shared" si="7"/>
        <v>480.19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99.9</v>
      </c>
      <c r="BQ6" s="36">
        <f t="shared" ref="BQ6:BY6" si="8">IF(BQ7="",NA(),BQ7)</f>
        <v>102.67</v>
      </c>
      <c r="BR6" s="36">
        <f t="shared" si="8"/>
        <v>97.88</v>
      </c>
      <c r="BS6" s="36">
        <f t="shared" si="8"/>
        <v>96.78</v>
      </c>
      <c r="BT6" s="36">
        <f t="shared" si="8"/>
        <v>90.1</v>
      </c>
      <c r="BU6" s="36">
        <f t="shared" si="8"/>
        <v>106.01</v>
      </c>
      <c r="BV6" s="36">
        <f t="shared" si="8"/>
        <v>104.57</v>
      </c>
      <c r="BW6" s="36">
        <f t="shared" si="8"/>
        <v>103.54</v>
      </c>
      <c r="BX6" s="36">
        <f t="shared" si="8"/>
        <v>103.32</v>
      </c>
      <c r="BY6" s="36">
        <f t="shared" si="8"/>
        <v>100.85</v>
      </c>
      <c r="BZ6" s="35" t="str">
        <f>IF(BZ7="","",IF(BZ7="-","【-】","【"&amp;SUBSTITUTE(TEXT(BZ7,"#,##0.00"),"-","△")&amp;"】"))</f>
        <v>【100.05】</v>
      </c>
      <c r="CA6" s="36">
        <f>IF(CA7="",NA(),CA7)</f>
        <v>141.83000000000001</v>
      </c>
      <c r="CB6" s="36">
        <f t="shared" ref="CB6:CJ6" si="9">IF(CB7="",NA(),CB7)</f>
        <v>137.66999999999999</v>
      </c>
      <c r="CC6" s="36">
        <f t="shared" si="9"/>
        <v>144.02000000000001</v>
      </c>
      <c r="CD6" s="36">
        <f t="shared" si="9"/>
        <v>145.58000000000001</v>
      </c>
      <c r="CE6" s="36">
        <f t="shared" si="9"/>
        <v>145.9</v>
      </c>
      <c r="CF6" s="36">
        <f t="shared" si="9"/>
        <v>162.24</v>
      </c>
      <c r="CG6" s="36">
        <f t="shared" si="9"/>
        <v>165.47</v>
      </c>
      <c r="CH6" s="36">
        <f t="shared" si="9"/>
        <v>167.46</v>
      </c>
      <c r="CI6" s="36">
        <f t="shared" si="9"/>
        <v>168.56</v>
      </c>
      <c r="CJ6" s="36">
        <f t="shared" si="9"/>
        <v>167.1</v>
      </c>
      <c r="CK6" s="35" t="str">
        <f>IF(CK7="","",IF(CK7="-","【-】","【"&amp;SUBSTITUTE(TEXT(CK7,"#,##0.00"),"-","△")&amp;"】"))</f>
        <v>【166.40】</v>
      </c>
      <c r="CL6" s="36">
        <f>IF(CL7="",NA(),CL7)</f>
        <v>40.04</v>
      </c>
      <c r="CM6" s="36">
        <f t="shared" ref="CM6:CU6" si="10">IF(CM7="",NA(),CM7)</f>
        <v>39.590000000000003</v>
      </c>
      <c r="CN6" s="36">
        <f t="shared" si="10"/>
        <v>38.04</v>
      </c>
      <c r="CO6" s="36">
        <f t="shared" si="10"/>
        <v>36.65</v>
      </c>
      <c r="CP6" s="36">
        <f t="shared" si="10"/>
        <v>35.49</v>
      </c>
      <c r="CQ6" s="36">
        <f t="shared" si="10"/>
        <v>59.11</v>
      </c>
      <c r="CR6" s="36">
        <f t="shared" si="10"/>
        <v>59.74</v>
      </c>
      <c r="CS6" s="36">
        <f t="shared" si="10"/>
        <v>59.46</v>
      </c>
      <c r="CT6" s="36">
        <f t="shared" si="10"/>
        <v>59.51</v>
      </c>
      <c r="CU6" s="36">
        <f t="shared" si="10"/>
        <v>59.91</v>
      </c>
      <c r="CV6" s="35" t="str">
        <f>IF(CV7="","",IF(CV7="-","【-】","【"&amp;SUBSTITUTE(TEXT(CV7,"#,##0.00"),"-","△")&amp;"】"))</f>
        <v>【60.69】</v>
      </c>
      <c r="CW6" s="36">
        <f>IF(CW7="",NA(),CW7)</f>
        <v>81.7</v>
      </c>
      <c r="CX6" s="36">
        <f t="shared" ref="CX6:DF6" si="11">IF(CX7="",NA(),CX7)</f>
        <v>81.900000000000006</v>
      </c>
      <c r="CY6" s="36">
        <f t="shared" si="11"/>
        <v>81.900000000000006</v>
      </c>
      <c r="CZ6" s="36">
        <f t="shared" si="11"/>
        <v>81.83</v>
      </c>
      <c r="DA6" s="36">
        <f t="shared" si="11"/>
        <v>81.44</v>
      </c>
      <c r="DB6" s="36">
        <f t="shared" si="11"/>
        <v>87.91</v>
      </c>
      <c r="DC6" s="36">
        <f t="shared" si="11"/>
        <v>87.28</v>
      </c>
      <c r="DD6" s="36">
        <f t="shared" si="11"/>
        <v>87.41</v>
      </c>
      <c r="DE6" s="36">
        <f t="shared" si="11"/>
        <v>87.08</v>
      </c>
      <c r="DF6" s="36">
        <f t="shared" si="11"/>
        <v>87.26</v>
      </c>
      <c r="DG6" s="35" t="str">
        <f>IF(DG7="","",IF(DG7="-","【-】","【"&amp;SUBSTITUTE(TEXT(DG7,"#,##0.00"),"-","△")&amp;"】"))</f>
        <v>【89.82】</v>
      </c>
      <c r="DH6" s="36">
        <f>IF(DH7="",NA(),DH7)</f>
        <v>45.63</v>
      </c>
      <c r="DI6" s="36">
        <f t="shared" ref="DI6:DQ6" si="12">IF(DI7="",NA(),DI7)</f>
        <v>47.48</v>
      </c>
      <c r="DJ6" s="36">
        <f t="shared" si="12"/>
        <v>49.23</v>
      </c>
      <c r="DK6" s="36">
        <f t="shared" si="12"/>
        <v>50.86</v>
      </c>
      <c r="DL6" s="36">
        <f t="shared" si="12"/>
        <v>52.6</v>
      </c>
      <c r="DM6" s="36">
        <f t="shared" si="12"/>
        <v>46.88</v>
      </c>
      <c r="DN6" s="36">
        <f t="shared" si="12"/>
        <v>46.94</v>
      </c>
      <c r="DO6" s="36">
        <f t="shared" si="12"/>
        <v>47.62</v>
      </c>
      <c r="DP6" s="36">
        <f t="shared" si="12"/>
        <v>48.55</v>
      </c>
      <c r="DQ6" s="36">
        <f t="shared" si="12"/>
        <v>49.2</v>
      </c>
      <c r="DR6" s="35" t="str">
        <f>IF(DR7="","",IF(DR7="-","【-】","【"&amp;SUBSTITUTE(TEXT(DR7,"#,##0.00"),"-","△")&amp;"】"))</f>
        <v>【50.19】</v>
      </c>
      <c r="DS6" s="36">
        <f>IF(DS7="",NA(),DS7)</f>
        <v>5.31</v>
      </c>
      <c r="DT6" s="36">
        <f t="shared" ref="DT6:EB6" si="13">IF(DT7="",NA(),DT7)</f>
        <v>7.03</v>
      </c>
      <c r="DU6" s="36">
        <f t="shared" si="13"/>
        <v>7.02</v>
      </c>
      <c r="DV6" s="36">
        <f t="shared" si="13"/>
        <v>9.0500000000000007</v>
      </c>
      <c r="DW6" s="36">
        <f t="shared" si="13"/>
        <v>9.2799999999999994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0.41</v>
      </c>
      <c r="EE6" s="36">
        <f t="shared" ref="EE6:EM6" si="14">IF(EE7="",NA(),EE7)</f>
        <v>0.56000000000000005</v>
      </c>
      <c r="EF6" s="36">
        <f t="shared" si="14"/>
        <v>0.56000000000000005</v>
      </c>
      <c r="EG6" s="36">
        <f t="shared" si="14"/>
        <v>0.5</v>
      </c>
      <c r="EH6" s="36">
        <f t="shared" si="14"/>
        <v>0.31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92061</v>
      </c>
      <c r="D7" s="38">
        <v>46</v>
      </c>
      <c r="E7" s="38">
        <v>1</v>
      </c>
      <c r="F7" s="38">
        <v>0</v>
      </c>
      <c r="G7" s="38">
        <v>1</v>
      </c>
      <c r="H7" s="38" t="s">
        <v>93</v>
      </c>
      <c r="I7" s="38" t="s">
        <v>94</v>
      </c>
      <c r="J7" s="38" t="s">
        <v>95</v>
      </c>
      <c r="K7" s="38" t="s">
        <v>96</v>
      </c>
      <c r="L7" s="38" t="s">
        <v>97</v>
      </c>
      <c r="M7" s="38" t="s">
        <v>98</v>
      </c>
      <c r="N7" s="39" t="s">
        <v>99</v>
      </c>
      <c r="O7" s="39">
        <v>70.010000000000005</v>
      </c>
      <c r="P7" s="39">
        <v>97.08</v>
      </c>
      <c r="Q7" s="39">
        <v>2447</v>
      </c>
      <c r="R7" s="39">
        <v>80168</v>
      </c>
      <c r="S7" s="39">
        <v>1449.83</v>
      </c>
      <c r="T7" s="39">
        <v>55.29</v>
      </c>
      <c r="U7" s="39">
        <v>77687</v>
      </c>
      <c r="V7" s="39">
        <v>201.9</v>
      </c>
      <c r="W7" s="39">
        <v>384.78</v>
      </c>
      <c r="X7" s="39">
        <v>105.44</v>
      </c>
      <c r="Y7" s="39">
        <v>107</v>
      </c>
      <c r="Z7" s="39">
        <v>102.82</v>
      </c>
      <c r="AA7" s="39">
        <v>102.33</v>
      </c>
      <c r="AB7" s="39">
        <v>96.46</v>
      </c>
      <c r="AC7" s="39">
        <v>113.16</v>
      </c>
      <c r="AD7" s="39">
        <v>112.15</v>
      </c>
      <c r="AE7" s="39">
        <v>111.44</v>
      </c>
      <c r="AF7" s="39">
        <v>111.17</v>
      </c>
      <c r="AG7" s="39">
        <v>110.91</v>
      </c>
      <c r="AH7" s="39">
        <v>110.27</v>
      </c>
      <c r="AI7" s="39">
        <v>0</v>
      </c>
      <c r="AJ7" s="39">
        <v>0</v>
      </c>
      <c r="AK7" s="39">
        <v>0</v>
      </c>
      <c r="AL7" s="39">
        <v>0</v>
      </c>
      <c r="AM7" s="39">
        <v>7.28</v>
      </c>
      <c r="AN7" s="39">
        <v>0.68</v>
      </c>
      <c r="AO7" s="39">
        <v>1</v>
      </c>
      <c r="AP7" s="39">
        <v>1.03</v>
      </c>
      <c r="AQ7" s="39">
        <v>0.78</v>
      </c>
      <c r="AR7" s="39">
        <v>0.92</v>
      </c>
      <c r="AS7" s="39">
        <v>1.1499999999999999</v>
      </c>
      <c r="AT7" s="39">
        <v>285.47000000000003</v>
      </c>
      <c r="AU7" s="39">
        <v>292.01</v>
      </c>
      <c r="AV7" s="39">
        <v>316.8</v>
      </c>
      <c r="AW7" s="39">
        <v>299.35000000000002</v>
      </c>
      <c r="AX7" s="39">
        <v>278.31</v>
      </c>
      <c r="AY7" s="39">
        <v>357.82</v>
      </c>
      <c r="AZ7" s="39">
        <v>355.5</v>
      </c>
      <c r="BA7" s="39">
        <v>349.83</v>
      </c>
      <c r="BB7" s="39">
        <v>360.86</v>
      </c>
      <c r="BC7" s="39">
        <v>350.79</v>
      </c>
      <c r="BD7" s="39">
        <v>260.31</v>
      </c>
      <c r="BE7" s="39">
        <v>498.96</v>
      </c>
      <c r="BF7" s="39">
        <v>475.64</v>
      </c>
      <c r="BG7" s="39">
        <v>463.92</v>
      </c>
      <c r="BH7" s="39">
        <v>450.91</v>
      </c>
      <c r="BI7" s="39">
        <v>480.19</v>
      </c>
      <c r="BJ7" s="39">
        <v>307.45999999999998</v>
      </c>
      <c r="BK7" s="39">
        <v>312.58</v>
      </c>
      <c r="BL7" s="39">
        <v>314.87</v>
      </c>
      <c r="BM7" s="39">
        <v>309.27999999999997</v>
      </c>
      <c r="BN7" s="39">
        <v>322.92</v>
      </c>
      <c r="BO7" s="39">
        <v>275.67</v>
      </c>
      <c r="BP7" s="39">
        <v>99.9</v>
      </c>
      <c r="BQ7" s="39">
        <v>102.67</v>
      </c>
      <c r="BR7" s="39">
        <v>97.88</v>
      </c>
      <c r="BS7" s="39">
        <v>96.78</v>
      </c>
      <c r="BT7" s="39">
        <v>90.1</v>
      </c>
      <c r="BU7" s="39">
        <v>106.01</v>
      </c>
      <c r="BV7" s="39">
        <v>104.57</v>
      </c>
      <c r="BW7" s="39">
        <v>103.54</v>
      </c>
      <c r="BX7" s="39">
        <v>103.32</v>
      </c>
      <c r="BY7" s="39">
        <v>100.85</v>
      </c>
      <c r="BZ7" s="39">
        <v>100.05</v>
      </c>
      <c r="CA7" s="39">
        <v>141.83000000000001</v>
      </c>
      <c r="CB7" s="39">
        <v>137.66999999999999</v>
      </c>
      <c r="CC7" s="39">
        <v>144.02000000000001</v>
      </c>
      <c r="CD7" s="39">
        <v>145.58000000000001</v>
      </c>
      <c r="CE7" s="39">
        <v>145.9</v>
      </c>
      <c r="CF7" s="39">
        <v>162.24</v>
      </c>
      <c r="CG7" s="39">
        <v>165.47</v>
      </c>
      <c r="CH7" s="39">
        <v>167.46</v>
      </c>
      <c r="CI7" s="39">
        <v>168.56</v>
      </c>
      <c r="CJ7" s="39">
        <v>167.1</v>
      </c>
      <c r="CK7" s="39">
        <v>166.4</v>
      </c>
      <c r="CL7" s="39">
        <v>40.04</v>
      </c>
      <c r="CM7" s="39">
        <v>39.590000000000003</v>
      </c>
      <c r="CN7" s="39">
        <v>38.04</v>
      </c>
      <c r="CO7" s="39">
        <v>36.65</v>
      </c>
      <c r="CP7" s="39">
        <v>35.49</v>
      </c>
      <c r="CQ7" s="39">
        <v>59.11</v>
      </c>
      <c r="CR7" s="39">
        <v>59.74</v>
      </c>
      <c r="CS7" s="39">
        <v>59.46</v>
      </c>
      <c r="CT7" s="39">
        <v>59.51</v>
      </c>
      <c r="CU7" s="39">
        <v>59.91</v>
      </c>
      <c r="CV7" s="39">
        <v>60.69</v>
      </c>
      <c r="CW7" s="39">
        <v>81.7</v>
      </c>
      <c r="CX7" s="39">
        <v>81.900000000000006</v>
      </c>
      <c r="CY7" s="39">
        <v>81.900000000000006</v>
      </c>
      <c r="CZ7" s="39">
        <v>81.83</v>
      </c>
      <c r="DA7" s="39">
        <v>81.44</v>
      </c>
      <c r="DB7" s="39">
        <v>87.91</v>
      </c>
      <c r="DC7" s="39">
        <v>87.28</v>
      </c>
      <c r="DD7" s="39">
        <v>87.41</v>
      </c>
      <c r="DE7" s="39">
        <v>87.08</v>
      </c>
      <c r="DF7" s="39">
        <v>87.26</v>
      </c>
      <c r="DG7" s="39">
        <v>89.82</v>
      </c>
      <c r="DH7" s="39">
        <v>45.63</v>
      </c>
      <c r="DI7" s="39">
        <v>47.48</v>
      </c>
      <c r="DJ7" s="39">
        <v>49.23</v>
      </c>
      <c r="DK7" s="39">
        <v>50.86</v>
      </c>
      <c r="DL7" s="39">
        <v>52.6</v>
      </c>
      <c r="DM7" s="39">
        <v>46.88</v>
      </c>
      <c r="DN7" s="39">
        <v>46.94</v>
      </c>
      <c r="DO7" s="39">
        <v>47.62</v>
      </c>
      <c r="DP7" s="39">
        <v>48.55</v>
      </c>
      <c r="DQ7" s="39">
        <v>49.2</v>
      </c>
      <c r="DR7" s="39">
        <v>50.19</v>
      </c>
      <c r="DS7" s="39">
        <v>5.31</v>
      </c>
      <c r="DT7" s="39">
        <v>7.03</v>
      </c>
      <c r="DU7" s="39">
        <v>7.02</v>
      </c>
      <c r="DV7" s="39">
        <v>9.0500000000000007</v>
      </c>
      <c r="DW7" s="39">
        <v>9.2799999999999994</v>
      </c>
      <c r="DX7" s="39">
        <v>13.39</v>
      </c>
      <c r="DY7" s="39">
        <v>14.48</v>
      </c>
      <c r="DZ7" s="39">
        <v>16.27</v>
      </c>
      <c r="EA7" s="39">
        <v>17.11</v>
      </c>
      <c r="EB7" s="39">
        <v>18.329999999999998</v>
      </c>
      <c r="EC7" s="39">
        <v>20.63</v>
      </c>
      <c r="ED7" s="39">
        <v>0.41</v>
      </c>
      <c r="EE7" s="39">
        <v>0.56000000000000005</v>
      </c>
      <c r="EF7" s="39">
        <v>0.56000000000000005</v>
      </c>
      <c r="EG7" s="39">
        <v>0.5</v>
      </c>
      <c r="EH7" s="39">
        <v>0.31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2022-01-13T01:21:52Z</cp:lastPrinted>
  <dcterms:created xsi:type="dcterms:W3CDTF">2021-12-03T06:45:38Z</dcterms:created>
  <dcterms:modified xsi:type="dcterms:W3CDTF">2022-02-28T00:39:47Z</dcterms:modified>
  <cp:category/>
</cp:coreProperties>
</file>