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10350000\10350600\01_水道総務係\○会計制度見直し関係(経営比較分析表）\●経営比較分析表\H30決算\公表（ホームページ）\"/>
    </mc:Choice>
  </mc:AlternateContent>
  <workbookProtection workbookAlgorithmName="SHA-512" workbookHashValue="RdPYsCSNsYvEomBZso4ptF6tLiNc72hrQRvcak/qtiJjEMgsat006WUNFEShhdzaTA+UmZuWpPuV3tFcM/7A0w==" workbookSaltValue="wJh4TYSJmA2aZFCcWcruC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<sst xmlns="http://schemas.openxmlformats.org/spreadsheetml/2006/main" count="220" uniqueCount="108">
  <si>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</si>
  <si>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</si>
  <si>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</si>
  <si>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</si>
  <si>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</si>
  <si>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</si>
  <si>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</si>
  <si>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</si>
  <si>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</si>
  <si>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</si>
  <si>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</si>
  <si>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</si>
  <si>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</si>
  <si>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</si>
  <si>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</si>
  <si>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</si>
  <si>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</si>
  <si>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</si>
  <si>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</si>
  <si>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</si>
  <si>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</si>
  <si>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</si>
  <si>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</si>
  <si>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</si>
  <si>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</si>
  <si>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</si>
  <si>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</si>
  <si>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</si>
  <si>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</si>
  <si>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</si>
  <si>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</si>
  <si>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</si>
  <si>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</si>
  <si>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</si>
  <si>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</si>
  <si>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</si>
  <si>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</si>
  <si>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</si>
  <si>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</si>
  <si>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</si>
  <si>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</si>
  <si>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</si>
  <si>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</si>
  <si>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</si>
  <si>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</si>
  <si>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</si>
  <si>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</si>
  <si>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</si>
  <si>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</si>
  <si>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</si>
  <si>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</si>
  <si>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</si>
  <si>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</si>
  <si>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</si>
  <si>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</si>
  <si>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</si>
  <si>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</si>
  <si>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</si>
  <si>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</si>
  <si>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</si>
  <si>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</si>
  <si>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</si>
  <si>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</si>
  <si>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</si>
  <si>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</si>
  <si>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</si>
  <si>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</si>
  <si>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</si>
  <si>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</si>
  <si>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</si>
  <si>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</si>
  <si>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</si>
  <si>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</si>
  <si>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</si>
  <si>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</si>
  <si>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</si>
  <si>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</si>
  <si>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</si>
  <si>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</si>
  <si>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</si>
  <si>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</si>
  <si>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</si>
  <si>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</si>
  <si>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</si>
  <si>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</si>
  <si>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</si>
  <si>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</si>
  <si>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</si>
  <si>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</si>
  <si>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</si>
  <si>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</si>
  <si>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</si>
  <si>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</si>
  <si>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</si>
  <si>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</si>
  <si>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</si>
  <si>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</si>
  <si>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</si>
  <si>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</si>
  <si>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</si>
  <si>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</si>
  <si>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</si>
  <si>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</si>
  <si>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</si>
  <si>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</si>
  <si>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「①有形固定資産減価償却率」について、増加傾向にあり、類似団体より高い水準となっている。今後計画的な施設の更新に努めていく必要がある。　　　　　　　　　　　　　　　　　　　　　　　　　　　　　「②管路経年化率」について、前年度とほぼ同値となっているが、類似団体と比較すると低い水準である。今後計画的な施設の更新に努めていく必要がある。　　　　　　　　　　　　　　　　　　　　「③管路更新率」について、1％に満たず、類似団体と比較しても低い水準にある。今後予防保全やアセットマネジメント等の取組みに努めていく必要がある。</t>
    <rPh sb="2" eb="4">
      <t>ユウケイ</t>
    </rPh>
    <rPh sb="4" eb="6">
      <t>コテイ</t>
    </rPh>
    <rPh sb="6" eb="8">
      <t>シサン</t>
    </rPh>
    <rPh sb="8" eb="10">
      <t>ゲンカ</t>
    </rPh>
    <rPh sb="10" eb="12">
      <t>ショウキャク</t>
    </rPh>
    <rPh sb="12" eb="13">
      <t>リツ</t>
    </rPh>
    <rPh sb="19" eb="21">
      <t>ゾウカ</t>
    </rPh>
    <rPh sb="21" eb="23">
      <t>ケイコウ</t>
    </rPh>
    <rPh sb="27" eb="29">
      <t>ルイジ</t>
    </rPh>
    <rPh sb="29" eb="31">
      <t>ダンタイ</t>
    </rPh>
    <rPh sb="33" eb="34">
      <t>タカ</t>
    </rPh>
    <rPh sb="35" eb="37">
      <t>スイジュン</t>
    </rPh>
    <rPh sb="44" eb="46">
      <t>コンゴ</t>
    </rPh>
    <rPh sb="46" eb="49">
      <t>ケイカクテキ</t>
    </rPh>
    <rPh sb="50" eb="52">
      <t>シセツ</t>
    </rPh>
    <rPh sb="53" eb="55">
      <t>コウシン</t>
    </rPh>
    <rPh sb="56" eb="57">
      <t>ツト</t>
    </rPh>
    <rPh sb="61" eb="63">
      <t>ヒツヨウ</t>
    </rPh>
    <rPh sb="98" eb="100">
      <t>カンロ</t>
    </rPh>
    <rPh sb="100" eb="103">
      <t>ケイネンカ</t>
    </rPh>
    <rPh sb="103" eb="104">
      <t>リツ</t>
    </rPh>
    <rPh sb="110" eb="113">
      <t>ゼンネンド</t>
    </rPh>
    <rPh sb="116" eb="118">
      <t>ドウチ</t>
    </rPh>
    <rPh sb="126" eb="128">
      <t>ルイジ</t>
    </rPh>
    <rPh sb="128" eb="130">
      <t>ダンタイ</t>
    </rPh>
    <rPh sb="131" eb="133">
      <t>ヒカク</t>
    </rPh>
    <rPh sb="136" eb="137">
      <t>ヒク</t>
    </rPh>
    <rPh sb="138" eb="140">
      <t>スイジュン</t>
    </rPh>
    <rPh sb="144" eb="146">
      <t>コンゴ</t>
    </rPh>
    <rPh sb="146" eb="149">
      <t>ケイカクテキ</t>
    </rPh>
    <rPh sb="150" eb="152">
      <t>シセツ</t>
    </rPh>
    <rPh sb="153" eb="155">
      <t>コウシン</t>
    </rPh>
    <rPh sb="156" eb="157">
      <t>ツト</t>
    </rPh>
    <rPh sb="161" eb="163">
      <t>ヒツヨウ</t>
    </rPh>
    <rPh sb="189" eb="191">
      <t>カンロ</t>
    </rPh>
    <rPh sb="191" eb="193">
      <t>コウシン</t>
    </rPh>
    <rPh sb="193" eb="194">
      <t>リツ</t>
    </rPh>
    <rPh sb="203" eb="204">
      <t>ミ</t>
    </rPh>
    <rPh sb="207" eb="209">
      <t>ルイジ</t>
    </rPh>
    <rPh sb="209" eb="211">
      <t>ダンタイ</t>
    </rPh>
    <rPh sb="212" eb="214">
      <t>ヒカク</t>
    </rPh>
    <rPh sb="217" eb="218">
      <t>ヒク</t>
    </rPh>
    <rPh sb="219" eb="221">
      <t>スイジュン</t>
    </rPh>
    <rPh sb="225" eb="227">
      <t>コンゴ</t>
    </rPh>
    <rPh sb="227" eb="229">
      <t>ヨボウ</t>
    </rPh>
    <rPh sb="229" eb="231">
      <t>ホゼン</t>
    </rPh>
    <rPh sb="242" eb="243">
      <t>トウ</t>
    </rPh>
    <rPh sb="244" eb="246">
      <t>トリクミ</t>
    </rPh>
    <rPh sb="248" eb="249">
      <t>ツト</t>
    </rPh>
    <rPh sb="253" eb="255">
      <t>ヒツヨウ</t>
    </rPh>
    <phoneticPr fontId="4"/>
  </si>
  <si>
    <t>平成30年度の経営状況は経常収支で黒字ではあったものの、大口需要者の休止、専用水道への切替等により、給水収益は大幅に減少した。今後も有収水量及び給水収益の減少は続くと推測され、厳しい状況になる。　　　　　　　　　　　　　　　　　　　また、施設の老朽化による維持、更新費用の増加が懸念される。このような状況の中、その費用の確保については施設の統廃合やダウンサイジング等により、一層に維持管理費削減に取り組むとともに、適正な水道料金により給水収益を確保する必要がある。</t>
    <rPh sb="0" eb="2">
      <t>ヘイセイ</t>
    </rPh>
    <rPh sb="4" eb="5">
      <t>ネン</t>
    </rPh>
    <rPh sb="5" eb="6">
      <t>ド</t>
    </rPh>
    <rPh sb="7" eb="9">
      <t>ケイエイ</t>
    </rPh>
    <rPh sb="9" eb="11">
      <t>ジョウキョウ</t>
    </rPh>
    <rPh sb="12" eb="14">
      <t>ケイジョウ</t>
    </rPh>
    <rPh sb="14" eb="16">
      <t>シュウシ</t>
    </rPh>
    <rPh sb="17" eb="19">
      <t>クロジ</t>
    </rPh>
    <rPh sb="28" eb="30">
      <t>オオグチ</t>
    </rPh>
    <rPh sb="30" eb="32">
      <t>ジュヨウ</t>
    </rPh>
    <rPh sb="32" eb="33">
      <t>シャ</t>
    </rPh>
    <rPh sb="34" eb="36">
      <t>キュウシ</t>
    </rPh>
    <rPh sb="37" eb="39">
      <t>センヨウ</t>
    </rPh>
    <rPh sb="39" eb="41">
      <t>スイドウ</t>
    </rPh>
    <rPh sb="43" eb="45">
      <t>キリカエ</t>
    </rPh>
    <rPh sb="45" eb="46">
      <t>トウ</t>
    </rPh>
    <rPh sb="50" eb="52">
      <t>キュウスイ</t>
    </rPh>
    <rPh sb="52" eb="54">
      <t>シュウエキ</t>
    </rPh>
    <rPh sb="55" eb="57">
      <t>オオハバ</t>
    </rPh>
    <rPh sb="58" eb="60">
      <t>ゲンショウ</t>
    </rPh>
    <rPh sb="63" eb="65">
      <t>コンゴ</t>
    </rPh>
    <rPh sb="66" eb="68">
      <t>ユウシュウ</t>
    </rPh>
    <rPh sb="68" eb="70">
      <t>スイリョウ</t>
    </rPh>
    <rPh sb="70" eb="71">
      <t>オヨ</t>
    </rPh>
    <rPh sb="72" eb="74">
      <t>キュウスイ</t>
    </rPh>
    <rPh sb="74" eb="76">
      <t>シュウエキ</t>
    </rPh>
    <rPh sb="77" eb="79">
      <t>ゲンショウ</t>
    </rPh>
    <rPh sb="80" eb="81">
      <t>ツヅ</t>
    </rPh>
    <rPh sb="83" eb="85">
      <t>スイソク</t>
    </rPh>
    <rPh sb="88" eb="89">
      <t>キビ</t>
    </rPh>
    <rPh sb="91" eb="93">
      <t>ジョウキョウ</t>
    </rPh>
    <rPh sb="119" eb="121">
      <t>シセツ</t>
    </rPh>
    <rPh sb="122" eb="125">
      <t>ロウキュウカ</t>
    </rPh>
    <rPh sb="128" eb="130">
      <t>イジ</t>
    </rPh>
    <rPh sb="131" eb="133">
      <t>コウシン</t>
    </rPh>
    <rPh sb="133" eb="135">
      <t>ヒヨウ</t>
    </rPh>
    <rPh sb="136" eb="138">
      <t>ゾウカ</t>
    </rPh>
    <rPh sb="139" eb="141">
      <t>ケネン</t>
    </rPh>
    <rPh sb="150" eb="152">
      <t>ジョウキョウ</t>
    </rPh>
    <rPh sb="153" eb="154">
      <t>ナカ</t>
    </rPh>
    <rPh sb="157" eb="159">
      <t>ヒヨウ</t>
    </rPh>
    <rPh sb="160" eb="162">
      <t>カクホ</t>
    </rPh>
    <rPh sb="167" eb="169">
      <t>シセツ</t>
    </rPh>
    <rPh sb="170" eb="173">
      <t>トウハイゴウ</t>
    </rPh>
    <rPh sb="182" eb="183">
      <t>トウ</t>
    </rPh>
    <rPh sb="187" eb="189">
      <t>イッソウ</t>
    </rPh>
    <rPh sb="190" eb="192">
      <t>イジ</t>
    </rPh>
    <rPh sb="192" eb="194">
      <t>カンリ</t>
    </rPh>
    <rPh sb="194" eb="195">
      <t>ヒ</t>
    </rPh>
    <rPh sb="195" eb="197">
      <t>サクゲン</t>
    </rPh>
    <rPh sb="198" eb="199">
      <t>ト</t>
    </rPh>
    <rPh sb="200" eb="201">
      <t>ク</t>
    </rPh>
    <rPh sb="207" eb="209">
      <t>テキセイ</t>
    </rPh>
    <rPh sb="210" eb="213">
      <t>スイドウリョウ</t>
    </rPh>
    <rPh sb="213" eb="214">
      <t>キン</t>
    </rPh>
    <rPh sb="217" eb="219">
      <t>キュウスイ</t>
    </rPh>
    <rPh sb="219" eb="221">
      <t>シュウエキ</t>
    </rPh>
    <rPh sb="222" eb="224">
      <t>カクホ</t>
    </rPh>
    <rPh sb="226" eb="228">
      <t>ヒツヨウ</t>
    </rPh>
    <phoneticPr fontId="4"/>
  </si>
  <si>
    <t>平成30年度の経営状況として、収入面では大口利用者の休止や専用水道への切替、また人口減少等により給水収益は減少している。費用面については配水給水関係の費用が大幅に増加となったことにより前年度と比較すると、費用全体として増加となった。　　　　　　　　　　　　　　　　　　　　　これらの要因により、「①経常収支比率」及び「⑤料金回収率」において前年度より値が低下し、「⑥給水原価」については値が増加した。特に供給単価が給水原価を下回ったことで「⑤料金回収率」は100％を下回った。類似団体との比較でも低い水準となっている。　　　　　　　　　　　　　 　「④企業債残高対給水収益比率」は、計画的な起債借入により、微減傾向にある。しかし、類似団体と比較すると高い状態にあることから、今後も継続して計画的に企業債を利用し、適正な事業運営に努めていく。　　　　　　　　　　　　　　　　　　　効率性について、「⑦施設利用率」は38.04％と低調であり、類似団体と比較して約21％低い状況である。要因については、観光地の為に水需要の繁閑差が激しいこと等によるものである。　　　　　　　　　　　　　　　　　　また「⑧有収率」は前年度と同値であるが、類似団体と比較すると5％以上低い値である。引き続き、漏水調査、修繕を行い、効率的な施設運営に努めていく。　　　　　　　　　　　　　　　　　　　　今後も、有収水量及び給水収益の減少は続いていくと予想されることから、施設の統廃合や施設規模の見直し等、適正規模による事業運営に努める必要がある。</t>
    <rPh sb="0" eb="2">
      <t>ヘイセイ</t>
    </rPh>
    <rPh sb="4" eb="5">
      <t>ネン</t>
    </rPh>
    <rPh sb="5" eb="6">
      <t>ド</t>
    </rPh>
    <rPh sb="7" eb="9">
      <t>ケイエイ</t>
    </rPh>
    <rPh sb="9" eb="11">
      <t>ジョウキョウ</t>
    </rPh>
    <rPh sb="15" eb="17">
      <t>シュウニュウ</t>
    </rPh>
    <rPh sb="17" eb="18">
      <t>メン</t>
    </rPh>
    <rPh sb="20" eb="22">
      <t>オオクチ</t>
    </rPh>
    <rPh sb="22" eb="25">
      <t>リヨウシャ</t>
    </rPh>
    <rPh sb="26" eb="28">
      <t>キュウシ</t>
    </rPh>
    <rPh sb="29" eb="31">
      <t>センヨウ</t>
    </rPh>
    <rPh sb="31" eb="33">
      <t>スイドウ</t>
    </rPh>
    <rPh sb="35" eb="37">
      <t>キリカエ</t>
    </rPh>
    <rPh sb="40" eb="42">
      <t>ジンコウ</t>
    </rPh>
    <rPh sb="42" eb="44">
      <t>ゲンショウ</t>
    </rPh>
    <rPh sb="44" eb="45">
      <t>トウ</t>
    </rPh>
    <rPh sb="48" eb="50">
      <t>キュウスイ</t>
    </rPh>
    <rPh sb="50" eb="52">
      <t>シュウエキ</t>
    </rPh>
    <rPh sb="53" eb="55">
      <t>ゲンショウ</t>
    </rPh>
    <rPh sb="60" eb="62">
      <t>ヒヨウ</t>
    </rPh>
    <rPh sb="62" eb="63">
      <t>メン</t>
    </rPh>
    <rPh sb="68" eb="70">
      <t>ハイスイ</t>
    </rPh>
    <rPh sb="70" eb="72">
      <t>キュウスイ</t>
    </rPh>
    <rPh sb="72" eb="74">
      <t>カンケイ</t>
    </rPh>
    <rPh sb="75" eb="77">
      <t>ヒヨウ</t>
    </rPh>
    <rPh sb="78" eb="80">
      <t>オオハバ</t>
    </rPh>
    <rPh sb="81" eb="83">
      <t>ゾウカ</t>
    </rPh>
    <rPh sb="92" eb="95">
      <t>ゼンネンド</t>
    </rPh>
    <rPh sb="96" eb="98">
      <t>ヒカク</t>
    </rPh>
    <rPh sb="102" eb="104">
      <t>ヒヨウ</t>
    </rPh>
    <rPh sb="104" eb="106">
      <t>ゼンタイ</t>
    </rPh>
    <rPh sb="109" eb="111">
      <t>ゾウカ</t>
    </rPh>
    <rPh sb="141" eb="143">
      <t>ヨウイン</t>
    </rPh>
    <rPh sb="149" eb="151">
      <t>ケイジョウ</t>
    </rPh>
    <rPh sb="151" eb="153">
      <t>シュウシ</t>
    </rPh>
    <rPh sb="153" eb="155">
      <t>ヒリツ</t>
    </rPh>
    <rPh sb="156" eb="157">
      <t>オヨ</t>
    </rPh>
    <rPh sb="160" eb="162">
      <t>リョウキン</t>
    </rPh>
    <rPh sb="162" eb="164">
      <t>カイシュウ</t>
    </rPh>
    <rPh sb="164" eb="165">
      <t>リツ</t>
    </rPh>
    <rPh sb="170" eb="173">
      <t>ゼンネンド</t>
    </rPh>
    <rPh sb="175" eb="176">
      <t>アタイ</t>
    </rPh>
    <rPh sb="177" eb="179">
      <t>テイカ</t>
    </rPh>
    <rPh sb="183" eb="185">
      <t>キュウスイ</t>
    </rPh>
    <rPh sb="185" eb="187">
      <t>ゲンカ</t>
    </rPh>
    <rPh sb="193" eb="194">
      <t>アタイ</t>
    </rPh>
    <rPh sb="195" eb="197">
      <t>ゾウカ</t>
    </rPh>
    <rPh sb="200" eb="201">
      <t>トク</t>
    </rPh>
    <rPh sb="202" eb="204">
      <t>キョウキュウ</t>
    </rPh>
    <rPh sb="204" eb="206">
      <t>タンカ</t>
    </rPh>
    <rPh sb="207" eb="209">
      <t>キュウスイ</t>
    </rPh>
    <rPh sb="209" eb="211">
      <t>ゲンカ</t>
    </rPh>
    <rPh sb="212" eb="214">
      <t>シタマワ</t>
    </rPh>
    <rPh sb="221" eb="223">
      <t>リョウキン</t>
    </rPh>
    <rPh sb="223" eb="225">
      <t>カイシュウ</t>
    </rPh>
    <rPh sb="225" eb="226">
      <t>リツ</t>
    </rPh>
    <rPh sb="233" eb="234">
      <t>シタ</t>
    </rPh>
    <rPh sb="238" eb="240">
      <t>ルイジ</t>
    </rPh>
    <rPh sb="240" eb="242">
      <t>ダンタイ</t>
    </rPh>
    <rPh sb="244" eb="246">
      <t>ヒカク</t>
    </rPh>
    <rPh sb="248" eb="249">
      <t>ヒク</t>
    </rPh>
    <rPh sb="250" eb="252">
      <t>スイジュン</t>
    </rPh>
    <rPh sb="276" eb="278">
      <t>キギョウ</t>
    </rPh>
    <rPh sb="278" eb="279">
      <t>サイ</t>
    </rPh>
    <rPh sb="279" eb="281">
      <t>ザンダカ</t>
    </rPh>
    <rPh sb="281" eb="282">
      <t>タイ</t>
    </rPh>
    <rPh sb="282" eb="284">
      <t>キュウスイ</t>
    </rPh>
    <rPh sb="284" eb="286">
      <t>シュウエキ</t>
    </rPh>
    <rPh sb="286" eb="288">
      <t>ヒリツ</t>
    </rPh>
    <rPh sb="291" eb="294">
      <t>ケイカクテキ</t>
    </rPh>
    <rPh sb="295" eb="297">
      <t>キサイ</t>
    </rPh>
    <rPh sb="297" eb="299">
      <t>カリイレ</t>
    </rPh>
    <rPh sb="303" eb="304">
      <t>ビ</t>
    </rPh>
    <rPh sb="304" eb="305">
      <t>ゲン</t>
    </rPh>
    <rPh sb="305" eb="307">
      <t>ケイコウ</t>
    </rPh>
    <rPh sb="315" eb="317">
      <t>ルイジ</t>
    </rPh>
    <rPh sb="317" eb="319">
      <t>ダンタイ</t>
    </rPh>
    <rPh sb="320" eb="322">
      <t>ヒカク</t>
    </rPh>
    <rPh sb="325" eb="326">
      <t>タカ</t>
    </rPh>
    <rPh sb="327" eb="329">
      <t>ジョウタイ</t>
    </rPh>
    <rPh sb="337" eb="339">
      <t>コンゴ</t>
    </rPh>
    <rPh sb="399" eb="401">
      <t>シセツ</t>
    </rPh>
    <rPh sb="401" eb="404">
      <t>リヨウリツ</t>
    </rPh>
    <rPh sb="428" eb="429">
      <t>ヤク</t>
    </rPh>
    <rPh sb="504" eb="506">
      <t>ゼンネン</t>
    </rPh>
    <rPh sb="506" eb="507">
      <t>ド</t>
    </rPh>
    <rPh sb="508" eb="509">
      <t>ドウ</t>
    </rPh>
    <rPh sb="509" eb="510">
      <t>チ</t>
    </rPh>
    <rPh sb="587" eb="589">
      <t>コンゴ</t>
    </rPh>
    <rPh sb="593" eb="595">
      <t>スイリョウ</t>
    </rPh>
    <rPh sb="595" eb="596">
      <t>オヨ</t>
    </rPh>
    <rPh sb="597" eb="599">
      <t>キュウスイ</t>
    </rPh>
    <rPh sb="599" eb="601">
      <t>シュウエキ</t>
    </rPh>
    <rPh sb="602" eb="604">
      <t>ゲンショウ</t>
    </rPh>
    <rPh sb="605" eb="606">
      <t>ツヅ</t>
    </rPh>
    <rPh sb="611" eb="613">
      <t>ヨソウ</t>
    </rPh>
    <rPh sb="621" eb="623">
      <t>シセツ</t>
    </rPh>
    <rPh sb="624" eb="627">
      <t>トウハイゴウ</t>
    </rPh>
    <rPh sb="628" eb="630">
      <t>シセツ</t>
    </rPh>
    <rPh sb="630" eb="632">
      <t>キボ</t>
    </rPh>
    <rPh sb="633" eb="635">
      <t>ミナオ</t>
    </rPh>
    <rPh sb="636" eb="637">
      <t>トウ</t>
    </rPh>
    <rPh sb="638" eb="640">
      <t>テキセイ</t>
    </rPh>
    <rPh sb="640" eb="642">
      <t>キボ</t>
    </rPh>
    <rPh sb="645" eb="647">
      <t>ジギョウ</t>
    </rPh>
    <rPh sb="647" eb="649">
      <t>ウンエイ</t>
    </rPh>
    <rPh sb="650" eb="651">
      <t>ツト</t>
    </rPh>
    <rPh sb="653" eb="6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</si>
</sst>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0.38</c:v>
                </c:pt>
                <c:pt idx="1">
                  <c:v>0.3</c:v>
                </c:pt>
                <c:pt idx="2">
                  <c:v>0.41</c:v>
                </c:pt>
                <c:pt idx="3">
                  <c:v>0.56000000000000005</c:v>
                </c:pt>
                <c:pt idx="4">
                  <c:v>0.56000000000000005</c:v>
                </c:pt>
              </c:numCache>
            </c:numRef>
          </c:val>
          <c:extLst xmlns:c16r2="http://schemas.microsoft.com/office/drawing/2015/06/chart">
            <c:ext xmlns:c16="http://schemas.microsoft.com/office/drawing/2014/chart" uri="{C3380CC4-5D6E-409C-BE32-E72D297353CC}">
              <c16:uniqueId val="{00000000-5346-4B13-A6DE-CA2538A1E7CC}"/>
            </c:ext>
          </c:extLst>
        </c:ser>
        <c:dLbls>
          <c:showLegendKey val="0"/>
          <c:showVal val="0"/>
          <c:showCatName val="0"/>
          <c:showSerName val="0"/>
          <c:showPercent val="0"/>
          <c:showBubbleSize val="0"/>
        </c:dLbls>
        <c:gapWidth val="150"/>
        <c:axId val="318534480"/>
        <c:axId val="41396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5346-4B13-A6DE-CA2538A1E7CC}"/>
            </c:ext>
          </c:extLst>
        </c:ser>
        <c:dLbls>
          <c:showLegendKey val="0"/>
          <c:showVal val="0"/>
          <c:showCatName val="0"/>
          <c:showSerName val="0"/>
          <c:showPercent val="0"/>
          <c:showBubbleSize val="0"/>
        </c:dLbls>
        <c:marker val="1"/>
        <c:smooth val="0"/>
        <c:axId val="318534480"/>
        <c:axId val="413962560"/>
      </c:lineChart>
      <c:dateAx>
        <c:axId val="318534480"/>
        <c:scaling>
          <c:orientation val="minMax"/>
        </c:scaling>
        <c:delete val="1"/>
        <c:axPos val="b"/>
        <c:numFmt formatCode="ge" sourceLinked="1"/>
        <c:majorTickMark val="none"/>
        <c:minorTickMark val="none"/>
        <c:tickLblPos val="none"/>
        <c:crossAx val="413962560"/>
        <c:crosses val="autoZero"/>
        <c:auto val="1"/>
        <c:lblOffset val="100"/>
        <c:baseTimeUnit val="years"/>
      </c:dateAx>
      <c:valAx>
        <c:axId val="4139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53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42.18</c:v>
                </c:pt>
                <c:pt idx="1">
                  <c:v>41.1</c:v>
                </c:pt>
                <c:pt idx="2">
                  <c:v>40.04</c:v>
                </c:pt>
                <c:pt idx="3">
                  <c:v>39.590000000000003</c:v>
                </c:pt>
                <c:pt idx="4">
                  <c:v>38.04</c:v>
                </c:pt>
              </c:numCache>
            </c:numRef>
          </c:val>
          <c:extLst xmlns:c16r2="http://schemas.microsoft.com/office/drawing/2015/06/chart">
            <c:ext xmlns:c16="http://schemas.microsoft.com/office/drawing/2014/chart" uri="{C3380CC4-5D6E-409C-BE32-E72D297353CC}">
              <c16:uniqueId val="{00000000-3D92-41D9-818B-3433A9942540}"/>
            </c:ext>
          </c:extLst>
        </c:ser>
        <c:dLbls>
          <c:showLegendKey val="0"/>
          <c:showVal val="0"/>
          <c:showCatName val="0"/>
          <c:showSerName val="0"/>
          <c:showPercent val="0"/>
          <c:showBubbleSize val="0"/>
        </c:dLbls>
        <c:gapWidth val="150"/>
        <c:axId val="413844216"/>
        <c:axId val="4139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3D92-41D9-818B-3433A9942540}"/>
            </c:ext>
          </c:extLst>
        </c:ser>
        <c:dLbls>
          <c:showLegendKey val="0"/>
          <c:showVal val="0"/>
          <c:showCatName val="0"/>
          <c:showSerName val="0"/>
          <c:showPercent val="0"/>
          <c:showBubbleSize val="0"/>
        </c:dLbls>
        <c:marker val="1"/>
        <c:smooth val="0"/>
        <c:axId val="413844216"/>
        <c:axId val="413957856"/>
      </c:lineChart>
      <c:dateAx>
        <c:axId val="413844216"/>
        <c:scaling>
          <c:orientation val="minMax"/>
        </c:scaling>
        <c:delete val="1"/>
        <c:axPos val="b"/>
        <c:numFmt formatCode="ge" sourceLinked="1"/>
        <c:majorTickMark val="none"/>
        <c:minorTickMark val="none"/>
        <c:tickLblPos val="none"/>
        <c:crossAx val="413957856"/>
        <c:crosses val="autoZero"/>
        <c:auto val="1"/>
        <c:lblOffset val="100"/>
        <c:baseTimeUnit val="years"/>
      </c:dateAx>
      <c:valAx>
        <c:axId val="4139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4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81.3</c:v>
                </c:pt>
                <c:pt idx="1">
                  <c:v>81.53</c:v>
                </c:pt>
                <c:pt idx="2">
                  <c:v>81.7</c:v>
                </c:pt>
                <c:pt idx="3">
                  <c:v>81.900000000000006</c:v>
                </c:pt>
                <c:pt idx="4">
                  <c:v>81.900000000000006</c:v>
                </c:pt>
              </c:numCache>
            </c:numRef>
          </c:val>
          <c:extLst xmlns:c16r2="http://schemas.microsoft.com/office/drawing/2015/06/chart">
            <c:ext xmlns:c16="http://schemas.microsoft.com/office/drawing/2014/chart" uri="{C3380CC4-5D6E-409C-BE32-E72D297353CC}">
              <c16:uniqueId val="{00000000-4BAA-47B5-9033-AED20797F550}"/>
            </c:ext>
          </c:extLst>
        </c:ser>
        <c:dLbls>
          <c:showLegendKey val="0"/>
          <c:showVal val="0"/>
          <c:showCatName val="0"/>
          <c:showSerName val="0"/>
          <c:showPercent val="0"/>
          <c:showBubbleSize val="0"/>
        </c:dLbls>
        <c:gapWidth val="150"/>
        <c:axId val="413960208"/>
        <c:axId val="41469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4BAA-47B5-9033-AED20797F550}"/>
            </c:ext>
          </c:extLst>
        </c:ser>
        <c:dLbls>
          <c:showLegendKey val="0"/>
          <c:showVal val="0"/>
          <c:showCatName val="0"/>
          <c:showSerName val="0"/>
          <c:showPercent val="0"/>
          <c:showBubbleSize val="0"/>
        </c:dLbls>
        <c:marker val="1"/>
        <c:smooth val="0"/>
        <c:axId val="413960208"/>
        <c:axId val="414696392"/>
      </c:lineChart>
      <c:dateAx>
        <c:axId val="413960208"/>
        <c:scaling>
          <c:orientation val="minMax"/>
        </c:scaling>
        <c:delete val="1"/>
        <c:axPos val="b"/>
        <c:numFmt formatCode="ge" sourceLinked="1"/>
        <c:majorTickMark val="none"/>
        <c:minorTickMark val="none"/>
        <c:tickLblPos val="none"/>
        <c:crossAx val="414696392"/>
        <c:crosses val="autoZero"/>
        <c:auto val="1"/>
        <c:lblOffset val="100"/>
        <c:baseTimeUnit val="years"/>
      </c:dateAx>
      <c:valAx>
        <c:axId val="41469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6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110.39</c:v>
                </c:pt>
                <c:pt idx="1">
                  <c:v>106.68</c:v>
                </c:pt>
                <c:pt idx="2">
                  <c:v>105.44</c:v>
                </c:pt>
                <c:pt idx="3">
                  <c:v>107</c:v>
                </c:pt>
                <c:pt idx="4">
                  <c:v>102.82</c:v>
                </c:pt>
              </c:numCache>
            </c:numRef>
          </c:val>
          <c:extLst xmlns:c16r2="http://schemas.microsoft.com/office/drawing/2015/06/chart">
            <c:ext xmlns:c16="http://schemas.microsoft.com/office/drawing/2014/chart" uri="{C3380CC4-5D6E-409C-BE32-E72D297353CC}">
              <c16:uniqueId val="{00000000-35E1-40EA-A1F7-50517FD1D4E7}"/>
            </c:ext>
          </c:extLst>
        </c:ser>
        <c:dLbls>
          <c:showLegendKey val="0"/>
          <c:showVal val="0"/>
          <c:showCatName val="0"/>
          <c:showSerName val="0"/>
          <c:showPercent val="0"/>
          <c:showBubbleSize val="0"/>
        </c:dLbls>
        <c:gapWidth val="150"/>
        <c:axId val="413960992"/>
        <c:axId val="41395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35E1-40EA-A1F7-50517FD1D4E7}"/>
            </c:ext>
          </c:extLst>
        </c:ser>
        <c:dLbls>
          <c:showLegendKey val="0"/>
          <c:showVal val="0"/>
          <c:showCatName val="0"/>
          <c:showSerName val="0"/>
          <c:showPercent val="0"/>
          <c:showBubbleSize val="0"/>
        </c:dLbls>
        <c:marker val="1"/>
        <c:smooth val="0"/>
        <c:axId val="413960992"/>
        <c:axId val="413958248"/>
      </c:lineChart>
      <c:dateAx>
        <c:axId val="413960992"/>
        <c:scaling>
          <c:orientation val="minMax"/>
        </c:scaling>
        <c:delete val="1"/>
        <c:axPos val="b"/>
        <c:numFmt formatCode="ge" sourceLinked="1"/>
        <c:majorTickMark val="none"/>
        <c:minorTickMark val="none"/>
        <c:tickLblPos val="none"/>
        <c:crossAx val="413958248"/>
        <c:crosses val="autoZero"/>
        <c:auto val="1"/>
        <c:lblOffset val="100"/>
        <c:baseTimeUnit val="years"/>
      </c:dateAx>
      <c:valAx>
        <c:axId val="413958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9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41.95</c:v>
                </c:pt>
                <c:pt idx="1">
                  <c:v>43.77</c:v>
                </c:pt>
                <c:pt idx="2">
                  <c:v>45.63</c:v>
                </c:pt>
                <c:pt idx="3">
                  <c:v>47.48</c:v>
                </c:pt>
                <c:pt idx="4">
                  <c:v>49.23</c:v>
                </c:pt>
              </c:numCache>
            </c:numRef>
          </c:val>
          <c:extLst xmlns:c16r2="http://schemas.microsoft.com/office/drawing/2015/06/chart">
            <c:ext xmlns:c16="http://schemas.microsoft.com/office/drawing/2014/chart" uri="{C3380CC4-5D6E-409C-BE32-E72D297353CC}">
              <c16:uniqueId val="{00000000-5078-4916-849F-D9589670584C}"/>
            </c:ext>
          </c:extLst>
        </c:ser>
        <c:dLbls>
          <c:showLegendKey val="0"/>
          <c:showVal val="0"/>
          <c:showCatName val="0"/>
          <c:showSerName val="0"/>
          <c:showPercent val="0"/>
          <c:showBubbleSize val="0"/>
        </c:dLbls>
        <c:gapWidth val="150"/>
        <c:axId val="413955112"/>
        <c:axId val="41395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5078-4916-849F-D9589670584C}"/>
            </c:ext>
          </c:extLst>
        </c:ser>
        <c:dLbls>
          <c:showLegendKey val="0"/>
          <c:showVal val="0"/>
          <c:showCatName val="0"/>
          <c:showSerName val="0"/>
          <c:showPercent val="0"/>
          <c:showBubbleSize val="0"/>
        </c:dLbls>
        <c:marker val="1"/>
        <c:smooth val="0"/>
        <c:axId val="413955112"/>
        <c:axId val="413955504"/>
      </c:lineChart>
      <c:dateAx>
        <c:axId val="413955112"/>
        <c:scaling>
          <c:orientation val="minMax"/>
        </c:scaling>
        <c:delete val="1"/>
        <c:axPos val="b"/>
        <c:numFmt formatCode="ge" sourceLinked="1"/>
        <c:majorTickMark val="none"/>
        <c:minorTickMark val="none"/>
        <c:tickLblPos val="none"/>
        <c:crossAx val="413955504"/>
        <c:crosses val="autoZero"/>
        <c:auto val="1"/>
        <c:lblOffset val="100"/>
        <c:baseTimeUnit val="years"/>
      </c:dateAx>
      <c:valAx>
        <c:axId val="41395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5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4.55</c:v>
                </c:pt>
                <c:pt idx="1">
                  <c:v>5.22</c:v>
                </c:pt>
                <c:pt idx="2">
                  <c:v>5.31</c:v>
                </c:pt>
                <c:pt idx="3">
                  <c:v>7.03</c:v>
                </c:pt>
                <c:pt idx="4">
                  <c:v>7.02</c:v>
                </c:pt>
              </c:numCache>
            </c:numRef>
          </c:val>
          <c:extLst xmlns:c16r2="http://schemas.microsoft.com/office/drawing/2015/06/chart">
            <c:ext xmlns:c16="http://schemas.microsoft.com/office/drawing/2014/chart" uri="{C3380CC4-5D6E-409C-BE32-E72D297353CC}">
              <c16:uniqueId val="{00000000-F4B4-4CAF-86B2-A7935188B4F4}"/>
            </c:ext>
          </c:extLst>
        </c:ser>
        <c:dLbls>
          <c:showLegendKey val="0"/>
          <c:showVal val="0"/>
          <c:showCatName val="0"/>
          <c:showSerName val="0"/>
          <c:showPercent val="0"/>
          <c:showBubbleSize val="0"/>
        </c:dLbls>
        <c:gapWidth val="150"/>
        <c:axId val="413956680"/>
        <c:axId val="41395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F4B4-4CAF-86B2-A7935188B4F4}"/>
            </c:ext>
          </c:extLst>
        </c:ser>
        <c:dLbls>
          <c:showLegendKey val="0"/>
          <c:showVal val="0"/>
          <c:showCatName val="0"/>
          <c:showSerName val="0"/>
          <c:showPercent val="0"/>
          <c:showBubbleSize val="0"/>
        </c:dLbls>
        <c:marker val="1"/>
        <c:smooth val="0"/>
        <c:axId val="413956680"/>
        <c:axId val="413957072"/>
      </c:lineChart>
      <c:dateAx>
        <c:axId val="413956680"/>
        <c:scaling>
          <c:orientation val="minMax"/>
        </c:scaling>
        <c:delete val="1"/>
        <c:axPos val="b"/>
        <c:numFmt formatCode="ge" sourceLinked="1"/>
        <c:majorTickMark val="none"/>
        <c:minorTickMark val="none"/>
        <c:tickLblPos val="none"/>
        <c:crossAx val="413957072"/>
        <c:crosses val="autoZero"/>
        <c:auto val="1"/>
        <c:lblOffset val="100"/>
        <c:baseTimeUnit val="years"/>
      </c:dateAx>
      <c:valAx>
        <c:axId val="41395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5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34-44B6-8CA5-809177A2E11B}"/>
            </c:ext>
          </c:extLst>
        </c:ser>
        <c:dLbls>
          <c:showLegendKey val="0"/>
          <c:showVal val="0"/>
          <c:showCatName val="0"/>
          <c:showSerName val="0"/>
          <c:showPercent val="0"/>
          <c:showBubbleSize val="0"/>
        </c:dLbls>
        <c:gapWidth val="150"/>
        <c:axId val="413960600"/>
        <c:axId val="41383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A334-44B6-8CA5-809177A2E11B}"/>
            </c:ext>
          </c:extLst>
        </c:ser>
        <c:dLbls>
          <c:showLegendKey val="0"/>
          <c:showVal val="0"/>
          <c:showCatName val="0"/>
          <c:showSerName val="0"/>
          <c:showPercent val="0"/>
          <c:showBubbleSize val="0"/>
        </c:dLbls>
        <c:marker val="1"/>
        <c:smooth val="0"/>
        <c:axId val="413960600"/>
        <c:axId val="413839904"/>
      </c:lineChart>
      <c:dateAx>
        <c:axId val="413960600"/>
        <c:scaling>
          <c:orientation val="minMax"/>
        </c:scaling>
        <c:delete val="1"/>
        <c:axPos val="b"/>
        <c:numFmt formatCode="ge" sourceLinked="1"/>
        <c:majorTickMark val="none"/>
        <c:minorTickMark val="none"/>
        <c:tickLblPos val="none"/>
        <c:crossAx val="413839904"/>
        <c:crosses val="autoZero"/>
        <c:auto val="1"/>
        <c:lblOffset val="100"/>
        <c:baseTimeUnit val="years"/>
      </c:dateAx>
      <c:valAx>
        <c:axId val="4138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96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206.15</c:v>
                </c:pt>
                <c:pt idx="1">
                  <c:v>233.7</c:v>
                </c:pt>
                <c:pt idx="2">
                  <c:v>285.47000000000003</c:v>
                </c:pt>
                <c:pt idx="3">
                  <c:v>292.01</c:v>
                </c:pt>
                <c:pt idx="4">
                  <c:v>316.8</c:v>
                </c:pt>
              </c:numCache>
            </c:numRef>
          </c:val>
          <c:extLst xmlns:c16r2="http://schemas.microsoft.com/office/drawing/2015/06/chart">
            <c:ext xmlns:c16="http://schemas.microsoft.com/office/drawing/2014/chart" uri="{C3380CC4-5D6E-409C-BE32-E72D297353CC}">
              <c16:uniqueId val="{00000000-05CF-475E-BD63-7B486F0B4E64}"/>
            </c:ext>
          </c:extLst>
        </c:ser>
        <c:dLbls>
          <c:showLegendKey val="0"/>
          <c:showVal val="0"/>
          <c:showCatName val="0"/>
          <c:showSerName val="0"/>
          <c:showPercent val="0"/>
          <c:showBubbleSize val="0"/>
        </c:dLbls>
        <c:gapWidth val="150"/>
        <c:axId val="413842256"/>
        <c:axId val="4138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05CF-475E-BD63-7B486F0B4E64}"/>
            </c:ext>
          </c:extLst>
        </c:ser>
        <c:dLbls>
          <c:showLegendKey val="0"/>
          <c:showVal val="0"/>
          <c:showCatName val="0"/>
          <c:showSerName val="0"/>
          <c:showPercent val="0"/>
          <c:showBubbleSize val="0"/>
        </c:dLbls>
        <c:marker val="1"/>
        <c:smooth val="0"/>
        <c:axId val="413842256"/>
        <c:axId val="413844608"/>
      </c:lineChart>
      <c:dateAx>
        <c:axId val="413842256"/>
        <c:scaling>
          <c:orientation val="minMax"/>
        </c:scaling>
        <c:delete val="1"/>
        <c:axPos val="b"/>
        <c:numFmt formatCode="ge" sourceLinked="1"/>
        <c:majorTickMark val="none"/>
        <c:minorTickMark val="none"/>
        <c:tickLblPos val="none"/>
        <c:crossAx val="413844608"/>
        <c:crosses val="autoZero"/>
        <c:auto val="1"/>
        <c:lblOffset val="100"/>
        <c:baseTimeUnit val="years"/>
      </c:dateAx>
      <c:valAx>
        <c:axId val="41384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84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516.69000000000005</c:v>
                </c:pt>
                <c:pt idx="1">
                  <c:v>504.88</c:v>
                </c:pt>
                <c:pt idx="2">
                  <c:v>498.96</c:v>
                </c:pt>
                <c:pt idx="3">
                  <c:v>475.64</c:v>
                </c:pt>
                <c:pt idx="4">
                  <c:v>463.92</c:v>
                </c:pt>
              </c:numCache>
            </c:numRef>
          </c:val>
          <c:extLst xmlns:c16r2="http://schemas.microsoft.com/office/drawing/2015/06/chart">
            <c:ext xmlns:c16="http://schemas.microsoft.com/office/drawing/2014/chart" uri="{C3380CC4-5D6E-409C-BE32-E72D297353CC}">
              <c16:uniqueId val="{00000000-3268-4344-B5A1-59F99D98D707}"/>
            </c:ext>
          </c:extLst>
        </c:ser>
        <c:dLbls>
          <c:showLegendKey val="0"/>
          <c:showVal val="0"/>
          <c:showCatName val="0"/>
          <c:showSerName val="0"/>
          <c:showPercent val="0"/>
          <c:showBubbleSize val="0"/>
        </c:dLbls>
        <c:gapWidth val="150"/>
        <c:axId val="413842648"/>
        <c:axId val="41384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3268-4344-B5A1-59F99D98D707}"/>
            </c:ext>
          </c:extLst>
        </c:ser>
        <c:dLbls>
          <c:showLegendKey val="0"/>
          <c:showVal val="0"/>
          <c:showCatName val="0"/>
          <c:showSerName val="0"/>
          <c:showPercent val="0"/>
          <c:showBubbleSize val="0"/>
        </c:dLbls>
        <c:marker val="1"/>
        <c:smooth val="0"/>
        <c:axId val="413842648"/>
        <c:axId val="413845000"/>
      </c:lineChart>
      <c:dateAx>
        <c:axId val="413842648"/>
        <c:scaling>
          <c:orientation val="minMax"/>
        </c:scaling>
        <c:delete val="1"/>
        <c:axPos val="b"/>
        <c:numFmt formatCode="ge" sourceLinked="1"/>
        <c:majorTickMark val="none"/>
        <c:minorTickMark val="none"/>
        <c:tickLblPos val="none"/>
        <c:crossAx val="413845000"/>
        <c:crosses val="autoZero"/>
        <c:auto val="1"/>
        <c:lblOffset val="100"/>
        <c:baseTimeUnit val="years"/>
      </c:dateAx>
      <c:valAx>
        <c:axId val="413845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84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106.25</c:v>
                </c:pt>
                <c:pt idx="1">
                  <c:v>101.75</c:v>
                </c:pt>
                <c:pt idx="2">
                  <c:v>99.9</c:v>
                </c:pt>
                <c:pt idx="3">
                  <c:v>102.67</c:v>
                </c:pt>
                <c:pt idx="4">
                  <c:v>97.88</c:v>
                </c:pt>
              </c:numCache>
            </c:numRef>
          </c:val>
          <c:extLst xmlns:c16r2="http://schemas.microsoft.com/office/drawing/2015/06/chart">
            <c:ext xmlns:c16="http://schemas.microsoft.com/office/drawing/2014/chart" uri="{C3380CC4-5D6E-409C-BE32-E72D297353CC}">
              <c16:uniqueId val="{00000000-F677-4864-B56E-680537278FF8}"/>
            </c:ext>
          </c:extLst>
        </c:ser>
        <c:dLbls>
          <c:showLegendKey val="0"/>
          <c:showVal val="0"/>
          <c:showCatName val="0"/>
          <c:showSerName val="0"/>
          <c:showPercent val="0"/>
          <c:showBubbleSize val="0"/>
        </c:dLbls>
        <c:gapWidth val="150"/>
        <c:axId val="413841472"/>
        <c:axId val="41384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F677-4864-B56E-680537278FF8}"/>
            </c:ext>
          </c:extLst>
        </c:ser>
        <c:dLbls>
          <c:showLegendKey val="0"/>
          <c:showVal val="0"/>
          <c:showCatName val="0"/>
          <c:showSerName val="0"/>
          <c:showPercent val="0"/>
          <c:showBubbleSize val="0"/>
        </c:dLbls>
        <c:marker val="1"/>
        <c:smooth val="0"/>
        <c:axId val="413841472"/>
        <c:axId val="413841864"/>
      </c:lineChart>
      <c:dateAx>
        <c:axId val="413841472"/>
        <c:scaling>
          <c:orientation val="minMax"/>
        </c:scaling>
        <c:delete val="1"/>
        <c:axPos val="b"/>
        <c:numFmt formatCode="ge" sourceLinked="1"/>
        <c:majorTickMark val="none"/>
        <c:minorTickMark val="none"/>
        <c:tickLblPos val="none"/>
        <c:crossAx val="413841864"/>
        <c:crosses val="autoZero"/>
        <c:auto val="1"/>
        <c:lblOffset val="100"/>
        <c:baseTimeUnit val="years"/>
      </c:dateAx>
      <c:valAx>
        <c:axId val="41384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133.97999999999999</c:v>
                </c:pt>
                <c:pt idx="1">
                  <c:v>139.85</c:v>
                </c:pt>
                <c:pt idx="2">
                  <c:v>141.83000000000001</c:v>
                </c:pt>
                <c:pt idx="3">
                  <c:v>137.66999999999999</c:v>
                </c:pt>
                <c:pt idx="4">
                  <c:v>144.02000000000001</c:v>
                </c:pt>
              </c:numCache>
            </c:numRef>
          </c:val>
          <c:extLst xmlns:c16r2="http://schemas.microsoft.com/office/drawing/2015/06/chart">
            <c:ext xmlns:c16="http://schemas.microsoft.com/office/drawing/2014/chart" uri="{C3380CC4-5D6E-409C-BE32-E72D297353CC}">
              <c16:uniqueId val="{00000000-F06E-4415-9C64-15B73DBBA705}"/>
            </c:ext>
          </c:extLst>
        </c:ser>
        <c:dLbls>
          <c:showLegendKey val="0"/>
          <c:showVal val="0"/>
          <c:showCatName val="0"/>
          <c:showSerName val="0"/>
          <c:showPercent val="0"/>
          <c:showBubbleSize val="0"/>
        </c:dLbls>
        <c:gapWidth val="150"/>
        <c:axId val="413845784"/>
        <c:axId val="41384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F06E-4415-9C64-15B73DBBA705}"/>
            </c:ext>
          </c:extLst>
        </c:ser>
        <c:dLbls>
          <c:showLegendKey val="0"/>
          <c:showVal val="0"/>
          <c:showCatName val="0"/>
          <c:showSerName val="0"/>
          <c:showPercent val="0"/>
          <c:showBubbleSize val="0"/>
        </c:dLbls>
        <c:marker val="1"/>
        <c:smooth val="0"/>
        <c:axId val="413845784"/>
        <c:axId val="413843824"/>
      </c:lineChart>
      <c:dateAx>
        <c:axId val="413845784"/>
        <c:scaling>
          <c:orientation val="minMax"/>
        </c:scaling>
        <c:delete val="1"/>
        <c:axPos val="b"/>
        <c:numFmt formatCode="ge" sourceLinked="1"/>
        <c:majorTickMark val="none"/>
        <c:minorTickMark val="none"/>
        <c:tickLblPos val="none"/>
        <c:crossAx val="413843824"/>
        <c:crosses val="autoZero"/>
        <c:auto val="1"/>
        <c:lblOffset val="100"/>
        <c:baseTimeUnit val="years"/>
      </c:dateAx>
      <c:valAx>
        <c:axId val="4138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4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栃木県　日光市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82638</v>
      </c>
      <c r="AM8" s="60"/>
      <c r="AN8" s="60"/>
      <c r="AO8" s="60"/>
      <c r="AP8" s="60"/>
      <c r="AQ8" s="60"/>
      <c r="AR8" s="60"/>
      <c r="AS8" s="60"/>
      <c r="AT8" s="51">
        <f>データ!$S$6</f>
        <v>1449.83</v>
      </c>
      <c r="AU8" s="52"/>
      <c r="AV8" s="52"/>
      <c r="AW8" s="52"/>
      <c r="AX8" s="52"/>
      <c r="AY8" s="52"/>
      <c r="AZ8" s="52"/>
      <c r="BA8" s="52"/>
      <c r="BB8" s="53">
        <f>データ!$T$6</f>
        <v>57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68.05</v>
      </c>
      <c r="J10" s="52"/>
      <c r="K10" s="52"/>
      <c r="L10" s="52"/>
      <c r="M10" s="52"/>
      <c r="N10" s="52"/>
      <c r="O10" s="63"/>
      <c r="P10" s="53">
        <f>データ!$P$6</f>
        <v>97.24</v>
      </c>
      <c r="Q10" s="53"/>
      <c r="R10" s="53"/>
      <c r="S10" s="53"/>
      <c r="T10" s="53"/>
      <c r="U10" s="53"/>
      <c r="V10" s="53"/>
      <c r="W10" s="60">
        <f>データ!$Q$6</f>
        <v>2403</v>
      </c>
      <c r="X10" s="60"/>
      <c r="Y10" s="60"/>
      <c r="Z10" s="60"/>
      <c r="AA10" s="60"/>
      <c r="AB10" s="60"/>
      <c r="AC10" s="60"/>
      <c r="AD10" s="2"/>
      <c r="AE10" s="2"/>
      <c r="AF10" s="2"/>
      <c r="AG10" s="2"/>
      <c r="AH10" s="4"/>
      <c r="AI10" s="4"/>
      <c r="AJ10" s="4"/>
      <c r="AK10" s="4"/>
      <c r="AL10" s="60">
        <f>データ!$U$6</f>
        <v>80113</v>
      </c>
      <c r="AM10" s="60"/>
      <c r="AN10" s="60"/>
      <c r="AO10" s="60"/>
      <c r="AP10" s="60"/>
      <c r="AQ10" s="60"/>
      <c r="AR10" s="60"/>
      <c r="AS10" s="60"/>
      <c r="AT10" s="51">
        <f>データ!$V$6</f>
        <v>201.9</v>
      </c>
      <c r="AU10" s="52"/>
      <c r="AV10" s="52"/>
      <c r="AW10" s="52"/>
      <c r="AX10" s="52"/>
      <c r="AY10" s="52"/>
      <c r="AZ10" s="52"/>
      <c r="BA10" s="52"/>
      <c r="BB10" s="53">
        <f>データ!$W$6</f>
        <v>396.8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rPM/piCgAmTdWHYgEBT3LKl3SDbGGWiXbfMQXLzNPnyENQNfkEdg1Lg/3UUjJLwih9eB+DY7w7IZqkCkjetIQ==" saltValue="8Dsl7FVluoivSFr4yW9HB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92061</v>
      </c>
      <c r="D6" s="34">
        <f t="shared" si="3"/>
        <v>46</v>
      </c>
      <c r="E6" s="34">
        <f t="shared" si="3"/>
        <v>1</v>
      </c>
      <c r="F6" s="34">
        <f t="shared" si="3"/>
        <v>0</v>
      </c>
      <c r="G6" s="34">
        <f t="shared" si="3"/>
        <v>1</v>
      </c>
      <c r="H6" s="34" t="str">
        <f t="shared" si="3"/>
        <v>栃木県　日光市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68.05</v>
      </c>
      <c r="P6" s="35">
        <f t="shared" si="3"/>
        <v>97.24</v>
      </c>
      <c r="Q6" s="35">
        <f t="shared" si="3"/>
        <v>2403</v>
      </c>
      <c r="R6" s="35">
        <f t="shared" si="3"/>
        <v>82638</v>
      </c>
      <c r="S6" s="35">
        <f t="shared" si="3"/>
        <v>1449.83</v>
      </c>
      <c r="T6" s="35">
        <f t="shared" si="3"/>
        <v>57</v>
      </c>
      <c r="U6" s="35">
        <f t="shared" si="3"/>
        <v>80113</v>
      </c>
      <c r="V6" s="35">
        <f t="shared" si="3"/>
        <v>201.9</v>
      </c>
      <c r="W6" s="35">
        <f t="shared" si="3"/>
        <v>396.8</v>
      </c>
      <c r="X6" s="36">
        <f>IF(X7="",NA(),X7)</f>
        <v>110.39</v>
      </c>
      <c r="Y6" s="36">
        <f t="shared" ref="Y6:AG6" si="4">IF(Y7="",NA(),Y7)</f>
        <v>106.68</v>
      </c>
      <c r="Z6" s="36">
        <f t="shared" si="4"/>
        <v>105.44</v>
      </c>
      <c r="AA6" s="36">
        <f t="shared" si="4"/>
        <v>107</v>
      </c>
      <c r="AB6" s="36">
        <f t="shared" si="4"/>
        <v>102.82</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206.15</v>
      </c>
      <c r="AU6" s="36">
        <f t="shared" ref="AU6:BC6" si="6">IF(AU7="",NA(),AU7)</f>
        <v>233.7</v>
      </c>
      <c r="AV6" s="36">
        <f t="shared" si="6"/>
        <v>285.47000000000003</v>
      </c>
      <c r="AW6" s="36">
        <f t="shared" si="6"/>
        <v>292.01</v>
      </c>
      <c r="AX6" s="36">
        <f t="shared" si="6"/>
        <v>316.8</v>
      </c>
      <c r="AY6" s="36">
        <f t="shared" si="6"/>
        <v>335.95</v>
      </c>
      <c r="AZ6" s="36">
        <f t="shared" si="6"/>
        <v>346.59</v>
      </c>
      <c r="BA6" s="36">
        <f t="shared" si="6"/>
        <v>357.82</v>
      </c>
      <c r="BB6" s="36">
        <f t="shared" si="6"/>
        <v>355.5</v>
      </c>
      <c r="BC6" s="36">
        <f t="shared" si="6"/>
        <v>349.83</v>
      </c>
      <c r="BD6" s="35" t="str">
        <f>IF(BD7="","",IF(BD7="-","【-】","【"&amp;SUBSTITUTE(TEXT(BD7,"#,##0.00"),"-","△")&amp;"】"))</f>
        <v>【261.93】</v>
      </c>
      <c r="BE6" s="36">
        <f>IF(BE7="",NA(),BE7)</f>
        <v>516.69000000000005</v>
      </c>
      <c r="BF6" s="36">
        <f t="shared" ref="BF6:BN6" si="7">IF(BF7="",NA(),BF7)</f>
        <v>504.88</v>
      </c>
      <c r="BG6" s="36">
        <f t="shared" si="7"/>
        <v>498.96</v>
      </c>
      <c r="BH6" s="36">
        <f t="shared" si="7"/>
        <v>475.64</v>
      </c>
      <c r="BI6" s="36">
        <f t="shared" si="7"/>
        <v>463.92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106.25</v>
      </c>
      <c r="BQ6" s="36">
        <f t="shared" ref="BQ6:BY6" si="8">IF(BQ7="",NA(),BQ7)</f>
        <v>101.75</v>
      </c>
      <c r="BR6" s="36">
        <f t="shared" si="8"/>
        <v>99.9</v>
      </c>
      <c r="BS6" s="36">
        <f t="shared" si="8"/>
        <v>102.67</v>
      </c>
      <c r="BT6" s="36">
        <f t="shared" si="8"/>
        <v>97.88</v>
      </c>
      <c r="BU6" s="36">
        <f t="shared" si="8"/>
        <v>105.21</v>
      </c>
      <c r="BV6" s="36">
        <f t="shared" si="8"/>
        <v>105.71</v>
      </c>
      <c r="BW6" s="36">
        <f t="shared" si="8"/>
        <v>106.01</v>
      </c>
      <c r="BX6" s="36">
        <f t="shared" si="8"/>
        <v>104.57</v>
      </c>
      <c r="BY6" s="36">
        <f t="shared" si="8"/>
        <v>103.54</v>
      </c>
      <c r="BZ6" s="35" t="str">
        <f>IF(BZ7="","",IF(BZ7="-","【-】","【"&amp;SUBSTITUTE(TEXT(BZ7,"#,##0.00"),"-","△")&amp;"】"))</f>
        <v>【103.91】</v>
      </c>
      <c r="CA6" s="36">
        <f>IF(CA7="",NA(),CA7)</f>
        <v>133.97999999999999</v>
      </c>
      <c r="CB6" s="36">
        <f t="shared" ref="CB6:CJ6" si="9">IF(CB7="",NA(),CB7)</f>
        <v>139.85</v>
      </c>
      <c r="CC6" s="36">
        <f t="shared" si="9"/>
        <v>141.83000000000001</v>
      </c>
      <c r="CD6" s="36">
        <f t="shared" si="9"/>
        <v>137.66999999999999</v>
      </c>
      <c r="CE6" s="36">
        <f t="shared" si="9"/>
        <v>144.02000000000001</v>
      </c>
      <c r="CF6" s="36">
        <f t="shared" si="9"/>
        <v>162.59</v>
      </c>
      <c r="CG6" s="36">
        <f t="shared" si="9"/>
        <v>162.15</v>
      </c>
      <c r="CH6" s="36">
        <f t="shared" si="9"/>
        <v>162.24</v>
      </c>
      <c r="CI6" s="36">
        <f t="shared" si="9"/>
        <v>165.47</v>
      </c>
      <c r="CJ6" s="36">
        <f t="shared" si="9"/>
        <v>167.46</v>
      </c>
      <c r="CK6" s="35" t="str">
        <f>IF(CK7="","",IF(CK7="-","【-】","【"&amp;SUBSTITUTE(TEXT(CK7,"#,##0.00"),"-","△")&amp;"】"))</f>
        <v>【167.11】</v>
      </c>
      <c r="CL6" s="36">
        <f>IF(CL7="",NA(),CL7)</f>
        <v>42.18</v>
      </c>
      <c r="CM6" s="36">
        <f t="shared" ref="CM6:CU6" si="10">IF(CM7="",NA(),CM7)</f>
        <v>41.1</v>
      </c>
      <c r="CN6" s="36">
        <f t="shared" si="10"/>
        <v>40.04</v>
      </c>
      <c r="CO6" s="36">
        <f t="shared" si="10"/>
        <v>39.590000000000003</v>
      </c>
      <c r="CP6" s="36">
        <f t="shared" si="10"/>
        <v>38.04</v>
      </c>
      <c r="CQ6" s="36">
        <f t="shared" si="10"/>
        <v>59.17</v>
      </c>
      <c r="CR6" s="36">
        <f t="shared" si="10"/>
        <v>59.34</v>
      </c>
      <c r="CS6" s="36">
        <f t="shared" si="10"/>
        <v>59.11</v>
      </c>
      <c r="CT6" s="36">
        <f t="shared" si="10"/>
        <v>59.74</v>
      </c>
      <c r="CU6" s="36">
        <f t="shared" si="10"/>
        <v>59.46</v>
      </c>
      <c r="CV6" s="35" t="str">
        <f>IF(CV7="","",IF(CV7="-","【-】","【"&amp;SUBSTITUTE(TEXT(CV7,"#,##0.00"),"-","△")&amp;"】"))</f>
        <v>【60.27】</v>
      </c>
      <c r="CW6" s="36">
        <f>IF(CW7="",NA(),CW7)</f>
        <v>81.3</v>
      </c>
      <c r="CX6" s="36">
        <f t="shared" ref="CX6:DF6" si="11">IF(CX7="",NA(),CX7)</f>
        <v>81.53</v>
      </c>
      <c r="CY6" s="36">
        <f t="shared" si="11"/>
        <v>81.7</v>
      </c>
      <c r="CZ6" s="36">
        <f t="shared" si="11"/>
        <v>81.900000000000006</v>
      </c>
      <c r="DA6" s="36">
        <f t="shared" si="11"/>
        <v>81.900000000000006</v>
      </c>
      <c r="DB6" s="36">
        <f t="shared" si="11"/>
        <v>87.6</v>
      </c>
      <c r="DC6" s="36">
        <f t="shared" si="11"/>
        <v>87.74</v>
      </c>
      <c r="DD6" s="36">
        <f t="shared" si="11"/>
        <v>87.91</v>
      </c>
      <c r="DE6" s="36">
        <f t="shared" si="11"/>
        <v>87.28</v>
      </c>
      <c r="DF6" s="36">
        <f t="shared" si="11"/>
        <v>87.41</v>
      </c>
      <c r="DG6" s="35" t="str">
        <f>IF(DG7="","",IF(DG7="-","【-】","【"&amp;SUBSTITUTE(TEXT(DG7,"#,##0.00"),"-","△")&amp;"】"))</f>
        <v>【89.92】</v>
      </c>
      <c r="DH6" s="36">
        <f>IF(DH7="",NA(),DH7)</f>
        <v>41.95</v>
      </c>
      <c r="DI6" s="36">
        <f t="shared" ref="DI6:DQ6" si="12">IF(DI7="",NA(),DI7)</f>
        <v>43.77</v>
      </c>
      <c r="DJ6" s="36">
        <f t="shared" si="12"/>
        <v>45.63</v>
      </c>
      <c r="DK6" s="36">
        <f t="shared" si="12"/>
        <v>47.48</v>
      </c>
      <c r="DL6" s="36">
        <f t="shared" si="12"/>
        <v>49.23</v>
      </c>
      <c r="DM6" s="36">
        <f t="shared" si="12"/>
        <v>45.25</v>
      </c>
      <c r="DN6" s="36">
        <f t="shared" si="12"/>
        <v>46.27</v>
      </c>
      <c r="DO6" s="36">
        <f t="shared" si="12"/>
        <v>46.88</v>
      </c>
      <c r="DP6" s="36">
        <f t="shared" si="12"/>
        <v>46.94</v>
      </c>
      <c r="DQ6" s="36">
        <f t="shared" si="12"/>
        <v>47.62</v>
      </c>
      <c r="DR6" s="35" t="str">
        <f>IF(DR7="","",IF(DR7="-","【-】","【"&amp;SUBSTITUTE(TEXT(DR7,"#,##0.00"),"-","△")&amp;"】"))</f>
        <v>【48.85】</v>
      </c>
      <c r="DS6" s="36">
        <f>IF(DS7="",NA(),DS7)</f>
        <v>4.55</v>
      </c>
      <c r="DT6" s="36">
        <f t="shared" ref="DT6:EB6" si="13">IF(DT7="",NA(),DT7)</f>
        <v>5.22</v>
      </c>
      <c r="DU6" s="36">
        <f t="shared" si="13"/>
        <v>5.31</v>
      </c>
      <c r="DV6" s="36">
        <f t="shared" si="13"/>
        <v>7.03</v>
      </c>
      <c r="DW6" s="36">
        <f t="shared" si="13"/>
        <v>7.02</v>
      </c>
      <c r="DX6" s="36">
        <f t="shared" si="13"/>
        <v>10.71</v>
      </c>
      <c r="DY6" s="36">
        <f t="shared" si="13"/>
        <v>10.93</v>
      </c>
      <c r="DZ6" s="36">
        <f t="shared" si="13"/>
        <v>13.39</v>
      </c>
      <c r="EA6" s="36">
        <f t="shared" si="13"/>
        <v>14.48</v>
      </c>
      <c r="EB6" s="36">
        <f t="shared" si="13"/>
        <v>16.27</v>
      </c>
      <c r="EC6" s="35" t="str">
        <f>IF(EC7="","",IF(EC7="-","【-】","【"&amp;SUBSTITUTE(TEXT(EC7,"#,##0.00"),"-","△")&amp;"】"))</f>
        <v>【17.80】</v>
      </c>
      <c r="ED6" s="36">
        <f>IF(ED7="",NA(),ED7)</f>
        <v>0.38</v>
      </c>
      <c r="EE6" s="36">
        <f t="shared" ref="EE6:EM6" si="14">IF(EE7="",NA(),EE7)</f>
        <v>0.3</v>
      </c>
      <c r="EF6" s="36">
        <f t="shared" si="14"/>
        <v>0.41</v>
      </c>
      <c r="EG6" s="36">
        <f t="shared" si="14"/>
        <v>0.56000000000000005</v>
      </c>
      <c r="EH6" s="36">
        <f t="shared" si="14"/>
        <v>0.56000000000000005</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92061</v>
      </c>
      <c r="D7" s="38">
        <v>46</v>
      </c>
      <c r="E7" s="38">
        <v>1</v>
      </c>
      <c r="F7" s="38">
        <v>0</v>
      </c>
      <c r="G7" s="38">
        <v>1</v>
      </c>
      <c r="H7" s="38" t="s">
        <v>93</v>
      </c>
      <c r="I7" s="38" t="s">
        <v>94</v>
      </c>
      <c r="J7" s="38" t="s">
        <v>95</v>
      </c>
      <c r="K7" s="38" t="s">
        <v>96</v>
      </c>
      <c r="L7" s="38" t="s">
        <v>97</v>
      </c>
      <c r="M7" s="38" t="s">
        <v>98</v>
      </c>
      <c r="N7" s="39" t="s">
        <v>99</v>
      </c>
      <c r="O7" s="39">
        <v>68.05</v>
      </c>
      <c r="P7" s="39">
        <v>97.24</v>
      </c>
      <c r="Q7" s="39">
        <v>2403</v>
      </c>
      <c r="R7" s="39">
        <v>82638</v>
      </c>
      <c r="S7" s="39">
        <v>1449.83</v>
      </c>
      <c r="T7" s="39">
        <v>57</v>
      </c>
      <c r="U7" s="39">
        <v>80113</v>
      </c>
      <c r="V7" s="39">
        <v>201.9</v>
      </c>
      <c r="W7" s="39">
        <v>396.8</v>
      </c>
      <c r="X7" s="39">
        <v>110.39</v>
      </c>
      <c r="Y7" s="39">
        <v>106.68</v>
      </c>
      <c r="Z7" s="39">
        <v>105.44</v>
      </c>
      <c r="AA7" s="39">
        <v>107</v>
      </c>
      <c r="AB7" s="39">
        <v>102.82</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206.15</v>
      </c>
      <c r="AU7" s="39">
        <v>233.7</v>
      </c>
      <c r="AV7" s="39">
        <v>285.47000000000003</v>
      </c>
      <c r="AW7" s="39">
        <v>292.01</v>
      </c>
      <c r="AX7" s="39">
        <v>316.8</v>
      </c>
      <c r="AY7" s="39">
        <v>335.95</v>
      </c>
      <c r="AZ7" s="39">
        <v>346.59</v>
      </c>
      <c r="BA7" s="39">
        <v>357.82</v>
      </c>
      <c r="BB7" s="39">
        <v>355.5</v>
      </c>
      <c r="BC7" s="39">
        <v>349.83</v>
      </c>
      <c r="BD7" s="39">
        <v>261.93</v>
      </c>
      <c r="BE7" s="39">
        <v>516.69000000000005</v>
      </c>
      <c r="BF7" s="39">
        <v>504.88</v>
      </c>
      <c r="BG7" s="39">
        <v>498.96</v>
      </c>
      <c r="BH7" s="39">
        <v>475.64</v>
      </c>
      <c r="BI7" s="39">
        <v>463.92</v>
      </c>
      <c r="BJ7" s="39">
        <v>319.82</v>
      </c>
      <c r="BK7" s="39">
        <v>312.02999999999997</v>
      </c>
      <c r="BL7" s="39">
        <v>307.45999999999998</v>
      </c>
      <c r="BM7" s="39">
        <v>312.58</v>
      </c>
      <c r="BN7" s="39">
        <v>314.87</v>
      </c>
      <c r="BO7" s="39">
        <v>270.45999999999998</v>
      </c>
      <c r="BP7" s="39">
        <v>106.25</v>
      </c>
      <c r="BQ7" s="39">
        <v>101.75</v>
      </c>
      <c r="BR7" s="39">
        <v>99.9</v>
      </c>
      <c r="BS7" s="39">
        <v>102.67</v>
      </c>
      <c r="BT7" s="39">
        <v>97.88</v>
      </c>
      <c r="BU7" s="39">
        <v>105.21</v>
      </c>
      <c r="BV7" s="39">
        <v>105.71</v>
      </c>
      <c r="BW7" s="39">
        <v>106.01</v>
      </c>
      <c r="BX7" s="39">
        <v>104.57</v>
      </c>
      <c r="BY7" s="39">
        <v>103.54</v>
      </c>
      <c r="BZ7" s="39">
        <v>103.91</v>
      </c>
      <c r="CA7" s="39">
        <v>133.97999999999999</v>
      </c>
      <c r="CB7" s="39">
        <v>139.85</v>
      </c>
      <c r="CC7" s="39">
        <v>141.83000000000001</v>
      </c>
      <c r="CD7" s="39">
        <v>137.66999999999999</v>
      </c>
      <c r="CE7" s="39">
        <v>144.02000000000001</v>
      </c>
      <c r="CF7" s="39">
        <v>162.59</v>
      </c>
      <c r="CG7" s="39">
        <v>162.15</v>
      </c>
      <c r="CH7" s="39">
        <v>162.24</v>
      </c>
      <c r="CI7" s="39">
        <v>165.47</v>
      </c>
      <c r="CJ7" s="39">
        <v>167.46</v>
      </c>
      <c r="CK7" s="39">
        <v>167.11</v>
      </c>
      <c r="CL7" s="39">
        <v>42.18</v>
      </c>
      <c r="CM7" s="39">
        <v>41.1</v>
      </c>
      <c r="CN7" s="39">
        <v>40.04</v>
      </c>
      <c r="CO7" s="39">
        <v>39.590000000000003</v>
      </c>
      <c r="CP7" s="39">
        <v>38.04</v>
      </c>
      <c r="CQ7" s="39">
        <v>59.17</v>
      </c>
      <c r="CR7" s="39">
        <v>59.34</v>
      </c>
      <c r="CS7" s="39">
        <v>59.11</v>
      </c>
      <c r="CT7" s="39">
        <v>59.74</v>
      </c>
      <c r="CU7" s="39">
        <v>59.46</v>
      </c>
      <c r="CV7" s="39">
        <v>60.27</v>
      </c>
      <c r="CW7" s="39">
        <v>81.3</v>
      </c>
      <c r="CX7" s="39">
        <v>81.53</v>
      </c>
      <c r="CY7" s="39">
        <v>81.7</v>
      </c>
      <c r="CZ7" s="39">
        <v>81.900000000000006</v>
      </c>
      <c r="DA7" s="39">
        <v>81.900000000000006</v>
      </c>
      <c r="DB7" s="39">
        <v>87.6</v>
      </c>
      <c r="DC7" s="39">
        <v>87.74</v>
      </c>
      <c r="DD7" s="39">
        <v>87.91</v>
      </c>
      <c r="DE7" s="39">
        <v>87.28</v>
      </c>
      <c r="DF7" s="39">
        <v>87.41</v>
      </c>
      <c r="DG7" s="39">
        <v>89.92</v>
      </c>
      <c r="DH7" s="39">
        <v>41.95</v>
      </c>
      <c r="DI7" s="39">
        <v>43.77</v>
      </c>
      <c r="DJ7" s="39">
        <v>45.63</v>
      </c>
      <c r="DK7" s="39">
        <v>47.48</v>
      </c>
      <c r="DL7" s="39">
        <v>49.23</v>
      </c>
      <c r="DM7" s="39">
        <v>45.25</v>
      </c>
      <c r="DN7" s="39">
        <v>46.27</v>
      </c>
      <c r="DO7" s="39">
        <v>46.88</v>
      </c>
      <c r="DP7" s="39">
        <v>46.94</v>
      </c>
      <c r="DQ7" s="39">
        <v>47.62</v>
      </c>
      <c r="DR7" s="39">
        <v>48.85</v>
      </c>
      <c r="DS7" s="39">
        <v>4.55</v>
      </c>
      <c r="DT7" s="39">
        <v>5.22</v>
      </c>
      <c r="DU7" s="39">
        <v>5.31</v>
      </c>
      <c r="DV7" s="39">
        <v>7.03</v>
      </c>
      <c r="DW7" s="39">
        <v>7.02</v>
      </c>
      <c r="DX7" s="39">
        <v>10.71</v>
      </c>
      <c r="DY7" s="39">
        <v>10.93</v>
      </c>
      <c r="DZ7" s="39">
        <v>13.39</v>
      </c>
      <c r="EA7" s="39">
        <v>14.48</v>
      </c>
      <c r="EB7" s="39">
        <v>16.27</v>
      </c>
      <c r="EC7" s="39">
        <v>17.8</v>
      </c>
      <c r="ED7" s="39">
        <v>0.38</v>
      </c>
      <c r="EE7" s="39">
        <v>0.3</v>
      </c>
      <c r="EF7" s="39">
        <v>0.41</v>
      </c>
      <c r="EG7" s="39">
        <v>0.56000000000000005</v>
      </c>
      <c r="EH7" s="39">
        <v>0.56000000000000005</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2020-01-15T02:46:05Z</cp:lastPrinted>
  <dcterms:created xsi:type="dcterms:W3CDTF">2019-12-05T04:11:29Z</dcterms:created>
  <dcterms:modified xsi:type="dcterms:W3CDTF">2020-03-03T01:16:44Z</dcterms:modified>
  <cp:category/>
</cp:coreProperties>
</file>