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10350000\10350300\20_下水道総務係\04 雑件\（財政課）その他転送等照会文書\A126【県市町村課】公営企業に係る「経営比較分析表」の分析等について\R2（R1決算）\02_回答\【経営比較分析表】2019_092061_47_1718\"/>
    </mc:Choice>
  </mc:AlternateContent>
  <workbookProtection workbookAlgorithmName="SHA-512" workbookHashValue="hiX/iAyVCF0CJJ763PCcKd782YDgYiFJopIcVNo6vs48ndXo4Po8LsRXycOt4V9b5Nwih0b7QwBG1yhgIISKVw==" workbookSaltValue="SqHxE/+W2LT/l9VqXy5/FQ==" workbookSpinCount="100000" lockStructure="1"/>
  <bookViews>
    <workbookView minimized="1"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W10" i="4"/>
  <c r="P10" i="4"/>
  <c r="I10" i="4"/>
  <c r="BB8" i="4"/>
  <c r="AT8" i="4"/>
  <c r="AL8" i="4"/>
  <c r="W8" i="4"/>
  <c r="P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<sst xmlns="http://schemas.openxmlformats.org/spreadsheetml/2006/main" count="236" uniqueCount="119">
  <si>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</si>
  <si>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</si>
  <si>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</si>
  <si>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</si>
  <si>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</si>
  <si>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</si>
  <si>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</si>
  <si>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</si>
  <si>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</si>
  <si>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</si>
  <si>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</si>
  <si>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</si>
  <si>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</si>
  <si>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</si>
  <si>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</si>
  <si>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</si>
  <si>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</si>
  <si>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</si>
  <si>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</si>
  <si>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</si>
  <si>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</si>
  <si>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</si>
  <si>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</si>
  <si>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</si>
  <si>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</si>
  <si>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</si>
  <si>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</si>
  <si>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</si>
  <si>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</si>
  <si>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</si>
  <si>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</si>
  <si>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</si>
  <si>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</si>
  <si>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</si>
  <si>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</si>
  <si>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</si>
  <si>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</si>
  <si>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</si>
  <si>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</si>
  <si>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</si>
  <si>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</si>
  <si>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</si>
  <si>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</si>
  <si>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</si>
  <si>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</si>
  <si>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</si>
  <si>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</si>
  <si>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</si>
  <si>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</si>
  <si>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</si>
  <si>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</si>
  <si>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</si>
  <si>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</si>
  <si>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</si>
  <si>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</si>
  <si>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</si>
  <si>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</si>
  <si>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</si>
  <si>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</si>
  <si>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</si>
  <si>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</si>
  <si>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</si>
  <si>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</si>
  <si>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</si>
  <si>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</si>
  <si>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</si>
  <si>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</si>
  <si>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</si>
  <si>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</si>
  <si>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</si>
  <si>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</si>
  <si>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</si>
  <si>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</si>
  <si>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</si>
  <si>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</si>
  <si>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</si>
  <si>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</si>
  <si>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</si>
  <si>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</si>
  <si>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</si>
  <si>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</si>
  <si>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</si>
  <si>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</si>
  <si>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</si>
  <si>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</si>
  <si>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</si>
  <si>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</si>
  <si>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</si>
  <si>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</si>
  <si>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</si>
  <si>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</si>
  <si>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</si>
  <si>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</si>
  <si>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</si>
  <si>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</si>
  <si>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</si>
  <si>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</si>
  <si>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</si>
  <si>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</si>
  <si>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</si>
  <si>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</si>
  <si>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</si>
  <si>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</si>
  <si>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</si>
  <si>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</si>
  <si>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</si>
  <si>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</si>
  <si>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</si>
  <si>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</si>
  <si>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</si>
  <si>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</si>
  <si>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</si>
  <si>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</si>
  <si>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</si>
  <si>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</si>
  <si>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</si>
  <si>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市内には既に耐用年数を過ぎている管渠もあるが、漏水等が発生した場合には修繕を行い、安全に利用出来るよう対応している。
　しかしながら今後、老朽化により漏水等が増加することが懸念されるため、平成30年度より下水道施設全体におけるストックマネジメント計画の策定に着手しており、今後は緊急度や対象範囲の検討等により計画的な改築を推進する。</t>
    <rPh sb="1" eb="3">
      <t>シナイ</t>
    </rPh>
    <rPh sb="5" eb="6">
      <t>スデ</t>
    </rPh>
    <rPh sb="7" eb="9">
      <t>タイヨウ</t>
    </rPh>
    <rPh sb="9" eb="11">
      <t>ネンスウ</t>
    </rPh>
    <rPh sb="12" eb="13">
      <t>ス</t>
    </rPh>
    <rPh sb="17" eb="19">
      <t>カンキョ</t>
    </rPh>
    <rPh sb="24" eb="26">
      <t>ロウスイ</t>
    </rPh>
    <rPh sb="26" eb="27">
      <t>トウ</t>
    </rPh>
    <rPh sb="28" eb="30">
      <t>ハッセイ</t>
    </rPh>
    <rPh sb="32" eb="34">
      <t>バアイ</t>
    </rPh>
    <rPh sb="36" eb="38">
      <t>シュウゼン</t>
    </rPh>
    <rPh sb="39" eb="40">
      <t>オコナ</t>
    </rPh>
    <rPh sb="42" eb="44">
      <t>アンゼン</t>
    </rPh>
    <rPh sb="45" eb="47">
      <t>リヨウ</t>
    </rPh>
    <rPh sb="47" eb="49">
      <t>デキ</t>
    </rPh>
    <rPh sb="52" eb="54">
      <t>タイオウ</t>
    </rPh>
    <rPh sb="67" eb="69">
      <t>コンゴ</t>
    </rPh>
    <rPh sb="70" eb="73">
      <t>ロウキュウカ</t>
    </rPh>
    <rPh sb="76" eb="78">
      <t>ロウスイ</t>
    </rPh>
    <rPh sb="78" eb="79">
      <t>トウ</t>
    </rPh>
    <rPh sb="80" eb="82">
      <t>ゾウカ</t>
    </rPh>
    <rPh sb="87" eb="89">
      <t>ケネン</t>
    </rPh>
    <rPh sb="95" eb="97">
      <t>ヘイセイ</t>
    </rPh>
    <rPh sb="99" eb="101">
      <t>ネンド</t>
    </rPh>
    <rPh sb="103" eb="106">
      <t>ゲスイドウ</t>
    </rPh>
    <rPh sb="106" eb="108">
      <t>シセツ</t>
    </rPh>
    <rPh sb="108" eb="110">
      <t>ゼンタイ</t>
    </rPh>
    <rPh sb="124" eb="126">
      <t>ケイカク</t>
    </rPh>
    <rPh sb="127" eb="129">
      <t>サクテイ</t>
    </rPh>
    <rPh sb="130" eb="132">
      <t>チャクシュ</t>
    </rPh>
    <rPh sb="137" eb="139">
      <t>コンゴ</t>
    </rPh>
    <rPh sb="140" eb="143">
      <t>キンキュウド</t>
    </rPh>
    <rPh sb="144" eb="146">
      <t>タイショウ</t>
    </rPh>
    <rPh sb="146" eb="148">
      <t>ハンイ</t>
    </rPh>
    <rPh sb="149" eb="151">
      <t>ケントウ</t>
    </rPh>
    <rPh sb="151" eb="152">
      <t>トウ</t>
    </rPh>
    <rPh sb="155" eb="158">
      <t>ケイカクテキ</t>
    </rPh>
    <rPh sb="159" eb="161">
      <t>カイチク</t>
    </rPh>
    <rPh sb="162" eb="164">
      <t>スイシン</t>
    </rPh>
    <phoneticPr fontId="4"/>
  </si>
  <si>
    <t>　公共下水道事業は、供用開始から50年以上を経過し、老朽化した施設の建設投資や修繕費等の維持管理費の増加が予想される。そのため、平成30年度よりストックマネジメント計画の策定に着手し、適切な時期を見極めながら施設の改築を行っていくことや、生活排水処理構想に基づき、計画的な整備を行う必要がある。また、費用削減や投資等に充てる財源の確保が課題となってくる。
　令和2年度より地方公営企業法を適用し、損益情報や資産情報により経営状態を把握したうえで、適正な使用料の検討等を行い、経営の健全化を図っていくことが重要であり、さらに経営戦略を策定し、将来にわたって安定的なサービスを提供していけるよう努めていく必要がある。</t>
    <rPh sb="1" eb="3">
      <t>コウキョウ</t>
    </rPh>
    <rPh sb="3" eb="6">
      <t>ゲスイドウ</t>
    </rPh>
    <rPh sb="6" eb="8">
      <t>ジギョウ</t>
    </rPh>
    <rPh sb="10" eb="12">
      <t>キョウヨウ</t>
    </rPh>
    <rPh sb="12" eb="14">
      <t>カイシ</t>
    </rPh>
    <rPh sb="18" eb="19">
      <t>ネン</t>
    </rPh>
    <rPh sb="19" eb="21">
      <t>イジョウ</t>
    </rPh>
    <rPh sb="22" eb="24">
      <t>ケイカ</t>
    </rPh>
    <rPh sb="26" eb="29">
      <t>ロウキュウカ</t>
    </rPh>
    <rPh sb="31" eb="33">
      <t>シセツ</t>
    </rPh>
    <rPh sb="34" eb="36">
      <t>ケンセツ</t>
    </rPh>
    <rPh sb="36" eb="38">
      <t>トウシ</t>
    </rPh>
    <rPh sb="39" eb="42">
      <t>シュウゼンヒ</t>
    </rPh>
    <rPh sb="42" eb="43">
      <t>トウ</t>
    </rPh>
    <rPh sb="44" eb="46">
      <t>イジ</t>
    </rPh>
    <rPh sb="46" eb="49">
      <t>カンリヒ</t>
    </rPh>
    <rPh sb="50" eb="52">
      <t>ゾウカ</t>
    </rPh>
    <rPh sb="53" eb="55">
      <t>ヨソウ</t>
    </rPh>
    <rPh sb="64" eb="66">
      <t>ヘイセイ</t>
    </rPh>
    <rPh sb="68" eb="70">
      <t>ネンド</t>
    </rPh>
    <rPh sb="82" eb="84">
      <t>ケイカク</t>
    </rPh>
    <rPh sb="85" eb="87">
      <t>サクテイ</t>
    </rPh>
    <rPh sb="88" eb="90">
      <t>チャクシュ</t>
    </rPh>
    <rPh sb="92" eb="94">
      <t>テキセツ</t>
    </rPh>
    <rPh sb="95" eb="97">
      <t>ジキ</t>
    </rPh>
    <rPh sb="98" eb="100">
      <t>ミキワ</t>
    </rPh>
    <rPh sb="104" eb="106">
      <t>シセツ</t>
    </rPh>
    <rPh sb="107" eb="109">
      <t>カイチク</t>
    </rPh>
    <rPh sb="110" eb="111">
      <t>オコナ</t>
    </rPh>
    <rPh sb="119" eb="121">
      <t>セイカツ</t>
    </rPh>
    <rPh sb="121" eb="123">
      <t>ハイスイ</t>
    </rPh>
    <rPh sb="123" eb="125">
      <t>ショリ</t>
    </rPh>
    <rPh sb="125" eb="127">
      <t>コウソウ</t>
    </rPh>
    <rPh sb="128" eb="129">
      <t>モト</t>
    </rPh>
    <rPh sb="132" eb="135">
      <t>ケイカクテキ</t>
    </rPh>
    <rPh sb="136" eb="138">
      <t>セイビ</t>
    </rPh>
    <rPh sb="139" eb="140">
      <t>オコナ</t>
    </rPh>
    <rPh sb="141" eb="143">
      <t>ヒツヨウ</t>
    </rPh>
    <rPh sb="150" eb="152">
      <t>ヒヨウ</t>
    </rPh>
    <rPh sb="152" eb="154">
      <t>サクゲン</t>
    </rPh>
    <rPh sb="155" eb="157">
      <t>トウシ</t>
    </rPh>
    <rPh sb="157" eb="158">
      <t>トウ</t>
    </rPh>
    <rPh sb="159" eb="160">
      <t>ア</t>
    </rPh>
    <rPh sb="162" eb="164">
      <t>ザイゲン</t>
    </rPh>
    <rPh sb="165" eb="167">
      <t>カクホ</t>
    </rPh>
    <rPh sb="168" eb="170">
      <t>カダイ</t>
    </rPh>
    <rPh sb="179" eb="181">
      <t>レイワ</t>
    </rPh>
    <rPh sb="182" eb="184">
      <t>ネンド</t>
    </rPh>
    <rPh sb="186" eb="188">
      <t>チホウ</t>
    </rPh>
    <rPh sb="188" eb="190">
      <t>コウエイ</t>
    </rPh>
    <rPh sb="190" eb="192">
      <t>キギョウ</t>
    </rPh>
    <rPh sb="192" eb="193">
      <t>ホウ</t>
    </rPh>
    <rPh sb="194" eb="196">
      <t>テキヨウ</t>
    </rPh>
    <rPh sb="198" eb="200">
      <t>ソンエキ</t>
    </rPh>
    <rPh sb="200" eb="202">
      <t>ジョウホウ</t>
    </rPh>
    <rPh sb="203" eb="205">
      <t>シサン</t>
    </rPh>
    <rPh sb="205" eb="207">
      <t>ジョウホウ</t>
    </rPh>
    <rPh sb="210" eb="212">
      <t>ケイエイ</t>
    </rPh>
    <rPh sb="212" eb="214">
      <t>ジョウタイ</t>
    </rPh>
    <rPh sb="215" eb="217">
      <t>ハアク</t>
    </rPh>
    <rPh sb="223" eb="225">
      <t>テキセイ</t>
    </rPh>
    <rPh sb="226" eb="229">
      <t>シヨウリョウ</t>
    </rPh>
    <rPh sb="230" eb="232">
      <t>ケントウ</t>
    </rPh>
    <rPh sb="232" eb="233">
      <t>トウ</t>
    </rPh>
    <rPh sb="234" eb="235">
      <t>オコナ</t>
    </rPh>
    <rPh sb="237" eb="239">
      <t>ケイエイ</t>
    </rPh>
    <rPh sb="240" eb="243">
      <t>ケンゼンカ</t>
    </rPh>
    <rPh sb="244" eb="245">
      <t>ハカ</t>
    </rPh>
    <rPh sb="252" eb="254">
      <t>ジュウヨウ</t>
    </rPh>
    <rPh sb="261" eb="263">
      <t>ケイエイ</t>
    </rPh>
    <rPh sb="263" eb="265">
      <t>センリャク</t>
    </rPh>
    <rPh sb="266" eb="268">
      <t>サクテイ</t>
    </rPh>
    <rPh sb="270" eb="272">
      <t>ショウライ</t>
    </rPh>
    <rPh sb="277" eb="280">
      <t>アンテイテキ</t>
    </rPh>
    <rPh sb="286" eb="288">
      <t>テイキョウ</t>
    </rPh>
    <rPh sb="295" eb="296">
      <t>ツト</t>
    </rPh>
    <rPh sb="300" eb="302">
      <t>ヒツヨウ</t>
    </rPh>
    <phoneticPr fontId="4"/>
  </si>
  <si>
    <t>①収益的収支比率
　当該値が100％未満のため、単年度収支は赤字となっており、不足分については地方債の借入を行うなどにより対応している。
　地方債償還金の減少により、前年度より当該値は増加しているが、今後も健全な経営のため、経費削減、財源の確保を図っていく。
④企業債残高対事業規模比率
　類似団体よりも低い状況にあるが、今後予定される施設の改築により増加することが予想されているため、計画的な投資及び改築を行っていく必要がある。
⑤経費回収率
　令和2年度からの地方公営企業法適用に伴う打切決算の影響で前年度より減少しているが、依然として当該値が100％未満であるため、汚水処理に係る費用を使用料のみで賄えていない状況にある。そのため、適正な使用料収入の確保及び汚水処理費の削減を図っていく必要がある。
⑥汚水処理原価
　類似団体より低い状況にあるが、施設の老朽化による維持管理費等の増加が予想されるため、不明水対策等により維持管理費等の削減を図っていく必要がある。
⑦施設利用率
　平均利用率は類似団体より低い状況であるが、最大利用率は約73％であった。季節により処理水量に幅があるため適正な処理能力を考慮し施設の改築を図っていく必要がある。
⑧水洗化率
　類似団体より高い状況である。前年度より水洗便所設置済人口は減少したものの、それ以上に処理区域内人口が減少したことにより当該値が増加している。引き続き水洗化の普及、促進を図っていく必要がある。</t>
    <rPh sb="1" eb="4">
      <t>シュウエキテキ</t>
    </rPh>
    <rPh sb="4" eb="6">
      <t>シュウシ</t>
    </rPh>
    <rPh sb="6" eb="8">
      <t>ヒリツ</t>
    </rPh>
    <rPh sb="10" eb="12">
      <t>トウガイ</t>
    </rPh>
    <rPh sb="12" eb="13">
      <t>アタイ</t>
    </rPh>
    <rPh sb="18" eb="20">
      <t>ミマン</t>
    </rPh>
    <rPh sb="24" eb="27">
      <t>タンネンド</t>
    </rPh>
    <rPh sb="27" eb="29">
      <t>シュウシ</t>
    </rPh>
    <rPh sb="30" eb="32">
      <t>アカジ</t>
    </rPh>
    <rPh sb="39" eb="41">
      <t>フソク</t>
    </rPh>
    <rPh sb="41" eb="42">
      <t>ブン</t>
    </rPh>
    <rPh sb="47" eb="50">
      <t>チホウサイ</t>
    </rPh>
    <rPh sb="51" eb="53">
      <t>カリイレ</t>
    </rPh>
    <rPh sb="54" eb="55">
      <t>オコナ</t>
    </rPh>
    <rPh sb="61" eb="63">
      <t>タイオウ</t>
    </rPh>
    <rPh sb="70" eb="73">
      <t>チホウサイ</t>
    </rPh>
    <rPh sb="73" eb="75">
      <t>ショウカン</t>
    </rPh>
    <rPh sb="75" eb="76">
      <t>キン</t>
    </rPh>
    <rPh sb="77" eb="79">
      <t>ゲンショウ</t>
    </rPh>
    <rPh sb="83" eb="86">
      <t>ゼンネンド</t>
    </rPh>
    <rPh sb="88" eb="90">
      <t>トウガイ</t>
    </rPh>
    <rPh sb="90" eb="91">
      <t>チ</t>
    </rPh>
    <rPh sb="92" eb="94">
      <t>ゾウカ</t>
    </rPh>
    <rPh sb="100" eb="102">
      <t>コンゴ</t>
    </rPh>
    <rPh sb="103" eb="105">
      <t>ケンゼン</t>
    </rPh>
    <rPh sb="106" eb="108">
      <t>ケイエイ</t>
    </rPh>
    <rPh sb="112" eb="114">
      <t>ケイヒ</t>
    </rPh>
    <rPh sb="114" eb="116">
      <t>サクゲン</t>
    </rPh>
    <rPh sb="117" eb="119">
      <t>ザイゲン</t>
    </rPh>
    <rPh sb="120" eb="122">
      <t>カクホ</t>
    </rPh>
    <rPh sb="123" eb="124">
      <t>ハカ</t>
    </rPh>
    <rPh sb="131" eb="133">
      <t>キギョウ</t>
    </rPh>
    <rPh sb="133" eb="134">
      <t>サイ</t>
    </rPh>
    <rPh sb="134" eb="136">
      <t>ザンダカ</t>
    </rPh>
    <rPh sb="136" eb="137">
      <t>タイ</t>
    </rPh>
    <rPh sb="137" eb="139">
      <t>ジギョウ</t>
    </rPh>
    <rPh sb="139" eb="141">
      <t>キボ</t>
    </rPh>
    <rPh sb="141" eb="143">
      <t>ヒリツ</t>
    </rPh>
    <rPh sb="145" eb="147">
      <t>ルイジ</t>
    </rPh>
    <rPh sb="147" eb="149">
      <t>ダンタイ</t>
    </rPh>
    <rPh sb="152" eb="153">
      <t>ヒク</t>
    </rPh>
    <rPh sb="154" eb="156">
      <t>ジョウキョウ</t>
    </rPh>
    <rPh sb="161" eb="163">
      <t>コンゴ</t>
    </rPh>
    <rPh sb="163" eb="165">
      <t>ヨテイ</t>
    </rPh>
    <rPh sb="168" eb="170">
      <t>シセツ</t>
    </rPh>
    <rPh sb="171" eb="173">
      <t>カイチク</t>
    </rPh>
    <rPh sb="176" eb="178">
      <t>ゾウカ</t>
    </rPh>
    <rPh sb="183" eb="185">
      <t>ヨソウ</t>
    </rPh>
    <rPh sb="193" eb="196">
      <t>ケイカクテキ</t>
    </rPh>
    <rPh sb="197" eb="199">
      <t>トウシ</t>
    </rPh>
    <rPh sb="199" eb="200">
      <t>オヨ</t>
    </rPh>
    <rPh sb="201" eb="203">
      <t>カイチク</t>
    </rPh>
    <rPh sb="204" eb="205">
      <t>オコナ</t>
    </rPh>
    <rPh sb="209" eb="211">
      <t>ヒツヨウ</t>
    </rPh>
    <rPh sb="217" eb="219">
      <t>ケイヒ</t>
    </rPh>
    <rPh sb="219" eb="221">
      <t>カイシュウ</t>
    </rPh>
    <rPh sb="221" eb="222">
      <t>リツ</t>
    </rPh>
    <rPh sb="224" eb="226">
      <t>レイワ</t>
    </rPh>
    <rPh sb="227" eb="229">
      <t>ネンド</t>
    </rPh>
    <rPh sb="232" eb="234">
      <t>チホウ</t>
    </rPh>
    <rPh sb="234" eb="236">
      <t>コウエイ</t>
    </rPh>
    <rPh sb="236" eb="238">
      <t>キギョウ</t>
    </rPh>
    <rPh sb="238" eb="239">
      <t>ホウ</t>
    </rPh>
    <rPh sb="239" eb="241">
      <t>テキヨウ</t>
    </rPh>
    <rPh sb="242" eb="243">
      <t>トモナ</t>
    </rPh>
    <rPh sb="244" eb="245">
      <t>ウ</t>
    </rPh>
    <rPh sb="245" eb="246">
      <t>キ</t>
    </rPh>
    <rPh sb="246" eb="248">
      <t>ケッサン</t>
    </rPh>
    <rPh sb="249" eb="251">
      <t>エイキョウ</t>
    </rPh>
    <rPh sb="252" eb="255">
      <t>ゼンネンド</t>
    </rPh>
    <rPh sb="257" eb="259">
      <t>ゲンショウ</t>
    </rPh>
    <rPh sb="265" eb="267">
      <t>イゼン</t>
    </rPh>
    <rPh sb="270" eb="272">
      <t>トウガイ</t>
    </rPh>
    <rPh sb="272" eb="273">
      <t>チ</t>
    </rPh>
    <rPh sb="278" eb="280">
      <t>ミマン</t>
    </rPh>
    <rPh sb="286" eb="288">
      <t>オスイ</t>
    </rPh>
    <rPh sb="288" eb="290">
      <t>ショリ</t>
    </rPh>
    <rPh sb="291" eb="292">
      <t>カカ</t>
    </rPh>
    <rPh sb="293" eb="295">
      <t>ヒヨウ</t>
    </rPh>
    <rPh sb="296" eb="299">
      <t>シヨウリョウ</t>
    </rPh>
    <rPh sb="302" eb="303">
      <t>マカナ</t>
    </rPh>
    <rPh sb="308" eb="310">
      <t>ジョウキョウ</t>
    </rPh>
    <rPh sb="319" eb="321">
      <t>テキセイ</t>
    </rPh>
    <rPh sb="322" eb="325">
      <t>シヨウリョウ</t>
    </rPh>
    <rPh sb="325" eb="327">
      <t>シュウニュウ</t>
    </rPh>
    <rPh sb="328" eb="330">
      <t>カクホ</t>
    </rPh>
    <rPh sb="330" eb="331">
      <t>オヨ</t>
    </rPh>
    <rPh sb="332" eb="334">
      <t>オスイ</t>
    </rPh>
    <rPh sb="334" eb="336">
      <t>ショリ</t>
    </rPh>
    <rPh sb="336" eb="337">
      <t>ヒ</t>
    </rPh>
    <rPh sb="338" eb="340">
      <t>サクゲン</t>
    </rPh>
    <rPh sb="341" eb="342">
      <t>ハカ</t>
    </rPh>
    <rPh sb="346" eb="348">
      <t>ヒツヨウ</t>
    </rPh>
    <rPh sb="354" eb="356">
      <t>オスイ</t>
    </rPh>
    <rPh sb="356" eb="358">
      <t>ショリ</t>
    </rPh>
    <rPh sb="358" eb="360">
      <t>ゲンカ</t>
    </rPh>
    <rPh sb="362" eb="364">
      <t>ルイジ</t>
    </rPh>
    <rPh sb="364" eb="366">
      <t>ダンタイ</t>
    </rPh>
    <rPh sb="368" eb="369">
      <t>ヒク</t>
    </rPh>
    <rPh sb="370" eb="372">
      <t>ジョウキョウ</t>
    </rPh>
    <rPh sb="377" eb="379">
      <t>シセツ</t>
    </rPh>
    <rPh sb="380" eb="383">
      <t>ロウキュウカ</t>
    </rPh>
    <rPh sb="386" eb="388">
      <t>イジ</t>
    </rPh>
    <rPh sb="388" eb="391">
      <t>カンリヒ</t>
    </rPh>
    <rPh sb="391" eb="392">
      <t>トウ</t>
    </rPh>
    <rPh sb="393" eb="395">
      <t>ゾウカ</t>
    </rPh>
    <rPh sb="396" eb="398">
      <t>ヨソウ</t>
    </rPh>
    <rPh sb="404" eb="406">
      <t>フメイ</t>
    </rPh>
    <rPh sb="406" eb="407">
      <t>スイ</t>
    </rPh>
    <rPh sb="407" eb="409">
      <t>タイサク</t>
    </rPh>
    <rPh sb="409" eb="410">
      <t>トウ</t>
    </rPh>
    <rPh sb="413" eb="415">
      <t>イジ</t>
    </rPh>
    <rPh sb="415" eb="418">
      <t>カンリヒ</t>
    </rPh>
    <rPh sb="418" eb="419">
      <t>トウ</t>
    </rPh>
    <rPh sb="420" eb="422">
      <t>サクゲン</t>
    </rPh>
    <rPh sb="423" eb="424">
      <t>ハカ</t>
    </rPh>
    <rPh sb="428" eb="430">
      <t>ヒツヨウ</t>
    </rPh>
    <rPh sb="436" eb="438">
      <t>シセツ</t>
    </rPh>
    <rPh sb="438" eb="440">
      <t>リヨウ</t>
    </rPh>
    <rPh sb="440" eb="441">
      <t>リツ</t>
    </rPh>
    <rPh sb="443" eb="445">
      <t>ヘイキン</t>
    </rPh>
    <rPh sb="445" eb="448">
      <t>リヨウリツ</t>
    </rPh>
    <rPh sb="449" eb="451">
      <t>ルイジ</t>
    </rPh>
    <rPh sb="451" eb="453">
      <t>ダンタイ</t>
    </rPh>
    <rPh sb="455" eb="456">
      <t>ヒク</t>
    </rPh>
    <rPh sb="457" eb="459">
      <t>ジョウキョウ</t>
    </rPh>
    <rPh sb="464" eb="466">
      <t>サイダイ</t>
    </rPh>
    <rPh sb="466" eb="468">
      <t>リヨウ</t>
    </rPh>
    <rPh sb="468" eb="469">
      <t>リツ</t>
    </rPh>
    <rPh sb="470" eb="471">
      <t>ヤク</t>
    </rPh>
    <rPh sb="479" eb="481">
      <t>キセツ</t>
    </rPh>
    <rPh sb="484" eb="486">
      <t>ショリ</t>
    </rPh>
    <rPh sb="486" eb="488">
      <t>スイリョウ</t>
    </rPh>
    <rPh sb="489" eb="490">
      <t>ハバ</t>
    </rPh>
    <rPh sb="495" eb="497">
      <t>テキセイ</t>
    </rPh>
    <rPh sb="498" eb="500">
      <t>ショリ</t>
    </rPh>
    <rPh sb="500" eb="502">
      <t>ノウリョク</t>
    </rPh>
    <rPh sb="503" eb="505">
      <t>コウリョ</t>
    </rPh>
    <rPh sb="506" eb="508">
      <t>シセツ</t>
    </rPh>
    <rPh sb="509" eb="511">
      <t>カイチク</t>
    </rPh>
    <rPh sb="512" eb="513">
      <t>ハカ</t>
    </rPh>
    <rPh sb="517" eb="519">
      <t>ヒツヨウ</t>
    </rPh>
    <rPh sb="525" eb="528">
      <t>スイセンカ</t>
    </rPh>
    <rPh sb="528" eb="529">
      <t>リツ</t>
    </rPh>
    <rPh sb="531" eb="533">
      <t>ルイジ</t>
    </rPh>
    <rPh sb="533" eb="535">
      <t>ダンタイ</t>
    </rPh>
    <rPh sb="537" eb="538">
      <t>タカ</t>
    </rPh>
    <rPh sb="539" eb="541">
      <t>ジョウキョウ</t>
    </rPh>
    <rPh sb="545" eb="548">
      <t>ゼンネンド</t>
    </rPh>
    <rPh sb="550" eb="552">
      <t>スイセン</t>
    </rPh>
    <rPh sb="552" eb="554">
      <t>ベンジョ</t>
    </rPh>
    <rPh sb="554" eb="556">
      <t>セッチ</t>
    </rPh>
    <rPh sb="556" eb="557">
      <t>スミ</t>
    </rPh>
    <rPh sb="557" eb="559">
      <t>ジンコウ</t>
    </rPh>
    <rPh sb="560" eb="562">
      <t>ゲンショウ</t>
    </rPh>
    <rPh sb="570" eb="572">
      <t>イジョウ</t>
    </rPh>
    <rPh sb="573" eb="575">
      <t>ショリ</t>
    </rPh>
    <rPh sb="575" eb="578">
      <t>クイキナイ</t>
    </rPh>
    <rPh sb="578" eb="580">
      <t>ジンコウ</t>
    </rPh>
    <rPh sb="581" eb="583">
      <t>ゲンショウ</t>
    </rPh>
    <rPh sb="590" eb="592">
      <t>トウガイ</t>
    </rPh>
    <rPh sb="592" eb="593">
      <t>アタイ</t>
    </rPh>
    <rPh sb="594" eb="596">
      <t>ゾウカ</t>
    </rPh>
    <rPh sb="601" eb="602">
      <t>ヒ</t>
    </rPh>
    <rPh sb="603" eb="604">
      <t>ツヅ</t>
    </rPh>
    <rPh sb="605" eb="608">
      <t>スイセンカ</t>
    </rPh>
    <rPh sb="609" eb="611">
      <t>フキュウ</t>
    </rPh>
    <rPh sb="612" eb="614">
      <t>ソクシン</t>
    </rPh>
    <rPh sb="615" eb="616">
      <t>ハカ</t>
    </rPh>
    <rPh sb="620" eb="6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</si>
</sst>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36-4183-9C30-835377D005A0}"/>
            </c:ext>
          </c:extLst>
        </c:ser>
        <c:dLbls>
          <c:showLegendKey val="0"/>
          <c:showVal val="0"/>
          <c:showCatName val="0"/>
          <c:showSerName val="0"/>
          <c:showPercent val="0"/>
          <c:showBubbleSize val="0"/>
        </c:dLbls>
        <c:gapWidth val="150"/>
        <c:axId val="166129184"/>
        <c:axId val="42792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xmlns:c16r2="http://schemas.microsoft.com/office/drawing/2015/06/chart">
            <c:ext xmlns:c16="http://schemas.microsoft.com/office/drawing/2014/chart" uri="{C3380CC4-5D6E-409C-BE32-E72D297353CC}">
              <c16:uniqueId val="{00000001-8236-4183-9C30-835377D005A0}"/>
            </c:ext>
          </c:extLst>
        </c:ser>
        <c:dLbls>
          <c:showLegendKey val="0"/>
          <c:showVal val="0"/>
          <c:showCatName val="0"/>
          <c:showSerName val="0"/>
          <c:showPercent val="0"/>
          <c:showBubbleSize val="0"/>
        </c:dLbls>
        <c:marker val="1"/>
        <c:smooth val="0"/>
        <c:axId val="166129184"/>
        <c:axId val="427921952"/>
      </c:lineChart>
      <c:dateAx>
        <c:axId val="166129184"/>
        <c:scaling>
          <c:orientation val="minMax"/>
        </c:scaling>
        <c:delete val="1"/>
        <c:axPos val="b"/>
        <c:numFmt formatCode="&quot;H&quot;yy" sourceLinked="1"/>
        <c:majorTickMark val="none"/>
        <c:minorTickMark val="none"/>
        <c:tickLblPos val="none"/>
        <c:crossAx val="427921952"/>
        <c:crosses val="autoZero"/>
        <c:auto val="1"/>
        <c:lblOffset val="100"/>
        <c:baseTimeUnit val="years"/>
      </c:dateAx>
      <c:valAx>
        <c:axId val="4279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56.68</c:v>
                </c:pt>
                <c:pt idx="1">
                  <c:v>60.1</c:v>
                </c:pt>
                <c:pt idx="2">
                  <c:v>60.39</c:v>
                </c:pt>
                <c:pt idx="3">
                  <c:v>60.86</c:v>
                </c:pt>
                <c:pt idx="4">
                  <c:v>56.48</c:v>
                </c:pt>
              </c:numCache>
            </c:numRef>
          </c:val>
          <c:extLst xmlns:c16r2="http://schemas.microsoft.com/office/drawing/2015/06/chart">
            <c:ext xmlns:c16="http://schemas.microsoft.com/office/drawing/2014/chart" uri="{C3380CC4-5D6E-409C-BE32-E72D297353CC}">
              <c16:uniqueId val="{00000000-463C-4BCD-A191-F7DFE2657B1D}"/>
            </c:ext>
          </c:extLst>
        </c:ser>
        <c:dLbls>
          <c:showLegendKey val="0"/>
          <c:showVal val="0"/>
          <c:showCatName val="0"/>
          <c:showSerName val="0"/>
          <c:showPercent val="0"/>
          <c:showBubbleSize val="0"/>
        </c:dLbls>
        <c:gapWidth val="150"/>
        <c:axId val="489820616"/>
        <c:axId val="48982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xmlns:c16r2="http://schemas.microsoft.com/office/drawing/2015/06/chart">
            <c:ext xmlns:c16="http://schemas.microsoft.com/office/drawing/2014/chart" uri="{C3380CC4-5D6E-409C-BE32-E72D297353CC}">
              <c16:uniqueId val="{00000001-463C-4BCD-A191-F7DFE2657B1D}"/>
            </c:ext>
          </c:extLst>
        </c:ser>
        <c:dLbls>
          <c:showLegendKey val="0"/>
          <c:showVal val="0"/>
          <c:showCatName val="0"/>
          <c:showSerName val="0"/>
          <c:showPercent val="0"/>
          <c:showBubbleSize val="0"/>
        </c:dLbls>
        <c:marker val="1"/>
        <c:smooth val="0"/>
        <c:axId val="489820616"/>
        <c:axId val="489823360"/>
      </c:lineChart>
      <c:dateAx>
        <c:axId val="489820616"/>
        <c:scaling>
          <c:orientation val="minMax"/>
        </c:scaling>
        <c:delete val="1"/>
        <c:axPos val="b"/>
        <c:numFmt formatCode="&quot;H&quot;yy" sourceLinked="1"/>
        <c:majorTickMark val="none"/>
        <c:minorTickMark val="none"/>
        <c:tickLblPos val="none"/>
        <c:crossAx val="489823360"/>
        <c:crosses val="autoZero"/>
        <c:auto val="1"/>
        <c:lblOffset val="100"/>
        <c:baseTimeUnit val="years"/>
      </c:dateAx>
      <c:valAx>
        <c:axId val="4898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2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93.74</c:v>
                </c:pt>
                <c:pt idx="1">
                  <c:v>93.15</c:v>
                </c:pt>
                <c:pt idx="2">
                  <c:v>93.06</c:v>
                </c:pt>
                <c:pt idx="3">
                  <c:v>93.75</c:v>
                </c:pt>
                <c:pt idx="4">
                  <c:v>94.05</c:v>
                </c:pt>
              </c:numCache>
            </c:numRef>
          </c:val>
          <c:extLst xmlns:c16r2="http://schemas.microsoft.com/office/drawing/2015/06/chart">
            <c:ext xmlns:c16="http://schemas.microsoft.com/office/drawing/2014/chart" uri="{C3380CC4-5D6E-409C-BE32-E72D297353CC}">
              <c16:uniqueId val="{00000000-0B7A-4DD1-A479-E783B1909C07}"/>
            </c:ext>
          </c:extLst>
        </c:ser>
        <c:dLbls>
          <c:showLegendKey val="0"/>
          <c:showVal val="0"/>
          <c:showCatName val="0"/>
          <c:showSerName val="0"/>
          <c:showPercent val="0"/>
          <c:showBubbleSize val="0"/>
        </c:dLbls>
        <c:gapWidth val="150"/>
        <c:axId val="489821008"/>
        <c:axId val="48982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xmlns:c16r2="http://schemas.microsoft.com/office/drawing/2015/06/chart">
            <c:ext xmlns:c16="http://schemas.microsoft.com/office/drawing/2014/chart" uri="{C3380CC4-5D6E-409C-BE32-E72D297353CC}">
              <c16:uniqueId val="{00000001-0B7A-4DD1-A479-E783B1909C07}"/>
            </c:ext>
          </c:extLst>
        </c:ser>
        <c:dLbls>
          <c:showLegendKey val="0"/>
          <c:showVal val="0"/>
          <c:showCatName val="0"/>
          <c:showSerName val="0"/>
          <c:showPercent val="0"/>
          <c:showBubbleSize val="0"/>
        </c:dLbls>
        <c:marker val="1"/>
        <c:smooth val="0"/>
        <c:axId val="489821008"/>
        <c:axId val="489822968"/>
      </c:lineChart>
      <c:dateAx>
        <c:axId val="489821008"/>
        <c:scaling>
          <c:orientation val="minMax"/>
        </c:scaling>
        <c:delete val="1"/>
        <c:axPos val="b"/>
        <c:numFmt formatCode="&quot;H&quot;yy" sourceLinked="1"/>
        <c:majorTickMark val="none"/>
        <c:minorTickMark val="none"/>
        <c:tickLblPos val="none"/>
        <c:crossAx val="489822968"/>
        <c:crosses val="autoZero"/>
        <c:auto val="1"/>
        <c:lblOffset val="100"/>
        <c:baseTimeUnit val="years"/>
      </c:dateAx>
      <c:valAx>
        <c:axId val="48982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2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74.599999999999994</c:v>
                </c:pt>
                <c:pt idx="1">
                  <c:v>79.010000000000005</c:v>
                </c:pt>
                <c:pt idx="2">
                  <c:v>80.31</c:v>
                </c:pt>
                <c:pt idx="3">
                  <c:v>78.52</c:v>
                </c:pt>
                <c:pt idx="4">
                  <c:v>80.66</c:v>
                </c:pt>
              </c:numCache>
            </c:numRef>
          </c:val>
          <c:extLst xmlns:c16r2="http://schemas.microsoft.com/office/drawing/2015/06/chart">
            <c:ext xmlns:c16="http://schemas.microsoft.com/office/drawing/2014/chart" uri="{C3380CC4-5D6E-409C-BE32-E72D297353CC}">
              <c16:uniqueId val="{00000000-7507-4940-A503-7664F4E149D5}"/>
            </c:ext>
          </c:extLst>
        </c:ser>
        <c:dLbls>
          <c:showLegendKey val="0"/>
          <c:showVal val="0"/>
          <c:showCatName val="0"/>
          <c:showSerName val="0"/>
          <c:showPercent val="0"/>
          <c:showBubbleSize val="0"/>
        </c:dLbls>
        <c:gapWidth val="150"/>
        <c:axId val="495421016"/>
        <c:axId val="42807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07-4940-A503-7664F4E149D5}"/>
            </c:ext>
          </c:extLst>
        </c:ser>
        <c:dLbls>
          <c:showLegendKey val="0"/>
          <c:showVal val="0"/>
          <c:showCatName val="0"/>
          <c:showSerName val="0"/>
          <c:showPercent val="0"/>
          <c:showBubbleSize val="0"/>
        </c:dLbls>
        <c:marker val="1"/>
        <c:smooth val="0"/>
        <c:axId val="495421016"/>
        <c:axId val="428078008"/>
      </c:lineChart>
      <c:dateAx>
        <c:axId val="495421016"/>
        <c:scaling>
          <c:orientation val="minMax"/>
        </c:scaling>
        <c:delete val="1"/>
        <c:axPos val="b"/>
        <c:numFmt formatCode="&quot;H&quot;yy" sourceLinked="1"/>
        <c:majorTickMark val="none"/>
        <c:minorTickMark val="none"/>
        <c:tickLblPos val="none"/>
        <c:crossAx val="428078008"/>
        <c:crosses val="autoZero"/>
        <c:auto val="1"/>
        <c:lblOffset val="100"/>
        <c:baseTimeUnit val="years"/>
      </c:dateAx>
      <c:valAx>
        <c:axId val="42807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42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4A-4BDE-A820-54D8635084CC}"/>
            </c:ext>
          </c:extLst>
        </c:ser>
        <c:dLbls>
          <c:showLegendKey val="0"/>
          <c:showVal val="0"/>
          <c:showCatName val="0"/>
          <c:showSerName val="0"/>
          <c:showPercent val="0"/>
          <c:showBubbleSize val="0"/>
        </c:dLbls>
        <c:gapWidth val="150"/>
        <c:axId val="366505208"/>
        <c:axId val="36650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4A-4BDE-A820-54D8635084CC}"/>
            </c:ext>
          </c:extLst>
        </c:ser>
        <c:dLbls>
          <c:showLegendKey val="0"/>
          <c:showVal val="0"/>
          <c:showCatName val="0"/>
          <c:showSerName val="0"/>
          <c:showPercent val="0"/>
          <c:showBubbleSize val="0"/>
        </c:dLbls>
        <c:marker val="1"/>
        <c:smooth val="0"/>
        <c:axId val="366505208"/>
        <c:axId val="366506384"/>
      </c:lineChart>
      <c:dateAx>
        <c:axId val="366505208"/>
        <c:scaling>
          <c:orientation val="minMax"/>
        </c:scaling>
        <c:delete val="1"/>
        <c:axPos val="b"/>
        <c:numFmt formatCode="&quot;H&quot;yy" sourceLinked="1"/>
        <c:majorTickMark val="none"/>
        <c:minorTickMark val="none"/>
        <c:tickLblPos val="none"/>
        <c:crossAx val="366506384"/>
        <c:crosses val="autoZero"/>
        <c:auto val="1"/>
        <c:lblOffset val="100"/>
        <c:baseTimeUnit val="years"/>
      </c:dateAx>
      <c:valAx>
        <c:axId val="36650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0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82-480E-AC0D-FDF6891AA236}"/>
            </c:ext>
          </c:extLst>
        </c:ser>
        <c:dLbls>
          <c:showLegendKey val="0"/>
          <c:showVal val="0"/>
          <c:showCatName val="0"/>
          <c:showSerName val="0"/>
          <c:showPercent val="0"/>
          <c:showBubbleSize val="0"/>
        </c:dLbls>
        <c:gapWidth val="150"/>
        <c:axId val="366507952"/>
        <c:axId val="36650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82-480E-AC0D-FDF6891AA236}"/>
            </c:ext>
          </c:extLst>
        </c:ser>
        <c:dLbls>
          <c:showLegendKey val="0"/>
          <c:showVal val="0"/>
          <c:showCatName val="0"/>
          <c:showSerName val="0"/>
          <c:showPercent val="0"/>
          <c:showBubbleSize val="0"/>
        </c:dLbls>
        <c:marker val="1"/>
        <c:smooth val="0"/>
        <c:axId val="366507952"/>
        <c:axId val="366505992"/>
      </c:lineChart>
      <c:dateAx>
        <c:axId val="366507952"/>
        <c:scaling>
          <c:orientation val="minMax"/>
        </c:scaling>
        <c:delete val="1"/>
        <c:axPos val="b"/>
        <c:numFmt formatCode="&quot;H&quot;yy" sourceLinked="1"/>
        <c:majorTickMark val="none"/>
        <c:minorTickMark val="none"/>
        <c:tickLblPos val="none"/>
        <c:crossAx val="366505992"/>
        <c:crosses val="autoZero"/>
        <c:auto val="1"/>
        <c:lblOffset val="100"/>
        <c:baseTimeUnit val="years"/>
      </c:dateAx>
      <c:valAx>
        <c:axId val="36650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0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E3-411F-A8ED-F58A184A2370}"/>
            </c:ext>
          </c:extLst>
        </c:ser>
        <c:dLbls>
          <c:showLegendKey val="0"/>
          <c:showVal val="0"/>
          <c:showCatName val="0"/>
          <c:showSerName val="0"/>
          <c:showPercent val="0"/>
          <c:showBubbleSize val="0"/>
        </c:dLbls>
        <c:gapWidth val="150"/>
        <c:axId val="491680104"/>
        <c:axId val="4916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E3-411F-A8ED-F58A184A2370}"/>
            </c:ext>
          </c:extLst>
        </c:ser>
        <c:dLbls>
          <c:showLegendKey val="0"/>
          <c:showVal val="0"/>
          <c:showCatName val="0"/>
          <c:showSerName val="0"/>
          <c:showPercent val="0"/>
          <c:showBubbleSize val="0"/>
        </c:dLbls>
        <c:marker val="1"/>
        <c:smooth val="0"/>
        <c:axId val="491680104"/>
        <c:axId val="491679712"/>
      </c:lineChart>
      <c:dateAx>
        <c:axId val="491680104"/>
        <c:scaling>
          <c:orientation val="minMax"/>
        </c:scaling>
        <c:delete val="1"/>
        <c:axPos val="b"/>
        <c:numFmt formatCode="&quot;H&quot;yy" sourceLinked="1"/>
        <c:majorTickMark val="none"/>
        <c:minorTickMark val="none"/>
        <c:tickLblPos val="none"/>
        <c:crossAx val="491679712"/>
        <c:crosses val="autoZero"/>
        <c:auto val="1"/>
        <c:lblOffset val="100"/>
        <c:baseTimeUnit val="years"/>
      </c:dateAx>
      <c:valAx>
        <c:axId val="4916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8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CC-43C3-BB3D-B92127D0F77B}"/>
            </c:ext>
          </c:extLst>
        </c:ser>
        <c:dLbls>
          <c:showLegendKey val="0"/>
          <c:showVal val="0"/>
          <c:showCatName val="0"/>
          <c:showSerName val="0"/>
          <c:showPercent val="0"/>
          <c:showBubbleSize val="0"/>
        </c:dLbls>
        <c:gapWidth val="150"/>
        <c:axId val="491678928"/>
        <c:axId val="49168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CC-43C3-BB3D-B92127D0F77B}"/>
            </c:ext>
          </c:extLst>
        </c:ser>
        <c:dLbls>
          <c:showLegendKey val="0"/>
          <c:showVal val="0"/>
          <c:showCatName val="0"/>
          <c:showSerName val="0"/>
          <c:showPercent val="0"/>
          <c:showBubbleSize val="0"/>
        </c:dLbls>
        <c:marker val="1"/>
        <c:smooth val="0"/>
        <c:axId val="491678928"/>
        <c:axId val="491680888"/>
      </c:lineChart>
      <c:dateAx>
        <c:axId val="491678928"/>
        <c:scaling>
          <c:orientation val="minMax"/>
        </c:scaling>
        <c:delete val="1"/>
        <c:axPos val="b"/>
        <c:numFmt formatCode="&quot;H&quot;yy" sourceLinked="1"/>
        <c:majorTickMark val="none"/>
        <c:minorTickMark val="none"/>
        <c:tickLblPos val="none"/>
        <c:crossAx val="491680888"/>
        <c:crosses val="autoZero"/>
        <c:auto val="1"/>
        <c:lblOffset val="100"/>
        <c:baseTimeUnit val="years"/>
      </c:dateAx>
      <c:valAx>
        <c:axId val="49168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7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581.27</c:v>
                </c:pt>
                <c:pt idx="1">
                  <c:v>422.93</c:v>
                </c:pt>
                <c:pt idx="2">
                  <c:v>401.46</c:v>
                </c:pt>
                <c:pt idx="3">
                  <c:v>456</c:v>
                </c:pt>
                <c:pt idx="4">
                  <c:v>504.61</c:v>
                </c:pt>
              </c:numCache>
            </c:numRef>
          </c:val>
          <c:extLst xmlns:c16r2="http://schemas.microsoft.com/office/drawing/2015/06/chart">
            <c:ext xmlns:c16="http://schemas.microsoft.com/office/drawing/2014/chart" uri="{C3380CC4-5D6E-409C-BE32-E72D297353CC}">
              <c16:uniqueId val="{00000000-2F36-4831-B14F-8441915F37DC}"/>
            </c:ext>
          </c:extLst>
        </c:ser>
        <c:dLbls>
          <c:showLegendKey val="0"/>
          <c:showVal val="0"/>
          <c:showCatName val="0"/>
          <c:showSerName val="0"/>
          <c:showPercent val="0"/>
          <c:showBubbleSize val="0"/>
        </c:dLbls>
        <c:gapWidth val="150"/>
        <c:axId val="491678536"/>
        <c:axId val="49167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xmlns:c16r2="http://schemas.microsoft.com/office/drawing/2015/06/chart">
            <c:ext xmlns:c16="http://schemas.microsoft.com/office/drawing/2014/chart" uri="{C3380CC4-5D6E-409C-BE32-E72D297353CC}">
              <c16:uniqueId val="{00000001-2F36-4831-B14F-8441915F37DC}"/>
            </c:ext>
          </c:extLst>
        </c:ser>
        <c:dLbls>
          <c:showLegendKey val="0"/>
          <c:showVal val="0"/>
          <c:showCatName val="0"/>
          <c:showSerName val="0"/>
          <c:showPercent val="0"/>
          <c:showBubbleSize val="0"/>
        </c:dLbls>
        <c:marker val="1"/>
        <c:smooth val="0"/>
        <c:axId val="491678536"/>
        <c:axId val="491679320"/>
      </c:lineChart>
      <c:dateAx>
        <c:axId val="491678536"/>
        <c:scaling>
          <c:orientation val="minMax"/>
        </c:scaling>
        <c:delete val="1"/>
        <c:axPos val="b"/>
        <c:numFmt formatCode="&quot;H&quot;yy" sourceLinked="1"/>
        <c:majorTickMark val="none"/>
        <c:minorTickMark val="none"/>
        <c:tickLblPos val="none"/>
        <c:crossAx val="491679320"/>
        <c:crosses val="autoZero"/>
        <c:auto val="1"/>
        <c:lblOffset val="100"/>
        <c:baseTimeUnit val="years"/>
      </c:dateAx>
      <c:valAx>
        <c:axId val="49167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7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92.73</c:v>
                </c:pt>
                <c:pt idx="1">
                  <c:v>101.38</c:v>
                </c:pt>
                <c:pt idx="2">
                  <c:v>96.39</c:v>
                </c:pt>
                <c:pt idx="3">
                  <c:v>86.2</c:v>
                </c:pt>
                <c:pt idx="4">
                  <c:v>79.33</c:v>
                </c:pt>
              </c:numCache>
            </c:numRef>
          </c:val>
          <c:extLst xmlns:c16r2="http://schemas.microsoft.com/office/drawing/2015/06/chart">
            <c:ext xmlns:c16="http://schemas.microsoft.com/office/drawing/2014/chart" uri="{C3380CC4-5D6E-409C-BE32-E72D297353CC}">
              <c16:uniqueId val="{00000000-91D7-4FFC-A64D-EFD621B6C31C}"/>
            </c:ext>
          </c:extLst>
        </c:ser>
        <c:dLbls>
          <c:showLegendKey val="0"/>
          <c:showVal val="0"/>
          <c:showCatName val="0"/>
          <c:showSerName val="0"/>
          <c:showPercent val="0"/>
          <c:showBubbleSize val="0"/>
        </c:dLbls>
        <c:gapWidth val="150"/>
        <c:axId val="489826104"/>
        <c:axId val="48982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xmlns:c16r2="http://schemas.microsoft.com/office/drawing/2015/06/chart">
            <c:ext xmlns:c16="http://schemas.microsoft.com/office/drawing/2014/chart" uri="{C3380CC4-5D6E-409C-BE32-E72D297353CC}">
              <c16:uniqueId val="{00000001-91D7-4FFC-A64D-EFD621B6C31C}"/>
            </c:ext>
          </c:extLst>
        </c:ser>
        <c:dLbls>
          <c:showLegendKey val="0"/>
          <c:showVal val="0"/>
          <c:showCatName val="0"/>
          <c:showSerName val="0"/>
          <c:showPercent val="0"/>
          <c:showBubbleSize val="0"/>
        </c:dLbls>
        <c:marker val="1"/>
        <c:smooth val="0"/>
        <c:axId val="489826104"/>
        <c:axId val="489826888"/>
      </c:lineChart>
      <c:dateAx>
        <c:axId val="489826104"/>
        <c:scaling>
          <c:orientation val="minMax"/>
        </c:scaling>
        <c:delete val="1"/>
        <c:axPos val="b"/>
        <c:numFmt formatCode="&quot;H&quot;yy" sourceLinked="1"/>
        <c:majorTickMark val="none"/>
        <c:minorTickMark val="none"/>
        <c:tickLblPos val="none"/>
        <c:crossAx val="489826888"/>
        <c:crosses val="autoZero"/>
        <c:auto val="1"/>
        <c:lblOffset val="100"/>
        <c:baseTimeUnit val="years"/>
      </c:dateAx>
      <c:valAx>
        <c:axId val="48982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2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141.83000000000001</c:v>
                </c:pt>
                <c:pt idx="1">
                  <c:v>131.01</c:v>
                </c:pt>
                <c:pt idx="2">
                  <c:v>136.58000000000001</c:v>
                </c:pt>
                <c:pt idx="3">
                  <c:v>153.59</c:v>
                </c:pt>
                <c:pt idx="4">
                  <c:v>154.32</c:v>
                </c:pt>
              </c:numCache>
            </c:numRef>
          </c:val>
          <c:extLst xmlns:c16r2="http://schemas.microsoft.com/office/drawing/2015/06/chart">
            <c:ext xmlns:c16="http://schemas.microsoft.com/office/drawing/2014/chart" uri="{C3380CC4-5D6E-409C-BE32-E72D297353CC}">
              <c16:uniqueId val="{00000000-5AD4-47C5-B685-94CB1551C6D3}"/>
            </c:ext>
          </c:extLst>
        </c:ser>
        <c:dLbls>
          <c:showLegendKey val="0"/>
          <c:showVal val="0"/>
          <c:showCatName val="0"/>
          <c:showSerName val="0"/>
          <c:showPercent val="0"/>
          <c:showBubbleSize val="0"/>
        </c:dLbls>
        <c:gapWidth val="150"/>
        <c:axId val="489823752"/>
        <c:axId val="48982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xmlns:c16r2="http://schemas.microsoft.com/office/drawing/2015/06/chart">
            <c:ext xmlns:c16="http://schemas.microsoft.com/office/drawing/2014/chart" uri="{C3380CC4-5D6E-409C-BE32-E72D297353CC}">
              <c16:uniqueId val="{00000001-5AD4-47C5-B685-94CB1551C6D3}"/>
            </c:ext>
          </c:extLst>
        </c:ser>
        <c:dLbls>
          <c:showLegendKey val="0"/>
          <c:showVal val="0"/>
          <c:showCatName val="0"/>
          <c:showSerName val="0"/>
          <c:showPercent val="0"/>
          <c:showBubbleSize val="0"/>
        </c:dLbls>
        <c:marker val="1"/>
        <c:smooth val="0"/>
        <c:axId val="489823752"/>
        <c:axId val="489822576"/>
      </c:lineChart>
      <c:dateAx>
        <c:axId val="489823752"/>
        <c:scaling>
          <c:orientation val="minMax"/>
        </c:scaling>
        <c:delete val="1"/>
        <c:axPos val="b"/>
        <c:numFmt formatCode="&quot;H&quot;yy" sourceLinked="1"/>
        <c:majorTickMark val="none"/>
        <c:minorTickMark val="none"/>
        <c:tickLblPos val="none"/>
        <c:crossAx val="489822576"/>
        <c:crosses val="autoZero"/>
        <c:auto val="1"/>
        <c:lblOffset val="100"/>
        <c:baseTimeUnit val="years"/>
      </c:dateAx>
      <c:valAx>
        <c:axId val="48982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2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4" zoomScaleNormal="100" workbookViewId="0">
      <selection activeCell="AY35" sqref="AY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日光市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81414</v>
      </c>
      <c r="AM8" s="69"/>
      <c r="AN8" s="69"/>
      <c r="AO8" s="69"/>
      <c r="AP8" s="69"/>
      <c r="AQ8" s="69"/>
      <c r="AR8" s="69"/>
      <c r="AS8" s="69"/>
      <c r="AT8" s="68">
        <f>データ!T6</f>
        <v>1449.83</v>
      </c>
      <c r="AU8" s="68"/>
      <c r="AV8" s="68"/>
      <c r="AW8" s="68"/>
      <c r="AX8" s="68"/>
      <c r="AY8" s="68"/>
      <c r="AZ8" s="68"/>
      <c r="BA8" s="68"/>
      <c r="BB8" s="68">
        <f>データ!U6</f>
        <v>56.15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64.05</v>
      </c>
      <c r="Q10" s="68"/>
      <c r="R10" s="68"/>
      <c r="S10" s="68"/>
      <c r="T10" s="68"/>
      <c r="U10" s="68"/>
      <c r="V10" s="68"/>
      <c r="W10" s="68">
        <f>データ!Q6</f>
        <v>72.319999999999993</v>
      </c>
      <c r="X10" s="68"/>
      <c r="Y10" s="68"/>
      <c r="Z10" s="68"/>
      <c r="AA10" s="68"/>
      <c r="AB10" s="68"/>
      <c r="AC10" s="68"/>
      <c r="AD10" s="69">
        <f>データ!R6</f>
        <v>2475</v>
      </c>
      <c r="AE10" s="69"/>
      <c r="AF10" s="69"/>
      <c r="AG10" s="69"/>
      <c r="AH10" s="69"/>
      <c r="AI10" s="69"/>
      <c r="AJ10" s="69"/>
      <c r="AK10" s="2"/>
      <c r="AL10" s="69">
        <f>データ!V6</f>
        <v>51869</v>
      </c>
      <c r="AM10" s="69"/>
      <c r="AN10" s="69"/>
      <c r="AO10" s="69"/>
      <c r="AP10" s="69"/>
      <c r="AQ10" s="69"/>
      <c r="AR10" s="69"/>
      <c r="AS10" s="69"/>
      <c r="AT10" s="68">
        <f>データ!W6</f>
        <v>22.29</v>
      </c>
      <c r="AU10" s="68"/>
      <c r="AV10" s="68"/>
      <c r="AW10" s="68"/>
      <c r="AX10" s="68"/>
      <c r="AY10" s="68"/>
      <c r="AZ10" s="68"/>
      <c r="BA10" s="68"/>
      <c r="BB10" s="68">
        <f>データ!X6</f>
        <v>2327.0100000000002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sBvMgRE+Si23HW6LiG5lULh16DBy+dchkNyJXSZmC9UMj5CJU94JsRXK26ION2PCxJr7UQyB0JROR73l2xV0nA==" saltValue="yUCrB/xvNkekncrp3FES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92061</v>
      </c>
      <c r="D6" s="33">
        <f t="shared" si="3"/>
        <v>47</v>
      </c>
      <c r="E6" s="33">
        <f t="shared" si="3"/>
        <v>17</v>
      </c>
      <c r="F6" s="33">
        <f t="shared" si="3"/>
        <v>1</v>
      </c>
      <c r="G6" s="33">
        <f t="shared" si="3"/>
        <v>0</v>
      </c>
      <c r="H6" s="33" t="str">
        <f t="shared" si="3"/>
        <v>栃木県　日光市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64.05</v>
      </c>
      <c r="Q6" s="34">
        <f t="shared" si="3"/>
        <v>72.319999999999993</v>
      </c>
      <c r="R6" s="34">
        <f t="shared" si="3"/>
        <v>2475</v>
      </c>
      <c r="S6" s="34">
        <f t="shared" si="3"/>
        <v>81414</v>
      </c>
      <c r="T6" s="34">
        <f t="shared" si="3"/>
        <v>1449.83</v>
      </c>
      <c r="U6" s="34">
        <f t="shared" si="3"/>
        <v>56.15</v>
      </c>
      <c r="V6" s="34">
        <f t="shared" si="3"/>
        <v>51869</v>
      </c>
      <c r="W6" s="34">
        <f t="shared" si="3"/>
        <v>22.29</v>
      </c>
      <c r="X6" s="34">
        <f t="shared" si="3"/>
        <v>2327.0100000000002</v>
      </c>
      <c r="Y6" s="35">
        <f>IF(Y7="",NA(),Y7)</f>
        <v>74.599999999999994</v>
      </c>
      <c r="Z6" s="35">
        <f t="shared" ref="Z6:AH6" si="4">IF(Z7="",NA(),Z7)</f>
        <v>79.010000000000005</v>
      </c>
      <c r="AA6" s="35">
        <f t="shared" si="4"/>
        <v>80.31</v>
      </c>
      <c r="AB6" s="35">
        <f t="shared" si="4"/>
        <v>78.52</v>
      </c>
      <c r="AC6" s="35">
        <f t="shared" si="4"/>
        <v>80.66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581.27</v>
      </c>
      <c r="BG6" s="35">
        <f t="shared" ref="BG6:BO6" si="7">IF(BG7="",NA(),BG7)</f>
        <v>422.93</v>
      </c>
      <c r="BH6" s="35">
        <f t="shared" si="7"/>
        <v>401.46</v>
      </c>
      <c r="BI6" s="35">
        <f t="shared" si="7"/>
        <v>456</v>
      </c>
      <c r="BJ6" s="35">
        <f t="shared" si="7"/>
        <v>504.61</v>
      </c>
      <c r="BK6" s="35">
        <f t="shared" si="7"/>
        <v>848.31</v>
      </c>
      <c r="BL6" s="35">
        <f t="shared" si="7"/>
        <v>774.99</v>
      </c>
      <c r="BM6" s="35">
        <f t="shared" si="7"/>
        <v>799.41</v>
      </c>
      <c r="BN6" s="35">
        <f t="shared" si="7"/>
        <v>820.36</v>
      </c>
      <c r="BO6" s="35">
        <f t="shared" si="7"/>
        <v>847.44</v>
      </c>
      <c r="BP6" s="34" t="str">
        <f>IF(BP7="","",IF(BP7="-","【-】","【"&amp;SUBSTITUTE(TEXT(BP7,"#,##0.00"),"-","△")&amp;"】"))</f>
        <v>【682.51】</v>
      </c>
      <c r="BQ6" s="35">
        <f>IF(BQ7="",NA(),BQ7)</f>
        <v>92.73</v>
      </c>
      <c r="BR6" s="35">
        <f t="shared" ref="BR6:BZ6" si="8">IF(BR7="",NA(),BR7)</f>
        <v>101.38</v>
      </c>
      <c r="BS6" s="35">
        <f t="shared" si="8"/>
        <v>96.39</v>
      </c>
      <c r="BT6" s="35">
        <f t="shared" si="8"/>
        <v>86.2</v>
      </c>
      <c r="BU6" s="35">
        <f t="shared" si="8"/>
        <v>79.33</v>
      </c>
      <c r="BV6" s="35">
        <f t="shared" si="8"/>
        <v>94.38</v>
      </c>
      <c r="BW6" s="35">
        <f t="shared" si="8"/>
        <v>96.57</v>
      </c>
      <c r="BX6" s="35">
        <f t="shared" si="8"/>
        <v>96.54</v>
      </c>
      <c r="BY6" s="35">
        <f t="shared" si="8"/>
        <v>95.4</v>
      </c>
      <c r="BZ6" s="35">
        <f t="shared" si="8"/>
        <v>94.69</v>
      </c>
      <c r="CA6" s="34" t="str">
        <f>IF(CA7="","",IF(CA7="-","【-】","【"&amp;SUBSTITUTE(TEXT(CA7,"#,##0.00"),"-","△")&amp;"】"))</f>
        <v>【100.34】</v>
      </c>
      <c r="CB6" s="35">
        <f>IF(CB7="",NA(),CB7)</f>
        <v>141.83000000000001</v>
      </c>
      <c r="CC6" s="35">
        <f t="shared" ref="CC6:CK6" si="9">IF(CC7="",NA(),CC7)</f>
        <v>131.01</v>
      </c>
      <c r="CD6" s="35">
        <f t="shared" si="9"/>
        <v>136.58000000000001</v>
      </c>
      <c r="CE6" s="35">
        <f t="shared" si="9"/>
        <v>153.59</v>
      </c>
      <c r="CF6" s="35">
        <f t="shared" si="9"/>
        <v>154.32</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56.68</v>
      </c>
      <c r="CN6" s="35">
        <f t="shared" ref="CN6:CV6" si="10">IF(CN7="",NA(),CN7)</f>
        <v>60.1</v>
      </c>
      <c r="CO6" s="35">
        <f t="shared" si="10"/>
        <v>60.39</v>
      </c>
      <c r="CP6" s="35">
        <f t="shared" si="10"/>
        <v>60.86</v>
      </c>
      <c r="CQ6" s="35">
        <f t="shared" si="10"/>
        <v>56.48</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93.74</v>
      </c>
      <c r="CY6" s="35">
        <f t="shared" ref="CY6:DG6" si="11">IF(CY7="",NA(),CY7)</f>
        <v>93.15</v>
      </c>
      <c r="CZ6" s="35">
        <f t="shared" si="11"/>
        <v>93.06</v>
      </c>
      <c r="DA6" s="35">
        <f t="shared" si="11"/>
        <v>93.75</v>
      </c>
      <c r="DB6" s="35">
        <f t="shared" si="11"/>
        <v>94.05</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92061</v>
      </c>
      <c r="D7" s="37">
        <v>47</v>
      </c>
      <c r="E7" s="37">
        <v>17</v>
      </c>
      <c r="F7" s="37">
        <v>1</v>
      </c>
      <c r="G7" s="37">
        <v>0</v>
      </c>
      <c r="H7" s="37" t="s">
        <v>98</v>
      </c>
      <c r="I7" s="37" t="s">
        <v>99</v>
      </c>
      <c r="J7" s="37" t="s">
        <v>100</v>
      </c>
      <c r="K7" s="37" t="s">
        <v>101</v>
      </c>
      <c r="L7" s="37" t="s">
        <v>102</v>
      </c>
      <c r="M7" s="37" t="s">
        <v>103</v>
      </c>
      <c r="N7" s="38" t="s">
        <v>104</v>
      </c>
      <c r="O7" s="38" t="s">
        <v>105</v>
      </c>
      <c r="P7" s="38">
        <v>64.05</v>
      </c>
      <c r="Q7" s="38">
        <v>72.319999999999993</v>
      </c>
      <c r="R7" s="38">
        <v>2475</v>
      </c>
      <c r="S7" s="38">
        <v>81414</v>
      </c>
      <c r="T7" s="38">
        <v>1449.83</v>
      </c>
      <c r="U7" s="38">
        <v>56.15</v>
      </c>
      <c r="V7" s="38">
        <v>51869</v>
      </c>
      <c r="W7" s="38">
        <v>22.29</v>
      </c>
      <c r="X7" s="38">
        <v>2327.0100000000002</v>
      </c>
      <c r="Y7" s="38">
        <v>74.599999999999994</v>
      </c>
      <c r="Z7" s="38">
        <v>79.010000000000005</v>
      </c>
      <c r="AA7" s="38">
        <v>80.31</v>
      </c>
      <c r="AB7" s="38">
        <v>78.52</v>
      </c>
      <c r="AC7" s="38">
        <v>80.66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581.27</v>
      </c>
      <c r="BG7" s="38">
        <v>422.93</v>
      </c>
      <c r="BH7" s="38">
        <v>401.46</v>
      </c>
      <c r="BI7" s="38">
        <v>456</v>
      </c>
      <c r="BJ7" s="38">
        <v>504.61</v>
      </c>
      <c r="BK7" s="38">
        <v>848.31</v>
      </c>
      <c r="BL7" s="38">
        <v>774.99</v>
      </c>
      <c r="BM7" s="38">
        <v>799.41</v>
      </c>
      <c r="BN7" s="38">
        <v>820.36</v>
      </c>
      <c r="BO7" s="38">
        <v>847.44</v>
      </c>
      <c r="BP7" s="38">
        <v>682.51</v>
      </c>
      <c r="BQ7" s="38">
        <v>92.73</v>
      </c>
      <c r="BR7" s="38">
        <v>101.38</v>
      </c>
      <c r="BS7" s="38">
        <v>96.39</v>
      </c>
      <c r="BT7" s="38">
        <v>86.2</v>
      </c>
      <c r="BU7" s="38">
        <v>79.33</v>
      </c>
      <c r="BV7" s="38">
        <v>94.38</v>
      </c>
      <c r="BW7" s="38">
        <v>96.57</v>
      </c>
      <c r="BX7" s="38">
        <v>96.54</v>
      </c>
      <c r="BY7" s="38">
        <v>95.4</v>
      </c>
      <c r="BZ7" s="38">
        <v>94.69</v>
      </c>
      <c r="CA7" s="38">
        <v>100.34</v>
      </c>
      <c r="CB7" s="38">
        <v>141.83000000000001</v>
      </c>
      <c r="CC7" s="38">
        <v>131.01</v>
      </c>
      <c r="CD7" s="38">
        <v>136.58000000000001</v>
      </c>
      <c r="CE7" s="38">
        <v>153.59</v>
      </c>
      <c r="CF7" s="38">
        <v>154.32</v>
      </c>
      <c r="CG7" s="38">
        <v>165.45</v>
      </c>
      <c r="CH7" s="38">
        <v>161.54</v>
      </c>
      <c r="CI7" s="38">
        <v>162.81</v>
      </c>
      <c r="CJ7" s="38">
        <v>163.19999999999999</v>
      </c>
      <c r="CK7" s="38">
        <v>159.78</v>
      </c>
      <c r="CL7" s="38">
        <v>136.15</v>
      </c>
      <c r="CM7" s="38">
        <v>56.68</v>
      </c>
      <c r="CN7" s="38">
        <v>60.1</v>
      </c>
      <c r="CO7" s="38">
        <v>60.39</v>
      </c>
      <c r="CP7" s="38">
        <v>60.86</v>
      </c>
      <c r="CQ7" s="38">
        <v>56.48</v>
      </c>
      <c r="CR7" s="38">
        <v>65.62</v>
      </c>
      <c r="CS7" s="38">
        <v>64.67</v>
      </c>
      <c r="CT7" s="38">
        <v>64.959999999999994</v>
      </c>
      <c r="CU7" s="38">
        <v>65.040000000000006</v>
      </c>
      <c r="CV7" s="38">
        <v>68.31</v>
      </c>
      <c r="CW7" s="38">
        <v>59.64</v>
      </c>
      <c r="CX7" s="38">
        <v>93.74</v>
      </c>
      <c r="CY7" s="38">
        <v>93.15</v>
      </c>
      <c r="CZ7" s="38">
        <v>93.06</v>
      </c>
      <c r="DA7" s="38">
        <v>93.75</v>
      </c>
      <c r="DB7" s="38">
        <v>94.05</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2021-01-27T07:59:28Z</cp:lastPrinted>
  <dcterms:created xsi:type="dcterms:W3CDTF">2020-12-04T02:44:04Z</dcterms:created>
  <dcterms:modified xsi:type="dcterms:W3CDTF">2021-01-28T02:08:26Z</dcterms:modified>
  <cp:category/>
</cp:coreProperties>
</file>