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D745BFA4-E574-4046-82F6-6FDEEB56BF1D}" xr6:coauthVersionLast="47" xr6:coauthVersionMax="47" xr10:uidLastSave="{00000000-0000-0000-0000-000000000000}"/>
  <workbookProtection workbookAlgorithmName="SHA-512" workbookHashValue="DaFbQXnAPib0PKeHXlZULvy32tDu6h3gtJkD5QoXAkqEBaVckj2MTZB60px9IztTN2sdWGyxipO6VeHVLPC8hQ==" workbookSaltValue="csE867qwYFInfCoCVnawrQ=="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BB10" i="4"/>
  <c r="P10"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<sst xmlns="http://schemas.openxmlformats.org/spreadsheetml/2006/main" count="275" uniqueCount="117">
  <si>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</si>
  <si>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</si>
  <si>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</si>
  <si>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</si>
  <si>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</si>
  <si>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</si>
  <si>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</si>
  <si>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</si>
  <si>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</si>
  <si>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</si>
  <si>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</si>
  <si>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</si>
  <si>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</si>
  <si>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</si>
  <si>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</si>
  <si>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</si>
  <si>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</si>
  <si>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</si>
  <si>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</si>
  <si>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</si>
  <si>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</si>
  <si>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</si>
  <si>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</si>
  <si>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</si>
  <si>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</si>
  <si>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</si>
  <si>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</si>
  <si>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</si>
  <si>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</si>
  <si>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</si>
  <si>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</si>
  <si>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</si>
  <si>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</si>
  <si>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</si>
  <si>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</si>
  <si>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</si>
  <si>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</si>
  <si>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</si>
  <si>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</si>
  <si>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</si>
  <si>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</si>
  <si>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</si>
  <si>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</si>
  <si>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</si>
  <si>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</si>
  <si>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</si>
  <si>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</si>
  <si>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</si>
  <si>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</si>
  <si>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</si>
  <si>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</si>
  <si>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</si>
  <si>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</si>
  <si>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</si>
  <si>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</si>
  <si>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</si>
  <si>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</si>
  <si>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</si>
  <si>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</si>
  <si>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</si>
  <si>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</si>
  <si>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</si>
  <si>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</si>
  <si>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</si>
  <si>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</si>
  <si>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</si>
  <si>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</si>
  <si>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</si>
  <si>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</si>
  <si>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</si>
  <si>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</si>
  <si>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</si>
  <si>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</si>
  <si>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</si>
  <si>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</si>
  <si>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</si>
  <si>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</si>
  <si>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</si>
  <si>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</si>
  <si>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</si>
  <si>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</si>
  <si>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</si>
  <si>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</si>
  <si>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</si>
  <si>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</si>
  <si>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</si>
  <si>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</si>
  <si>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</si>
  <si>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</si>
  <si>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</si>
  <si>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</si>
  <si>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</si>
  <si>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</si>
  <si>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</si>
  <si>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</si>
  <si>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</si>
  <si>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</si>
  <si>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</si>
  <si>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</si>
  <si>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</si>
  <si>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</si>
  <si>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</si>
  <si>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</si>
  <si>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</si>
  <si>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</si>
  <si>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</si>
  <si>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</si>
  <si>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</si>
  <si>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</si>
  <si>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</si>
  <si>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</si>
  <si>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</si>
  <si>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</si>
  <si>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</si>
  <si>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ており、適切な時期を見極めながら施設の改築を行っていく必要があります。また、費用削減や投資等に充てる財源の確保が課題となっています。
　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</si>
  <si>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phoneticPr fontId="4"/>
  </si>
  <si>
    <t>①経常収支比率
　当該値は100％を超えていますが、収益の内容は一般会計から財源補てんの繰入金を受けている状況にあることから、健全な経営のために、経費削減、財源の確保を図っていく必要があります。
③流動比率
　類似団体よりもかなり低い状況であり、企業債償還には繰入金を受ける等で対応しております。しかしながら流動比率増加に向けて、企業債償還を着実に進めるとともに、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当該値が100％未満であるため、汚水処理に係る費用を使用料のみで賄えず、繰入金を充てている状況です。そのため、適正な使用料収入の確保及び汚水処理費の削減を図っていく必要があります。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平均利用率は類似団体より低い状況となっていますが、最大利用率は約66％であり、季節により処理水量に幅があります。そのため、適正な処理能力を考慮し施設の改築を図っていく必要があります。
⑧水洗化率
　類似団体より高い状況となっていますが、引き続き、水洗化の普及、促進を図っていく必要があります。</t>
    <rPh sb="38" eb="40">
      <t>ザイゲン</t>
    </rPh>
    <rPh sb="40" eb="41">
      <t>ホ</t>
    </rPh>
    <rPh sb="44" eb="46">
      <t>クリイレ</t>
    </rPh>
    <rPh sb="46" eb="47">
      <t>キン</t>
    </rPh>
    <rPh sb="48" eb="49">
      <t>ウ</t>
    </rPh>
    <rPh sb="134" eb="135">
      <t>ウ</t>
    </rPh>
    <rPh sb="137" eb="138">
      <t>トウ</t>
    </rPh>
    <rPh sb="139" eb="141">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</si>
</sst>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47-4F52-9A1D-3559C7998E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ED47-4F52-9A1D-3559C7998E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52.8</c:v>
                </c:pt>
                <c:pt idx="3">
                  <c:v>59.7</c:v>
                </c:pt>
                <c:pt idx="4">
                  <c:v>48.82</c:v>
                </c:pt>
              </c:numCache>
            </c:numRef>
          </c:val>
          <c:extLst>
            <c:ext xmlns:c16="http://schemas.microsoft.com/office/drawing/2014/chart" uri="{C3380CC4-5D6E-409C-BE32-E72D297353CC}">
              <c16:uniqueId val="{00000000-6E76-461F-A1E7-525A962DFA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6E76-461F-A1E7-525A962DFA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94.18</c:v>
                </c:pt>
                <c:pt idx="3">
                  <c:v>94.24</c:v>
                </c:pt>
                <c:pt idx="4">
                  <c:v>94.21</c:v>
                </c:pt>
              </c:numCache>
            </c:numRef>
          </c:val>
          <c:extLst>
            <c:ext xmlns:c16="http://schemas.microsoft.com/office/drawing/2014/chart" uri="{C3380CC4-5D6E-409C-BE32-E72D297353CC}">
              <c16:uniqueId val="{00000000-6819-492D-ACE4-E1F39B40CA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6819-492D-ACE4-E1F39B40CA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115.41</c:v>
                </c:pt>
                <c:pt idx="3">
                  <c:v>118.25</c:v>
                </c:pt>
                <c:pt idx="4">
                  <c:v>119.6</c:v>
                </c:pt>
              </c:numCache>
            </c:numRef>
          </c:val>
          <c:extLst>
            <c:ext xmlns:c16="http://schemas.microsoft.com/office/drawing/2014/chart" uri="{C3380CC4-5D6E-409C-BE32-E72D297353CC}">
              <c16:uniqueId val="{00000000-0535-4EA4-A62E-6FAED88E96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535-4EA4-A62E-6FAED88E96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3.62</c:v>
                </c:pt>
                <c:pt idx="3">
                  <c:v>7.15</c:v>
                </c:pt>
                <c:pt idx="4">
                  <c:v>10.64</c:v>
                </c:pt>
              </c:numCache>
            </c:numRef>
          </c:val>
          <c:extLst>
            <c:ext xmlns:c16="http://schemas.microsoft.com/office/drawing/2014/chart" uri="{C3380CC4-5D6E-409C-BE32-E72D297353CC}">
              <c16:uniqueId val="{00000000-ADEE-4B73-B630-1FF893EBA5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ADEE-4B73-B630-1FF893EBA5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1.96</c:v>
                </c:pt>
                <c:pt idx="3">
                  <c:v>1.96</c:v>
                </c:pt>
                <c:pt idx="4">
                  <c:v>1.94</c:v>
                </c:pt>
              </c:numCache>
            </c:numRef>
          </c:val>
          <c:extLst>
            <c:ext xmlns:c16="http://schemas.microsoft.com/office/drawing/2014/chart" uri="{C3380CC4-5D6E-409C-BE32-E72D297353CC}">
              <c16:uniqueId val="{00000000-A9A1-4E74-A34C-5084F75A7E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A9A1-4E74-A34C-5084F75A7E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E3-4824-9297-231C9998AB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56E3-4824-9297-231C9998AB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14.24</c:v>
                </c:pt>
                <c:pt idx="3">
                  <c:v>16.38</c:v>
                </c:pt>
                <c:pt idx="4">
                  <c:v>25.03</c:v>
                </c:pt>
              </c:numCache>
            </c:numRef>
          </c:val>
          <c:extLst>
            <c:ext xmlns:c16="http://schemas.microsoft.com/office/drawing/2014/chart" uri="{C3380CC4-5D6E-409C-BE32-E72D297353CC}">
              <c16:uniqueId val="{00000000-81AB-458B-A158-2B0FDF033D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1AB-458B-A158-2B0FDF033D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970.89</c:v>
                </c:pt>
                <c:pt idx="3">
                  <c:v>992.86</c:v>
                </c:pt>
                <c:pt idx="4">
                  <c:v>830.84</c:v>
                </c:pt>
              </c:numCache>
            </c:numRef>
          </c:val>
          <c:extLst>
            <c:ext xmlns:c16="http://schemas.microsoft.com/office/drawing/2014/chart" uri="{C3380CC4-5D6E-409C-BE32-E72D297353CC}">
              <c16:uniqueId val="{00000000-C14E-4DAC-80BF-6A588AB87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14E-4DAC-80BF-6A588AB87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78.98</c:v>
                </c:pt>
                <c:pt idx="3">
                  <c:v>81.59</c:v>
                </c:pt>
                <c:pt idx="4">
                  <c:v>99.26</c:v>
                </c:pt>
              </c:numCache>
            </c:numRef>
          </c:val>
          <c:extLst>
            <c:ext xmlns:c16="http://schemas.microsoft.com/office/drawing/2014/chart" uri="{C3380CC4-5D6E-409C-BE32-E72D297353CC}">
              <c16:uniqueId val="{00000000-4619-4C5B-BC0D-ED91B4768C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4619-4C5B-BC0D-ED91B4768C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153.74</c:v>
                </c:pt>
                <c:pt idx="3">
                  <c:v>151.25</c:v>
                </c:pt>
                <c:pt idx="4">
                  <c:v>152.30000000000001</c:v>
                </c:pt>
              </c:numCache>
            </c:numRef>
          </c:val>
          <c:extLst>
            <c:ext xmlns:c16="http://schemas.microsoft.com/office/drawing/2014/chart" uri="{C3380CC4-5D6E-409C-BE32-E72D297353CC}">
              <c16:uniqueId val="{00000000-BB3C-4596-8677-80BAE506B7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B3C-4596-8677-80BAE506B7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日光市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77546</v>
      </c>
      <c r="AM8" s="42"/>
      <c r="AN8" s="42"/>
      <c r="AO8" s="42"/>
      <c r="AP8" s="42"/>
      <c r="AQ8" s="42"/>
      <c r="AR8" s="42"/>
      <c r="AS8" s="42"/>
      <c r="AT8" s="35">
        <f>データ!T6</f>
        <v>1449.83</v>
      </c>
      <c r="AU8" s="35"/>
      <c r="AV8" s="35"/>
      <c r="AW8" s="35"/>
      <c r="AX8" s="35"/>
      <c r="AY8" s="35"/>
      <c r="AZ8" s="35"/>
      <c r="BA8" s="35"/>
      <c r="BB8" s="35">
        <f>データ!U6</f>
        <v>53.49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58.45</v>
      </c>
      <c r="J10" s="35"/>
      <c r="K10" s="35"/>
      <c r="L10" s="35"/>
      <c r="M10" s="35"/>
      <c r="N10" s="35"/>
      <c r="O10" s="35"/>
      <c r="P10" s="35">
        <f>データ!P6</f>
        <v>64.510000000000005</v>
      </c>
      <c r="Q10" s="35"/>
      <c r="R10" s="35"/>
      <c r="S10" s="35"/>
      <c r="T10" s="35"/>
      <c r="U10" s="35"/>
      <c r="V10" s="35"/>
      <c r="W10" s="35">
        <f>データ!Q6</f>
        <v>76.11</v>
      </c>
      <c r="X10" s="35"/>
      <c r="Y10" s="35"/>
      <c r="Z10" s="35"/>
      <c r="AA10" s="35"/>
      <c r="AB10" s="35"/>
      <c r="AC10" s="35"/>
      <c r="AD10" s="42">
        <f>データ!R6</f>
        <v>3062</v>
      </c>
      <c r="AE10" s="42"/>
      <c r="AF10" s="42"/>
      <c r="AG10" s="42"/>
      <c r="AH10" s="42"/>
      <c r="AI10" s="42"/>
      <c r="AJ10" s="42"/>
      <c r="AK10" s="2"/>
      <c r="AL10" s="42">
        <f>データ!V6</f>
        <v>49775</v>
      </c>
      <c r="AM10" s="42"/>
      <c r="AN10" s="42"/>
      <c r="AO10" s="42"/>
      <c r="AP10" s="42"/>
      <c r="AQ10" s="42"/>
      <c r="AR10" s="42"/>
      <c r="AS10" s="42"/>
      <c r="AT10" s="35">
        <f>データ!W6</f>
        <v>22.52</v>
      </c>
      <c r="AU10" s="35"/>
      <c r="AV10" s="35"/>
      <c r="AW10" s="35"/>
      <c r="AX10" s="35"/>
      <c r="AY10" s="35"/>
      <c r="AZ10" s="35"/>
      <c r="BA10" s="35"/>
      <c r="BB10" s="35">
        <f>データ!X6</f>
        <v>2210.2600000000002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6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6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6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6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uTJi7LRiSlzgSGe2+xxIVRBqpLz/5u7Kyhers0ONmwTOmOklXVxmi/gbNw6NFZQf7244UlkfH43e6fQpkbb2g==" saltValue="zTYpcWRL3CXjaEwWezT+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election activeCell="H9" sqref="H9"/>
    </sheetView>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92061</v>
      </c>
      <c r="D6" s="19">
        <f t="shared" si="3"/>
        <v>46</v>
      </c>
      <c r="E6" s="19">
        <f t="shared" si="3"/>
        <v>17</v>
      </c>
      <c r="F6" s="19">
        <f t="shared" si="3"/>
        <v>1</v>
      </c>
      <c r="G6" s="19">
        <f t="shared" si="3"/>
        <v>0</v>
      </c>
      <c r="H6" s="19" t="str">
        <f t="shared" si="3"/>
        <v>栃木県　日光市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58.45</v>
      </c>
      <c r="P6" s="20">
        <f t="shared" si="3"/>
        <v>64.510000000000005</v>
      </c>
      <c r="Q6" s="20">
        <f t="shared" si="3"/>
        <v>76.11</v>
      </c>
      <c r="R6" s="20">
        <f t="shared" si="3"/>
        <v>3062</v>
      </c>
      <c r="S6" s="20">
        <f t="shared" si="3"/>
        <v>77546</v>
      </c>
      <c r="T6" s="20">
        <f t="shared" si="3"/>
        <v>1449.83</v>
      </c>
      <c r="U6" s="20">
        <f t="shared" si="3"/>
        <v>53.49</v>
      </c>
      <c r="V6" s="20">
        <f t="shared" si="3"/>
        <v>49775</v>
      </c>
      <c r="W6" s="20">
        <f t="shared" si="3"/>
        <v>22.52</v>
      </c>
      <c r="X6" s="20">
        <f t="shared" si="3"/>
        <v>2210.2600000000002</v>
      </c>
      <c r="Y6" s="21" t="str">
        <f>IF(Y7="",NA(),Y7)</f>
        <v>-</v>
      </c>
      <c r="Z6" s="21" t="str">
        <f t="shared" ref="Z6:AH6" si="4">IF(Z7="",NA(),Z7)</f>
        <v>-</v>
      </c>
      <c r="AA6" s="21">
        <f t="shared" si="4"/>
        <v>115.41</v>
      </c>
      <c r="AB6" s="21">
        <f t="shared" si="4"/>
        <v>118.25</v>
      </c>
      <c r="AC6" s="21">
        <f t="shared" si="4"/>
        <v>119.6</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14.24</v>
      </c>
      <c r="AX6" s="21">
        <f t="shared" si="6"/>
        <v>16.38</v>
      </c>
      <c r="AY6" s="21">
        <f t="shared" si="6"/>
        <v>25.03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970.89</v>
      </c>
      <c r="BI6" s="21">
        <f t="shared" si="7"/>
        <v>992.86</v>
      </c>
      <c r="BJ6" s="21">
        <f t="shared" si="7"/>
        <v>830.84</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78.98</v>
      </c>
      <c r="BT6" s="21">
        <f t="shared" si="8"/>
        <v>81.59</v>
      </c>
      <c r="BU6" s="21">
        <f t="shared" si="8"/>
        <v>99.26</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153.74</v>
      </c>
      <c r="CE6" s="21">
        <f t="shared" si="9"/>
        <v>151.25</v>
      </c>
      <c r="CF6" s="21">
        <f t="shared" si="9"/>
        <v>152.30000000000001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52.8</v>
      </c>
      <c r="CP6" s="21">
        <f t="shared" si="10"/>
        <v>59.7</v>
      </c>
      <c r="CQ6" s="21">
        <f t="shared" si="10"/>
        <v>48.82</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94.18</v>
      </c>
      <c r="DA6" s="21">
        <f t="shared" si="11"/>
        <v>94.24</v>
      </c>
      <c r="DB6" s="21">
        <f t="shared" si="11"/>
        <v>94.21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3.62</v>
      </c>
      <c r="DL6" s="21">
        <f t="shared" si="12"/>
        <v>7.15</v>
      </c>
      <c r="DM6" s="21">
        <f t="shared" si="12"/>
        <v>10.64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1.96</v>
      </c>
      <c r="DW6" s="21">
        <f t="shared" si="13"/>
        <v>1.96</v>
      </c>
      <c r="DX6" s="21">
        <f t="shared" si="13"/>
        <v>1.94</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92061</v>
      </c>
      <c r="D7" s="23">
        <v>46</v>
      </c>
      <c r="E7" s="23">
        <v>17</v>
      </c>
      <c r="F7" s="23">
        <v>1</v>
      </c>
      <c r="G7" s="23">
        <v>0</v>
      </c>
      <c r="H7" s="23" t="s">
        <v>96</v>
      </c>
      <c r="I7" s="23" t="s">
        <v>97</v>
      </c>
      <c r="J7" s="23" t="s">
        <v>98</v>
      </c>
      <c r="K7" s="23" t="s">
        <v>99</v>
      </c>
      <c r="L7" s="23" t="s">
        <v>100</v>
      </c>
      <c r="M7" s="23" t="s">
        <v>101</v>
      </c>
      <c r="N7" s="24" t="s">
        <v>102</v>
      </c>
      <c r="O7" s="24">
        <v>58.45</v>
      </c>
      <c r="P7" s="24">
        <v>64.510000000000005</v>
      </c>
      <c r="Q7" s="24">
        <v>76.11</v>
      </c>
      <c r="R7" s="24">
        <v>3062</v>
      </c>
      <c r="S7" s="24">
        <v>77546</v>
      </c>
      <c r="T7" s="24">
        <v>1449.83</v>
      </c>
      <c r="U7" s="24">
        <v>53.49</v>
      </c>
      <c r="V7" s="24">
        <v>49775</v>
      </c>
      <c r="W7" s="24">
        <v>22.52</v>
      </c>
      <c r="X7" s="24">
        <v>2210.2600000000002</v>
      </c>
      <c r="Y7" s="24" t="s">
        <v>102</v>
      </c>
      <c r="Z7" s="24" t="s">
        <v>102</v>
      </c>
      <c r="AA7" s="24">
        <v>115.41</v>
      </c>
      <c r="AB7" s="24">
        <v>118.25</v>
      </c>
      <c r="AC7" s="24">
        <v>119.6</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14.24</v>
      </c>
      <c r="AX7" s="24">
        <v>16.38</v>
      </c>
      <c r="AY7" s="24">
        <v>25.03</v>
      </c>
      <c r="AZ7" s="24" t="s">
        <v>102</v>
      </c>
      <c r="BA7" s="24" t="s">
        <v>102</v>
      </c>
      <c r="BB7" s="24">
        <v>67.930000000000007</v>
      </c>
      <c r="BC7" s="24">
        <v>68.53</v>
      </c>
      <c r="BD7" s="24">
        <v>69.180000000000007</v>
      </c>
      <c r="BE7" s="24">
        <v>73.44</v>
      </c>
      <c r="BF7" s="24" t="s">
        <v>102</v>
      </c>
      <c r="BG7" s="24" t="s">
        <v>102</v>
      </c>
      <c r="BH7" s="24">
        <v>970.89</v>
      </c>
      <c r="BI7" s="24">
        <v>992.86</v>
      </c>
      <c r="BJ7" s="24">
        <v>830.84</v>
      </c>
      <c r="BK7" s="24" t="s">
        <v>102</v>
      </c>
      <c r="BL7" s="24" t="s">
        <v>102</v>
      </c>
      <c r="BM7" s="24">
        <v>857.88</v>
      </c>
      <c r="BN7" s="24">
        <v>825.1</v>
      </c>
      <c r="BO7" s="24">
        <v>789.87</v>
      </c>
      <c r="BP7" s="24">
        <v>652.82000000000005</v>
      </c>
      <c r="BQ7" s="24" t="s">
        <v>102</v>
      </c>
      <c r="BR7" s="24" t="s">
        <v>102</v>
      </c>
      <c r="BS7" s="24">
        <v>78.98</v>
      </c>
      <c r="BT7" s="24">
        <v>81.59</v>
      </c>
      <c r="BU7" s="24">
        <v>99.26</v>
      </c>
      <c r="BV7" s="24" t="s">
        <v>102</v>
      </c>
      <c r="BW7" s="24" t="s">
        <v>102</v>
      </c>
      <c r="BX7" s="24">
        <v>94.97</v>
      </c>
      <c r="BY7" s="24">
        <v>97.07</v>
      </c>
      <c r="BZ7" s="24">
        <v>98.06</v>
      </c>
      <c r="CA7" s="24">
        <v>97.61</v>
      </c>
      <c r="CB7" s="24" t="s">
        <v>102</v>
      </c>
      <c r="CC7" s="24" t="s">
        <v>102</v>
      </c>
      <c r="CD7" s="24">
        <v>153.74</v>
      </c>
      <c r="CE7" s="24">
        <v>151.25</v>
      </c>
      <c r="CF7" s="24">
        <v>152.30000000000001</v>
      </c>
      <c r="CG7" s="24" t="s">
        <v>102</v>
      </c>
      <c r="CH7" s="24" t="s">
        <v>102</v>
      </c>
      <c r="CI7" s="24">
        <v>159.49</v>
      </c>
      <c r="CJ7" s="24">
        <v>157.81</v>
      </c>
      <c r="CK7" s="24">
        <v>157.37</v>
      </c>
      <c r="CL7" s="24">
        <v>138.29</v>
      </c>
      <c r="CM7" s="24" t="s">
        <v>102</v>
      </c>
      <c r="CN7" s="24" t="s">
        <v>102</v>
      </c>
      <c r="CO7" s="24">
        <v>52.8</v>
      </c>
      <c r="CP7" s="24">
        <v>59.7</v>
      </c>
      <c r="CQ7" s="24">
        <v>48.82</v>
      </c>
      <c r="CR7" s="24" t="s">
        <v>102</v>
      </c>
      <c r="CS7" s="24" t="s">
        <v>102</v>
      </c>
      <c r="CT7" s="24">
        <v>65.28</v>
      </c>
      <c r="CU7" s="24">
        <v>64.92</v>
      </c>
      <c r="CV7" s="24">
        <v>64.14</v>
      </c>
      <c r="CW7" s="24">
        <v>59.1</v>
      </c>
      <c r="CX7" s="24" t="s">
        <v>102</v>
      </c>
      <c r="CY7" s="24" t="s">
        <v>102</v>
      </c>
      <c r="CZ7" s="24">
        <v>94.18</v>
      </c>
      <c r="DA7" s="24">
        <v>94.24</v>
      </c>
      <c r="DB7" s="24">
        <v>94.21</v>
      </c>
      <c r="DC7" s="24" t="s">
        <v>102</v>
      </c>
      <c r="DD7" s="24" t="s">
        <v>102</v>
      </c>
      <c r="DE7" s="24">
        <v>92.72</v>
      </c>
      <c r="DF7" s="24">
        <v>92.88</v>
      </c>
      <c r="DG7" s="24">
        <v>92.9</v>
      </c>
      <c r="DH7" s="24">
        <v>95.82</v>
      </c>
      <c r="DI7" s="24" t="s">
        <v>102</v>
      </c>
      <c r="DJ7" s="24" t="s">
        <v>102</v>
      </c>
      <c r="DK7" s="24">
        <v>3.62</v>
      </c>
      <c r="DL7" s="24">
        <v>7.15</v>
      </c>
      <c r="DM7" s="24">
        <v>10.64</v>
      </c>
      <c r="DN7" s="24" t="s">
        <v>102</v>
      </c>
      <c r="DO7" s="24" t="s">
        <v>102</v>
      </c>
      <c r="DP7" s="24">
        <v>23.79</v>
      </c>
      <c r="DQ7" s="24">
        <v>25.66</v>
      </c>
      <c r="DR7" s="24">
        <v>27.46</v>
      </c>
      <c r="DS7" s="24">
        <v>39.74</v>
      </c>
      <c r="DT7" s="24" t="s">
        <v>102</v>
      </c>
      <c r="DU7" s="24" t="s">
        <v>102</v>
      </c>
      <c r="DV7" s="24">
        <v>1.96</v>
      </c>
      <c r="DW7" s="24">
        <v>1.96</v>
      </c>
      <c r="DX7" s="24">
        <v>1.94</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