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R1（H30決算）\02 回答\"/>
    </mc:Choice>
  </mc:AlternateContent>
  <workbookProtection workbookAlgorithmName="SHA-512" workbookHashValue="02MMDQZr38kpFI27/OBehZjjTvlUJe3gyHt+MSgeZDLphED1xuNid/yyauILOLpE+m04lTJiSpGqnHTaLVOOEw==" workbookSaltValue="A85PGOIUelrjT+7/7CM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<sst xmlns="http://schemas.openxmlformats.org/spreadsheetml/2006/main" count="228" uniqueCount="114">
  <si>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</si>
  <si>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</si>
  <si>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</si>
  <si>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</si>
  <si>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</si>
  <si>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</si>
  <si>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</si>
  <si>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</si>
  <si>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</si>
  <si>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</si>
  <si>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</si>
  <si>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</si>
  <si>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</si>
  <si>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</si>
  <si>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</si>
  <si>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</si>
  <si>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</si>
  <si>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</si>
  <si>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</si>
  <si>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</si>
  <si>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</si>
  <si>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</si>
  <si>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</si>
  <si>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</si>
  <si>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</si>
  <si>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</si>
  <si>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</si>
  <si>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</si>
  <si>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</si>
  <si>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</si>
  <si>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</si>
  <si>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</si>
  <si>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</si>
  <si>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</si>
  <si>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</si>
  <si>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</si>
  <si>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</si>
  <si>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</si>
  <si>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</si>
  <si>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</si>
  <si>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</si>
  <si>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</si>
  <si>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</si>
  <si>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</si>
  <si>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</si>
  <si>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</si>
  <si>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</si>
  <si>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</si>
  <si>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</si>
  <si>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</si>
  <si>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</si>
  <si>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</si>
  <si>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</si>
  <si>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</si>
  <si>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</si>
  <si>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</si>
  <si>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</si>
  <si>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</si>
  <si>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</si>
  <si>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</si>
  <si>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</si>
  <si>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</si>
  <si>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</si>
  <si>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</si>
  <si>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</si>
  <si>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</si>
  <si>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</si>
  <si>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</si>
  <si>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</si>
  <si>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</si>
  <si>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</si>
  <si>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</si>
  <si>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</si>
  <si>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</si>
  <si>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</si>
  <si>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</si>
  <si>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</si>
  <si>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</si>
  <si>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</si>
  <si>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</si>
  <si>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</si>
  <si>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</si>
  <si>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</si>
  <si>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</si>
  <si>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</si>
  <si>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</si>
  <si>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</si>
  <si>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</si>
  <si>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</si>
  <si>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</si>
  <si>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</si>
  <si>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</si>
  <si>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</si>
  <si>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</si>
  <si>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</si>
  <si>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</si>
  <si>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</si>
  <si>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</si>
  <si>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</si>
  <si>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</si>
  <si>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</si>
  <si>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</si>
  <si>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</si>
  <si>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</si>
  <si>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</si>
  <si>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</si>
  <si>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</si>
  <si>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</si>
  <si>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</si>
  <si>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</si>
  <si>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</si>
  <si>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当該値が100％未満のため、単年度収支は赤字となっており、不足分については地方債の借入を行うなどにより対応している。
　収益の減少や費用の増加に伴い前年度より当該値が減少しており、今後も健全な経営のため、経費削減、財源の確保を図っていく。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当該値が100％未満であるため、汚水処理に係る費用を使用料のみで賄えていない状況となっている。そのため、適正な使用料収入の確保及び汚水処理費の削減を図っていく必要がある。
⑥汚水処理原価
　類似団体より低い状況にあるが、施設の老朽化による維持管理費等の増加が予想されるため、不明水対策等により維持管理費等を削減を図っていく必要がある。
⑦施設利用率
　平均利用率は類似団体より低い状況であるが、最大利用率は約98％であった。季節により処理水量に幅があるため適正な処理能力を考慮し施設の改築を図っていく必要がある。
⑧水洗化率
　類似団体より高い状況であり、水洗便所設置済人口の増加により、前年度より当該値が上回った。引き続き水洗化の普及、促進を図っていく必要がある。　
</t>
    <rPh sb="1" eb="4">
      <t>シュウエキテキ</t>
    </rPh>
    <rPh sb="4" eb="6">
      <t>シュウシ</t>
    </rPh>
    <rPh sb="6" eb="8">
      <t>ヒリツ</t>
    </rPh>
    <rPh sb="10" eb="12">
      <t>トウガイ</t>
    </rPh>
    <rPh sb="12" eb="13">
      <t>アタイ</t>
    </rPh>
    <rPh sb="54" eb="55">
      <t>オコナ</t>
    </rPh>
    <rPh sb="73" eb="75">
      <t>ゲンショウ</t>
    </rPh>
    <rPh sb="76" eb="78">
      <t>ヒヨウ</t>
    </rPh>
    <rPh sb="79" eb="81">
      <t>ゾウカ</t>
    </rPh>
    <rPh sb="82" eb="83">
      <t>トモナ</t>
    </rPh>
    <rPh sb="84" eb="87">
      <t>ゼンネンド</t>
    </rPh>
    <rPh sb="89" eb="91">
      <t>トウガイ</t>
    </rPh>
    <rPh sb="91" eb="92">
      <t>アタイ</t>
    </rPh>
    <rPh sb="93" eb="95">
      <t>ゲンショウ</t>
    </rPh>
    <rPh sb="100" eb="102">
      <t>コンゴ</t>
    </rPh>
    <rPh sb="103" eb="105">
      <t>ケンゼン</t>
    </rPh>
    <rPh sb="106" eb="108">
      <t>ケイエイ</t>
    </rPh>
    <rPh sb="112" eb="114">
      <t>ケイヒ</t>
    </rPh>
    <rPh sb="114" eb="116">
      <t>サクゲン</t>
    </rPh>
    <rPh sb="117" eb="119">
      <t>ザイゲン</t>
    </rPh>
    <rPh sb="120" eb="122">
      <t>カクホ</t>
    </rPh>
    <rPh sb="123" eb="124">
      <t>ハカ</t>
    </rPh>
    <rPh sb="131" eb="133">
      <t>キギョウ</t>
    </rPh>
    <rPh sb="133" eb="134">
      <t>サイ</t>
    </rPh>
    <rPh sb="134" eb="136">
      <t>ザンダカ</t>
    </rPh>
    <rPh sb="136" eb="137">
      <t>タイ</t>
    </rPh>
    <rPh sb="137" eb="139">
      <t>ジギョウ</t>
    </rPh>
    <rPh sb="139" eb="141">
      <t>キボ</t>
    </rPh>
    <rPh sb="141" eb="143">
      <t>ヒリツ</t>
    </rPh>
    <rPh sb="145" eb="147">
      <t>ルイジ</t>
    </rPh>
    <rPh sb="147" eb="149">
      <t>ダンタイ</t>
    </rPh>
    <rPh sb="152" eb="153">
      <t>ヒク</t>
    </rPh>
    <rPh sb="154" eb="156">
      <t>ジョウキョウ</t>
    </rPh>
    <rPh sb="161" eb="163">
      <t>コンゴ</t>
    </rPh>
    <rPh sb="163" eb="165">
      <t>ヨテイ</t>
    </rPh>
    <rPh sb="170" eb="172">
      <t>シセツ</t>
    </rPh>
    <rPh sb="173" eb="175">
      <t>カイチク</t>
    </rPh>
    <rPh sb="178" eb="180">
      <t>ゾウカ</t>
    </rPh>
    <rPh sb="185" eb="187">
      <t>ヨソウ</t>
    </rPh>
    <rPh sb="193" eb="196">
      <t>ケイカクテキ</t>
    </rPh>
    <rPh sb="197" eb="199">
      <t>トウシ</t>
    </rPh>
    <rPh sb="199" eb="200">
      <t>オヨ</t>
    </rPh>
    <rPh sb="201" eb="203">
      <t>カイチク</t>
    </rPh>
    <rPh sb="204" eb="205">
      <t>オコナ</t>
    </rPh>
    <rPh sb="209" eb="211">
      <t>ヒツヨウ</t>
    </rPh>
    <rPh sb="217" eb="219">
      <t>ケイヒ</t>
    </rPh>
    <rPh sb="219" eb="221">
      <t>カイシュウ</t>
    </rPh>
    <rPh sb="221" eb="222">
      <t>リツ</t>
    </rPh>
    <rPh sb="224" eb="226">
      <t>トウガイ</t>
    </rPh>
    <rPh sb="226" eb="227">
      <t>アタイ</t>
    </rPh>
    <rPh sb="232" eb="234">
      <t>ミマン</t>
    </rPh>
    <rPh sb="240" eb="242">
      <t>オスイ</t>
    </rPh>
    <rPh sb="242" eb="244">
      <t>ショリ</t>
    </rPh>
    <rPh sb="245" eb="246">
      <t>カカワ</t>
    </rPh>
    <rPh sb="247" eb="249">
      <t>ヒヨウ</t>
    </rPh>
    <rPh sb="250" eb="252">
      <t>シヨウ</t>
    </rPh>
    <rPh sb="252" eb="253">
      <t>リョウ</t>
    </rPh>
    <rPh sb="256" eb="257">
      <t>マカナ</t>
    </rPh>
    <rPh sb="262" eb="264">
      <t>ジョウキョウ</t>
    </rPh>
    <rPh sb="276" eb="278">
      <t>テキセイ</t>
    </rPh>
    <rPh sb="279" eb="281">
      <t>シヨウ</t>
    </rPh>
    <rPh sb="281" eb="282">
      <t>リョウ</t>
    </rPh>
    <rPh sb="282" eb="284">
      <t>シュウニュウ</t>
    </rPh>
    <rPh sb="285" eb="287">
      <t>カクホ</t>
    </rPh>
    <rPh sb="287" eb="288">
      <t>オヨ</t>
    </rPh>
    <rPh sb="289" eb="291">
      <t>オスイ</t>
    </rPh>
    <rPh sb="291" eb="293">
      <t>ショリ</t>
    </rPh>
    <rPh sb="293" eb="294">
      <t>ヒ</t>
    </rPh>
    <rPh sb="295" eb="297">
      <t>サクゲン</t>
    </rPh>
    <rPh sb="298" eb="299">
      <t>ハカ</t>
    </rPh>
    <rPh sb="303" eb="305">
      <t>ヒツヨウ</t>
    </rPh>
    <rPh sb="311" eb="313">
      <t>オスイ</t>
    </rPh>
    <rPh sb="313" eb="315">
      <t>ショリ</t>
    </rPh>
    <rPh sb="315" eb="317">
      <t>ゲンカ</t>
    </rPh>
    <rPh sb="319" eb="321">
      <t>ルイジ</t>
    </rPh>
    <rPh sb="321" eb="323">
      <t>ダンタイ</t>
    </rPh>
    <rPh sb="325" eb="326">
      <t>ヒク</t>
    </rPh>
    <rPh sb="327" eb="329">
      <t>ジョウキョウ</t>
    </rPh>
    <rPh sb="334" eb="336">
      <t>シセツ</t>
    </rPh>
    <rPh sb="337" eb="340">
      <t>ロウキュウカ</t>
    </rPh>
    <rPh sb="343" eb="345">
      <t>イジ</t>
    </rPh>
    <rPh sb="345" eb="348">
      <t>カンリヒ</t>
    </rPh>
    <rPh sb="348" eb="349">
      <t>トウ</t>
    </rPh>
    <rPh sb="350" eb="352">
      <t>ゾウカ</t>
    </rPh>
    <rPh sb="353" eb="355">
      <t>ヨソウ</t>
    </rPh>
    <rPh sb="361" eb="363">
      <t>フメイ</t>
    </rPh>
    <rPh sb="363" eb="364">
      <t>スイ</t>
    </rPh>
    <rPh sb="364" eb="366">
      <t>タイサク</t>
    </rPh>
    <rPh sb="366" eb="367">
      <t>トウ</t>
    </rPh>
    <rPh sb="370" eb="372">
      <t>イジ</t>
    </rPh>
    <rPh sb="372" eb="374">
      <t>カンリ</t>
    </rPh>
    <rPh sb="374" eb="375">
      <t>ヒ</t>
    </rPh>
    <rPh sb="375" eb="376">
      <t>トウ</t>
    </rPh>
    <rPh sb="377" eb="379">
      <t>サクゲン</t>
    </rPh>
    <rPh sb="380" eb="381">
      <t>ハカ</t>
    </rPh>
    <rPh sb="385" eb="387">
      <t>ヒツヨウ</t>
    </rPh>
    <rPh sb="393" eb="395">
      <t>シセツ</t>
    </rPh>
    <rPh sb="395" eb="398">
      <t>リヨウリツ</t>
    </rPh>
    <rPh sb="400" eb="402">
      <t>ヘイキン</t>
    </rPh>
    <rPh sb="402" eb="405">
      <t>リヨウリツ</t>
    </rPh>
    <rPh sb="406" eb="408">
      <t>ルイジ</t>
    </rPh>
    <rPh sb="408" eb="410">
      <t>ダンタイ</t>
    </rPh>
    <rPh sb="412" eb="413">
      <t>ヒク</t>
    </rPh>
    <rPh sb="414" eb="416">
      <t>ジョウキョウ</t>
    </rPh>
    <rPh sb="421" eb="423">
      <t>サイダイ</t>
    </rPh>
    <rPh sb="423" eb="426">
      <t>リヨウリツ</t>
    </rPh>
    <rPh sb="427" eb="428">
      <t>ヤク</t>
    </rPh>
    <rPh sb="436" eb="438">
      <t>キセツ</t>
    </rPh>
    <rPh sb="441" eb="443">
      <t>ショリ</t>
    </rPh>
    <rPh sb="443" eb="445">
      <t>スイリョウ</t>
    </rPh>
    <rPh sb="446" eb="447">
      <t>ハバ</t>
    </rPh>
    <rPh sb="452" eb="454">
      <t>テキセイ</t>
    </rPh>
    <rPh sb="455" eb="457">
      <t>ショリ</t>
    </rPh>
    <rPh sb="457" eb="459">
      <t>ノウリョク</t>
    </rPh>
    <rPh sb="460" eb="462">
      <t>コウリョ</t>
    </rPh>
    <rPh sb="463" eb="465">
      <t>シセツ</t>
    </rPh>
    <rPh sb="466" eb="468">
      <t>カイチク</t>
    </rPh>
    <rPh sb="469" eb="470">
      <t>ハカ</t>
    </rPh>
    <rPh sb="474" eb="476">
      <t>ヒツヨウ</t>
    </rPh>
    <rPh sb="482" eb="485">
      <t>スイセンカ</t>
    </rPh>
    <rPh sb="485" eb="486">
      <t>リツ</t>
    </rPh>
    <rPh sb="488" eb="490">
      <t>ルイジ</t>
    </rPh>
    <rPh sb="490" eb="492">
      <t>ダンタイ</t>
    </rPh>
    <rPh sb="494" eb="495">
      <t>タカ</t>
    </rPh>
    <rPh sb="496" eb="498">
      <t>ジョウキョウ</t>
    </rPh>
    <rPh sb="502" eb="504">
      <t>スイセン</t>
    </rPh>
    <rPh sb="504" eb="506">
      <t>ベンジョ</t>
    </rPh>
    <rPh sb="506" eb="508">
      <t>セッチ</t>
    </rPh>
    <rPh sb="508" eb="509">
      <t>ズ</t>
    </rPh>
    <rPh sb="512" eb="514">
      <t>ゾウカ</t>
    </rPh>
    <rPh sb="518" eb="521">
      <t>ゼンネンド</t>
    </rPh>
    <rPh sb="523" eb="525">
      <t>トウガイ</t>
    </rPh>
    <rPh sb="525" eb="526">
      <t>アタイ</t>
    </rPh>
    <rPh sb="527" eb="529">
      <t>ウワマワ</t>
    </rPh>
    <rPh sb="532" eb="533">
      <t>ヒ</t>
    </rPh>
    <rPh sb="534" eb="535">
      <t>ツヅ</t>
    </rPh>
    <rPh sb="536" eb="539">
      <t>スイセンカ</t>
    </rPh>
    <rPh sb="540" eb="542">
      <t>フキュウ</t>
    </rPh>
    <rPh sb="543" eb="545">
      <t>ソクシン</t>
    </rPh>
    <rPh sb="546" eb="547">
      <t>ハカ</t>
    </rPh>
    <rPh sb="551" eb="553">
      <t>ヒツヨウ</t>
    </rPh>
    <phoneticPr fontId="4"/>
  </si>
  <si>
    <t>　市内には既に耐用年数を過ぎている管渠もあるが、漏水等が発生した場合には修繕を行い、安全に利用出来るよう対応している。
　しかしながら今後、老朽化により漏水等が増加することが懸念されるため、平成30年度より下水道施設全体におけるストックマネジメント計画の策定に着手し、計画的な改築を推進する。</t>
    <rPh sb="1" eb="3">
      <t>シナイ</t>
    </rPh>
    <rPh sb="5" eb="6">
      <t>スデ</t>
    </rPh>
    <rPh sb="7" eb="9">
      <t>タイヨウ</t>
    </rPh>
    <rPh sb="9" eb="11">
      <t>ネンスウ</t>
    </rPh>
    <rPh sb="12" eb="13">
      <t>ス</t>
    </rPh>
    <rPh sb="17" eb="18">
      <t>カン</t>
    </rPh>
    <rPh sb="18" eb="19">
      <t>キョ</t>
    </rPh>
    <rPh sb="24" eb="26">
      <t>ロウスイ</t>
    </rPh>
    <rPh sb="26" eb="27">
      <t>トウ</t>
    </rPh>
    <rPh sb="28" eb="30">
      <t>ハッセイ</t>
    </rPh>
    <rPh sb="32" eb="34">
      <t>バアイ</t>
    </rPh>
    <rPh sb="36" eb="38">
      <t>シュウゼン</t>
    </rPh>
    <rPh sb="39" eb="40">
      <t>オコナ</t>
    </rPh>
    <rPh sb="42" eb="44">
      <t>アンゼン</t>
    </rPh>
    <rPh sb="45" eb="47">
      <t>リヨウ</t>
    </rPh>
    <rPh sb="47" eb="49">
      <t>デキ</t>
    </rPh>
    <rPh sb="52" eb="54">
      <t>タイオウ</t>
    </rPh>
    <rPh sb="67" eb="69">
      <t>コンゴ</t>
    </rPh>
    <rPh sb="70" eb="73">
      <t>ロウキュウカ</t>
    </rPh>
    <rPh sb="76" eb="78">
      <t>ロウスイ</t>
    </rPh>
    <rPh sb="78" eb="79">
      <t>トウ</t>
    </rPh>
    <rPh sb="80" eb="82">
      <t>ゾウカ</t>
    </rPh>
    <rPh sb="87" eb="89">
      <t>ケネン</t>
    </rPh>
    <rPh sb="95" eb="97">
      <t>ヘイセイ</t>
    </rPh>
    <rPh sb="99" eb="101">
      <t>ネンド</t>
    </rPh>
    <rPh sb="103" eb="106">
      <t>ゲスイドウ</t>
    </rPh>
    <rPh sb="106" eb="108">
      <t>シセツ</t>
    </rPh>
    <rPh sb="108" eb="110">
      <t>ゼンタイ</t>
    </rPh>
    <rPh sb="124" eb="126">
      <t>ケイカク</t>
    </rPh>
    <rPh sb="127" eb="129">
      <t>サクテイ</t>
    </rPh>
    <rPh sb="130" eb="132">
      <t>チャクシュ</t>
    </rPh>
    <rPh sb="134" eb="137">
      <t>ケイカクテキ</t>
    </rPh>
    <rPh sb="138" eb="140">
      <t>カイチク</t>
    </rPh>
    <rPh sb="141" eb="143">
      <t>スイシン</t>
    </rPh>
    <phoneticPr fontId="4"/>
  </si>
  <si>
    <t>　公共下水道事業は、供用開始から50年を経過し、老朽化した施設の建設投資や修繕等の維持管理の増加が予想される。そのため、平成30年度よりストックマネジメント計画の策定に着手し、適切な時期を見極めながら施設の改築を行っていくことや、生活排水処理構想に基づき、計画的な整備を行う必要がある。また、費用削減や投資等に充てる財源の確保を図っていくことが課題となってくる。
　令和2年度より地方公営企業法を適用し損益情報や資産情報により経営状態を把握したうえで、適正な使用料の検討等を行い、経営の健全化を図っていくことが重要となってくる。</t>
    <rPh sb="1" eb="3">
      <t>コウキョウ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6" eb="48">
      <t>ゾウカ</t>
    </rPh>
    <rPh sb="49" eb="51">
      <t>ヨソウ</t>
    </rPh>
    <rPh sb="60" eb="62">
      <t>ヘイセイ</t>
    </rPh>
    <rPh sb="64" eb="66">
      <t>ネンド</t>
    </rPh>
    <rPh sb="78" eb="80">
      <t>ケイカク</t>
    </rPh>
    <rPh sb="81" eb="83">
      <t>サクテイ</t>
    </rPh>
    <rPh sb="84" eb="86">
      <t>チャクシュ</t>
    </rPh>
    <rPh sb="88" eb="90">
      <t>テキセツ</t>
    </rPh>
    <rPh sb="91" eb="93">
      <t>ジキ</t>
    </rPh>
    <rPh sb="94" eb="96">
      <t>ミキワ</t>
    </rPh>
    <rPh sb="100" eb="102">
      <t>シセツ</t>
    </rPh>
    <rPh sb="103" eb="105">
      <t>カイチク</t>
    </rPh>
    <rPh sb="106" eb="107">
      <t>オコナ</t>
    </rPh>
    <rPh sb="115" eb="117">
      <t>セイカツ</t>
    </rPh>
    <rPh sb="117" eb="119">
      <t>ハイスイ</t>
    </rPh>
    <rPh sb="119" eb="121">
      <t>ショリ</t>
    </rPh>
    <rPh sb="121" eb="123">
      <t>コウソウ</t>
    </rPh>
    <rPh sb="124" eb="125">
      <t>モト</t>
    </rPh>
    <rPh sb="128" eb="131">
      <t>ケイカクテキ</t>
    </rPh>
    <rPh sb="132" eb="134">
      <t>セイビ</t>
    </rPh>
    <rPh sb="135" eb="136">
      <t>オコナ</t>
    </rPh>
    <rPh sb="137" eb="139">
      <t>ヒツヨウ</t>
    </rPh>
    <rPh sb="146" eb="148">
      <t>ヒヨウ</t>
    </rPh>
    <rPh sb="148" eb="150">
      <t>サクゲン</t>
    </rPh>
    <rPh sb="151" eb="153">
      <t>トウシ</t>
    </rPh>
    <rPh sb="153" eb="154">
      <t>トウ</t>
    </rPh>
    <rPh sb="155" eb="156">
      <t>ア</t>
    </rPh>
    <rPh sb="158" eb="160">
      <t>ザイゲン</t>
    </rPh>
    <rPh sb="161" eb="163">
      <t>カクホ</t>
    </rPh>
    <rPh sb="164" eb="165">
      <t>ハカ</t>
    </rPh>
    <rPh sb="172" eb="174">
      <t>カダイ</t>
    </rPh>
    <rPh sb="190" eb="192">
      <t>チホウ</t>
    </rPh>
    <rPh sb="192" eb="194">
      <t>コウエイ</t>
    </rPh>
    <rPh sb="194" eb="196">
      <t>キギョウ</t>
    </rPh>
    <rPh sb="196" eb="197">
      <t>ホウ</t>
    </rPh>
    <rPh sb="198" eb="200">
      <t>テキヨウ</t>
    </rPh>
    <rPh sb="201" eb="203">
      <t>ソンエキ</t>
    </rPh>
    <rPh sb="203" eb="205">
      <t>ジョウホウ</t>
    </rPh>
    <rPh sb="206" eb="208">
      <t>シサン</t>
    </rPh>
    <rPh sb="208" eb="210">
      <t>ジョウホウ</t>
    </rPh>
    <rPh sb="213" eb="215">
      <t>ケイエイ</t>
    </rPh>
    <rPh sb="215" eb="217">
      <t>ジョウタイ</t>
    </rPh>
    <rPh sb="218" eb="220">
      <t>ハアク</t>
    </rPh>
    <rPh sb="226" eb="228">
      <t>テキセイ</t>
    </rPh>
    <rPh sb="229" eb="231">
      <t>シヨウ</t>
    </rPh>
    <rPh sb="231" eb="232">
      <t>リョウ</t>
    </rPh>
    <rPh sb="233" eb="235">
      <t>ケントウ</t>
    </rPh>
    <rPh sb="235" eb="236">
      <t>トウ</t>
    </rPh>
    <rPh sb="237" eb="238">
      <t>オコナ</t>
    </rPh>
    <rPh sb="240" eb="242">
      <t>ケイエイ</t>
    </rPh>
    <rPh sb="243" eb="246">
      <t>ケンゼンカ</t>
    </rPh>
    <rPh sb="247" eb="248">
      <t>ハカ</t>
    </rPh>
    <rPh sb="255" eb="257">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</si>
</sst>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64-43CB-863B-66FFB3713F53}"/>
            </c:ext>
          </c:extLst>
        </c:ser>
        <c:dLbls>
          <c:showLegendKey val="0"/>
          <c:showVal val="0"/>
          <c:showCatName val="0"/>
          <c:showSerName val="0"/>
          <c:showPercent val="0"/>
          <c:showBubbleSize val="0"/>
        </c:dLbls>
        <c:gapWidth val="150"/>
        <c:axId val="386559888"/>
        <c:axId val="38656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6D64-43CB-863B-66FFB3713F53}"/>
            </c:ext>
          </c:extLst>
        </c:ser>
        <c:dLbls>
          <c:showLegendKey val="0"/>
          <c:showVal val="0"/>
          <c:showCatName val="0"/>
          <c:showSerName val="0"/>
          <c:showPercent val="0"/>
          <c:showBubbleSize val="0"/>
        </c:dLbls>
        <c:marker val="1"/>
        <c:smooth val="0"/>
        <c:axId val="386559888"/>
        <c:axId val="386561064"/>
      </c:lineChart>
      <c:dateAx>
        <c:axId val="386559888"/>
        <c:scaling>
          <c:orientation val="minMax"/>
        </c:scaling>
        <c:delete val="1"/>
        <c:axPos val="b"/>
        <c:numFmt formatCode="ge" sourceLinked="1"/>
        <c:majorTickMark val="none"/>
        <c:minorTickMark val="none"/>
        <c:tickLblPos val="none"/>
        <c:crossAx val="386561064"/>
        <c:crosses val="autoZero"/>
        <c:auto val="1"/>
        <c:lblOffset val="100"/>
        <c:baseTimeUnit val="years"/>
      </c:dateAx>
      <c:valAx>
        <c:axId val="3865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5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57.89</c:v>
                </c:pt>
                <c:pt idx="1">
                  <c:v>56.68</c:v>
                </c:pt>
                <c:pt idx="2">
                  <c:v>60.1</c:v>
                </c:pt>
                <c:pt idx="3">
                  <c:v>60.39</c:v>
                </c:pt>
                <c:pt idx="4">
                  <c:v>60.86</c:v>
                </c:pt>
              </c:numCache>
            </c:numRef>
          </c:val>
          <c:extLst xmlns:c16r2="http://schemas.microsoft.com/office/drawing/2015/06/chart">
            <c:ext xmlns:c16="http://schemas.microsoft.com/office/drawing/2014/chart" uri="{C3380CC4-5D6E-409C-BE32-E72D297353CC}">
              <c16:uniqueId val="{00000000-747D-459E-8C74-B9E87E209B43}"/>
            </c:ext>
          </c:extLst>
        </c:ser>
        <c:dLbls>
          <c:showLegendKey val="0"/>
          <c:showVal val="0"/>
          <c:showCatName val="0"/>
          <c:showSerName val="0"/>
          <c:showPercent val="0"/>
          <c:showBubbleSize val="0"/>
        </c:dLbls>
        <c:gapWidth val="150"/>
        <c:axId val="464272672"/>
        <c:axId val="4642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747D-459E-8C74-B9E87E209B43}"/>
            </c:ext>
          </c:extLst>
        </c:ser>
        <c:dLbls>
          <c:showLegendKey val="0"/>
          <c:showVal val="0"/>
          <c:showCatName val="0"/>
          <c:showSerName val="0"/>
          <c:showPercent val="0"/>
          <c:showBubbleSize val="0"/>
        </c:dLbls>
        <c:marker val="1"/>
        <c:smooth val="0"/>
        <c:axId val="464272672"/>
        <c:axId val="464270320"/>
      </c:lineChart>
      <c:dateAx>
        <c:axId val="464272672"/>
        <c:scaling>
          <c:orientation val="minMax"/>
        </c:scaling>
        <c:delete val="1"/>
        <c:axPos val="b"/>
        <c:numFmt formatCode="ge" sourceLinked="1"/>
        <c:majorTickMark val="none"/>
        <c:minorTickMark val="none"/>
        <c:tickLblPos val="none"/>
        <c:crossAx val="464270320"/>
        <c:crosses val="autoZero"/>
        <c:auto val="1"/>
        <c:lblOffset val="100"/>
        <c:baseTimeUnit val="years"/>
      </c:dateAx>
      <c:valAx>
        <c:axId val="4642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93.39</c:v>
                </c:pt>
                <c:pt idx="1">
                  <c:v>93.74</c:v>
                </c:pt>
                <c:pt idx="2">
                  <c:v>93.15</c:v>
                </c:pt>
                <c:pt idx="3">
                  <c:v>93.06</c:v>
                </c:pt>
                <c:pt idx="4">
                  <c:v>93.75</c:v>
                </c:pt>
              </c:numCache>
            </c:numRef>
          </c:val>
          <c:extLst xmlns:c16r2="http://schemas.microsoft.com/office/drawing/2015/06/chart">
            <c:ext xmlns:c16="http://schemas.microsoft.com/office/drawing/2014/chart" uri="{C3380CC4-5D6E-409C-BE32-E72D297353CC}">
              <c16:uniqueId val="{00000000-009E-47A8-83F6-6EC004D797C1}"/>
            </c:ext>
          </c:extLst>
        </c:ser>
        <c:dLbls>
          <c:showLegendKey val="0"/>
          <c:showVal val="0"/>
          <c:showCatName val="0"/>
          <c:showSerName val="0"/>
          <c:showPercent val="0"/>
          <c:showBubbleSize val="0"/>
        </c:dLbls>
        <c:gapWidth val="150"/>
        <c:axId val="464087840"/>
        <c:axId val="46408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009E-47A8-83F6-6EC004D797C1}"/>
            </c:ext>
          </c:extLst>
        </c:ser>
        <c:dLbls>
          <c:showLegendKey val="0"/>
          <c:showVal val="0"/>
          <c:showCatName val="0"/>
          <c:showSerName val="0"/>
          <c:showPercent val="0"/>
          <c:showBubbleSize val="0"/>
        </c:dLbls>
        <c:marker val="1"/>
        <c:smooth val="0"/>
        <c:axId val="464087840"/>
        <c:axId val="464088232"/>
      </c:lineChart>
      <c:dateAx>
        <c:axId val="464087840"/>
        <c:scaling>
          <c:orientation val="minMax"/>
        </c:scaling>
        <c:delete val="1"/>
        <c:axPos val="b"/>
        <c:numFmt formatCode="ge" sourceLinked="1"/>
        <c:majorTickMark val="none"/>
        <c:minorTickMark val="none"/>
        <c:tickLblPos val="none"/>
        <c:crossAx val="464088232"/>
        <c:crosses val="autoZero"/>
        <c:auto val="1"/>
        <c:lblOffset val="100"/>
        <c:baseTimeUnit val="years"/>
      </c:dateAx>
      <c:valAx>
        <c:axId val="46408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76.86</c:v>
                </c:pt>
                <c:pt idx="1">
                  <c:v>74.599999999999994</c:v>
                </c:pt>
                <c:pt idx="2">
                  <c:v>79.010000000000005</c:v>
                </c:pt>
                <c:pt idx="3">
                  <c:v>80.31</c:v>
                </c:pt>
                <c:pt idx="4">
                  <c:v>78.52</c:v>
                </c:pt>
              </c:numCache>
            </c:numRef>
          </c:val>
          <c:extLst xmlns:c16r2="http://schemas.microsoft.com/office/drawing/2015/06/chart">
            <c:ext xmlns:c16="http://schemas.microsoft.com/office/drawing/2014/chart" uri="{C3380CC4-5D6E-409C-BE32-E72D297353CC}">
              <c16:uniqueId val="{00000000-A034-40FE-8814-AC5F3FC5E3CD}"/>
            </c:ext>
          </c:extLst>
        </c:ser>
        <c:dLbls>
          <c:showLegendKey val="0"/>
          <c:showVal val="0"/>
          <c:showCatName val="0"/>
          <c:showSerName val="0"/>
          <c:showPercent val="0"/>
          <c:showBubbleSize val="0"/>
        </c:dLbls>
        <c:gapWidth val="150"/>
        <c:axId val="464085880"/>
        <c:axId val="4640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34-40FE-8814-AC5F3FC5E3CD}"/>
            </c:ext>
          </c:extLst>
        </c:ser>
        <c:dLbls>
          <c:showLegendKey val="0"/>
          <c:showVal val="0"/>
          <c:showCatName val="0"/>
          <c:showSerName val="0"/>
          <c:showPercent val="0"/>
          <c:showBubbleSize val="0"/>
        </c:dLbls>
        <c:marker val="1"/>
        <c:smooth val="0"/>
        <c:axId val="464085880"/>
        <c:axId val="464087056"/>
      </c:lineChart>
      <c:dateAx>
        <c:axId val="464085880"/>
        <c:scaling>
          <c:orientation val="minMax"/>
        </c:scaling>
        <c:delete val="1"/>
        <c:axPos val="b"/>
        <c:numFmt formatCode="ge" sourceLinked="1"/>
        <c:majorTickMark val="none"/>
        <c:minorTickMark val="none"/>
        <c:tickLblPos val="none"/>
        <c:crossAx val="464087056"/>
        <c:crosses val="autoZero"/>
        <c:auto val="1"/>
        <c:lblOffset val="100"/>
        <c:baseTimeUnit val="years"/>
      </c:dateAx>
      <c:valAx>
        <c:axId val="4640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8A-4B89-BC07-85AC1164A62B}"/>
            </c:ext>
          </c:extLst>
        </c:ser>
        <c:dLbls>
          <c:showLegendKey val="0"/>
          <c:showVal val="0"/>
          <c:showCatName val="0"/>
          <c:showSerName val="0"/>
          <c:showPercent val="0"/>
          <c:showBubbleSize val="0"/>
        </c:dLbls>
        <c:gapWidth val="150"/>
        <c:axId val="464089800"/>
        <c:axId val="4640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8A-4B89-BC07-85AC1164A62B}"/>
            </c:ext>
          </c:extLst>
        </c:ser>
        <c:dLbls>
          <c:showLegendKey val="0"/>
          <c:showVal val="0"/>
          <c:showCatName val="0"/>
          <c:showSerName val="0"/>
          <c:showPercent val="0"/>
          <c:showBubbleSize val="0"/>
        </c:dLbls>
        <c:marker val="1"/>
        <c:smooth val="0"/>
        <c:axId val="464089800"/>
        <c:axId val="464086664"/>
      </c:lineChart>
      <c:dateAx>
        <c:axId val="464089800"/>
        <c:scaling>
          <c:orientation val="minMax"/>
        </c:scaling>
        <c:delete val="1"/>
        <c:axPos val="b"/>
        <c:numFmt formatCode="ge" sourceLinked="1"/>
        <c:majorTickMark val="none"/>
        <c:minorTickMark val="none"/>
        <c:tickLblPos val="none"/>
        <c:crossAx val="464086664"/>
        <c:crosses val="autoZero"/>
        <c:auto val="1"/>
        <c:lblOffset val="100"/>
        <c:baseTimeUnit val="years"/>
      </c:dateAx>
      <c:valAx>
        <c:axId val="4640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5-42E9-B8C3-0E316778A93A}"/>
            </c:ext>
          </c:extLst>
        </c:ser>
        <c:dLbls>
          <c:showLegendKey val="0"/>
          <c:showVal val="0"/>
          <c:showCatName val="0"/>
          <c:showSerName val="0"/>
          <c:showPercent val="0"/>
          <c:showBubbleSize val="0"/>
        </c:dLbls>
        <c:gapWidth val="150"/>
        <c:axId val="464091760"/>
        <c:axId val="4640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5-42E9-B8C3-0E316778A93A}"/>
            </c:ext>
          </c:extLst>
        </c:ser>
        <c:dLbls>
          <c:showLegendKey val="0"/>
          <c:showVal val="0"/>
          <c:showCatName val="0"/>
          <c:showSerName val="0"/>
          <c:showPercent val="0"/>
          <c:showBubbleSize val="0"/>
        </c:dLbls>
        <c:marker val="1"/>
        <c:smooth val="0"/>
        <c:axId val="464091760"/>
        <c:axId val="464090584"/>
      </c:lineChart>
      <c:dateAx>
        <c:axId val="464091760"/>
        <c:scaling>
          <c:orientation val="minMax"/>
        </c:scaling>
        <c:delete val="1"/>
        <c:axPos val="b"/>
        <c:numFmt formatCode="ge" sourceLinked="1"/>
        <c:majorTickMark val="none"/>
        <c:minorTickMark val="none"/>
        <c:tickLblPos val="none"/>
        <c:crossAx val="464090584"/>
        <c:crosses val="autoZero"/>
        <c:auto val="1"/>
        <c:lblOffset val="100"/>
        <c:baseTimeUnit val="years"/>
      </c:dateAx>
      <c:valAx>
        <c:axId val="4640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04-45A3-B666-FAF2F824026F}"/>
            </c:ext>
          </c:extLst>
        </c:ser>
        <c:dLbls>
          <c:showLegendKey val="0"/>
          <c:showVal val="0"/>
          <c:showCatName val="0"/>
          <c:showSerName val="0"/>
          <c:showPercent val="0"/>
          <c:showBubbleSize val="0"/>
        </c:dLbls>
        <c:gapWidth val="150"/>
        <c:axId val="464090976"/>
        <c:axId val="46408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04-45A3-B666-FAF2F824026F}"/>
            </c:ext>
          </c:extLst>
        </c:ser>
        <c:dLbls>
          <c:showLegendKey val="0"/>
          <c:showVal val="0"/>
          <c:showCatName val="0"/>
          <c:showSerName val="0"/>
          <c:showPercent val="0"/>
          <c:showBubbleSize val="0"/>
        </c:dLbls>
        <c:marker val="1"/>
        <c:smooth val="0"/>
        <c:axId val="464090976"/>
        <c:axId val="464085488"/>
      </c:lineChart>
      <c:dateAx>
        <c:axId val="464090976"/>
        <c:scaling>
          <c:orientation val="minMax"/>
        </c:scaling>
        <c:delete val="1"/>
        <c:axPos val="b"/>
        <c:numFmt formatCode="ge" sourceLinked="1"/>
        <c:majorTickMark val="none"/>
        <c:minorTickMark val="none"/>
        <c:tickLblPos val="none"/>
        <c:crossAx val="464085488"/>
        <c:crosses val="autoZero"/>
        <c:auto val="1"/>
        <c:lblOffset val="100"/>
        <c:baseTimeUnit val="years"/>
      </c:dateAx>
      <c:valAx>
        <c:axId val="46408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37-46B9-830F-37E1D1500078}"/>
            </c:ext>
          </c:extLst>
        </c:ser>
        <c:dLbls>
          <c:showLegendKey val="0"/>
          <c:showVal val="0"/>
          <c:showCatName val="0"/>
          <c:showSerName val="0"/>
          <c:showPercent val="0"/>
          <c:showBubbleSize val="0"/>
        </c:dLbls>
        <c:gapWidth val="150"/>
        <c:axId val="464273456"/>
        <c:axId val="4642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37-46B9-830F-37E1D1500078}"/>
            </c:ext>
          </c:extLst>
        </c:ser>
        <c:dLbls>
          <c:showLegendKey val="0"/>
          <c:showVal val="0"/>
          <c:showCatName val="0"/>
          <c:showSerName val="0"/>
          <c:showPercent val="0"/>
          <c:showBubbleSize val="0"/>
        </c:dLbls>
        <c:marker val="1"/>
        <c:smooth val="0"/>
        <c:axId val="464273456"/>
        <c:axId val="464271104"/>
      </c:lineChart>
      <c:dateAx>
        <c:axId val="464273456"/>
        <c:scaling>
          <c:orientation val="minMax"/>
        </c:scaling>
        <c:delete val="1"/>
        <c:axPos val="b"/>
        <c:numFmt formatCode="ge" sourceLinked="1"/>
        <c:majorTickMark val="none"/>
        <c:minorTickMark val="none"/>
        <c:tickLblPos val="none"/>
        <c:crossAx val="464271104"/>
        <c:crosses val="autoZero"/>
        <c:auto val="1"/>
        <c:lblOffset val="100"/>
        <c:baseTimeUnit val="years"/>
      </c:dateAx>
      <c:valAx>
        <c:axId val="4642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459.77</c:v>
                </c:pt>
                <c:pt idx="1">
                  <c:v>581.27</c:v>
                </c:pt>
                <c:pt idx="2">
                  <c:v>422.93</c:v>
                </c:pt>
                <c:pt idx="3">
                  <c:v>401.46</c:v>
                </c:pt>
                <c:pt idx="4">
                  <c:v>456</c:v>
                </c:pt>
              </c:numCache>
            </c:numRef>
          </c:val>
          <c:extLst xmlns:c16r2="http://schemas.microsoft.com/office/drawing/2015/06/chart">
            <c:ext xmlns:c16="http://schemas.microsoft.com/office/drawing/2014/chart" uri="{C3380CC4-5D6E-409C-BE32-E72D297353CC}">
              <c16:uniqueId val="{00000000-3B55-480F-97DF-9C3F19AE6C79}"/>
            </c:ext>
          </c:extLst>
        </c:ser>
        <c:dLbls>
          <c:showLegendKey val="0"/>
          <c:showVal val="0"/>
          <c:showCatName val="0"/>
          <c:showSerName val="0"/>
          <c:showPercent val="0"/>
          <c:showBubbleSize val="0"/>
        </c:dLbls>
        <c:gapWidth val="150"/>
        <c:axId val="464274240"/>
        <c:axId val="4642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3B55-480F-97DF-9C3F19AE6C79}"/>
            </c:ext>
          </c:extLst>
        </c:ser>
        <c:dLbls>
          <c:showLegendKey val="0"/>
          <c:showVal val="0"/>
          <c:showCatName val="0"/>
          <c:showSerName val="0"/>
          <c:showPercent val="0"/>
          <c:showBubbleSize val="0"/>
        </c:dLbls>
        <c:marker val="1"/>
        <c:smooth val="0"/>
        <c:axId val="464274240"/>
        <c:axId val="464275024"/>
      </c:lineChart>
      <c:dateAx>
        <c:axId val="464274240"/>
        <c:scaling>
          <c:orientation val="minMax"/>
        </c:scaling>
        <c:delete val="1"/>
        <c:axPos val="b"/>
        <c:numFmt formatCode="ge" sourceLinked="1"/>
        <c:majorTickMark val="none"/>
        <c:minorTickMark val="none"/>
        <c:tickLblPos val="none"/>
        <c:crossAx val="464275024"/>
        <c:crosses val="autoZero"/>
        <c:auto val="1"/>
        <c:lblOffset val="100"/>
        <c:baseTimeUnit val="years"/>
      </c:dateAx>
      <c:valAx>
        <c:axId val="4642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107.69</c:v>
                </c:pt>
                <c:pt idx="1">
                  <c:v>92.73</c:v>
                </c:pt>
                <c:pt idx="2">
                  <c:v>101.38</c:v>
                </c:pt>
                <c:pt idx="3">
                  <c:v>96.39</c:v>
                </c:pt>
                <c:pt idx="4">
                  <c:v>86.2</c:v>
                </c:pt>
              </c:numCache>
            </c:numRef>
          </c:val>
          <c:extLst xmlns:c16r2="http://schemas.microsoft.com/office/drawing/2015/06/chart">
            <c:ext xmlns:c16="http://schemas.microsoft.com/office/drawing/2014/chart" uri="{C3380CC4-5D6E-409C-BE32-E72D297353CC}">
              <c16:uniqueId val="{00000000-B82C-4C18-825C-60A5EE4E1A7F}"/>
            </c:ext>
          </c:extLst>
        </c:ser>
        <c:dLbls>
          <c:showLegendKey val="0"/>
          <c:showVal val="0"/>
          <c:showCatName val="0"/>
          <c:showSerName val="0"/>
          <c:showPercent val="0"/>
          <c:showBubbleSize val="0"/>
        </c:dLbls>
        <c:gapWidth val="150"/>
        <c:axId val="464271888"/>
        <c:axId val="46427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B82C-4C18-825C-60A5EE4E1A7F}"/>
            </c:ext>
          </c:extLst>
        </c:ser>
        <c:dLbls>
          <c:showLegendKey val="0"/>
          <c:showVal val="0"/>
          <c:showCatName val="0"/>
          <c:showSerName val="0"/>
          <c:showPercent val="0"/>
          <c:showBubbleSize val="0"/>
        </c:dLbls>
        <c:marker val="1"/>
        <c:smooth val="0"/>
        <c:axId val="464271888"/>
        <c:axId val="464272280"/>
      </c:lineChart>
      <c:dateAx>
        <c:axId val="464271888"/>
        <c:scaling>
          <c:orientation val="minMax"/>
        </c:scaling>
        <c:delete val="1"/>
        <c:axPos val="b"/>
        <c:numFmt formatCode="ge" sourceLinked="1"/>
        <c:majorTickMark val="none"/>
        <c:minorTickMark val="none"/>
        <c:tickLblPos val="none"/>
        <c:crossAx val="464272280"/>
        <c:crosses val="autoZero"/>
        <c:auto val="1"/>
        <c:lblOffset val="100"/>
        <c:baseTimeUnit val="years"/>
      </c:dateAx>
      <c:valAx>
        <c:axId val="4642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120.27</c:v>
                </c:pt>
                <c:pt idx="1">
                  <c:v>141.83000000000001</c:v>
                </c:pt>
                <c:pt idx="2">
                  <c:v>131.01</c:v>
                </c:pt>
                <c:pt idx="3">
                  <c:v>136.58000000000001</c:v>
                </c:pt>
                <c:pt idx="4">
                  <c:v>153.59</c:v>
                </c:pt>
              </c:numCache>
            </c:numRef>
          </c:val>
          <c:extLst xmlns:c16r2="http://schemas.microsoft.com/office/drawing/2015/06/chart">
            <c:ext xmlns:c16="http://schemas.microsoft.com/office/drawing/2014/chart" uri="{C3380CC4-5D6E-409C-BE32-E72D297353CC}">
              <c16:uniqueId val="{00000000-2837-44F3-8EDE-DFFEDC5D0A1C}"/>
            </c:ext>
          </c:extLst>
        </c:ser>
        <c:dLbls>
          <c:showLegendKey val="0"/>
          <c:showVal val="0"/>
          <c:showCatName val="0"/>
          <c:showSerName val="0"/>
          <c:showPercent val="0"/>
          <c:showBubbleSize val="0"/>
        </c:dLbls>
        <c:gapWidth val="150"/>
        <c:axId val="464269144"/>
        <c:axId val="4642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2837-44F3-8EDE-DFFEDC5D0A1C}"/>
            </c:ext>
          </c:extLst>
        </c:ser>
        <c:dLbls>
          <c:showLegendKey val="0"/>
          <c:showVal val="0"/>
          <c:showCatName val="0"/>
          <c:showSerName val="0"/>
          <c:showPercent val="0"/>
          <c:showBubbleSize val="0"/>
        </c:dLbls>
        <c:marker val="1"/>
        <c:smooth val="0"/>
        <c:axId val="464269144"/>
        <c:axId val="464269536"/>
      </c:lineChart>
      <c:dateAx>
        <c:axId val="464269144"/>
        <c:scaling>
          <c:orientation val="minMax"/>
        </c:scaling>
        <c:delete val="1"/>
        <c:axPos val="b"/>
        <c:numFmt formatCode="ge" sourceLinked="1"/>
        <c:majorTickMark val="none"/>
        <c:minorTickMark val="none"/>
        <c:tickLblPos val="none"/>
        <c:crossAx val="464269536"/>
        <c:crosses val="autoZero"/>
        <c:auto val="1"/>
        <c:lblOffset val="100"/>
        <c:baseTimeUnit val="years"/>
      </c:dateAx>
      <c:valAx>
        <c:axId val="4642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日光市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82638</v>
      </c>
      <c r="AM8" s="50"/>
      <c r="AN8" s="50"/>
      <c r="AO8" s="50"/>
      <c r="AP8" s="50"/>
      <c r="AQ8" s="50"/>
      <c r="AR8" s="50"/>
      <c r="AS8" s="50"/>
      <c r="AT8" s="45">
        <f>データ!T6</f>
        <v>1449.83</v>
      </c>
      <c r="AU8" s="45"/>
      <c r="AV8" s="45"/>
      <c r="AW8" s="45"/>
      <c r="AX8" s="45"/>
      <c r="AY8" s="45"/>
      <c r="AZ8" s="45"/>
      <c r="BA8" s="45"/>
      <c r="BB8" s="45">
        <f>データ!U6</f>
        <v>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63.52</v>
      </c>
      <c r="Q10" s="45"/>
      <c r="R10" s="45"/>
      <c r="S10" s="45"/>
      <c r="T10" s="45"/>
      <c r="U10" s="45"/>
      <c r="V10" s="45"/>
      <c r="W10" s="45">
        <f>データ!Q6</f>
        <v>81.28</v>
      </c>
      <c r="X10" s="45"/>
      <c r="Y10" s="45"/>
      <c r="Z10" s="45"/>
      <c r="AA10" s="45"/>
      <c r="AB10" s="45"/>
      <c r="AC10" s="45"/>
      <c r="AD10" s="50">
        <f>データ!R6</f>
        <v>2430</v>
      </c>
      <c r="AE10" s="50"/>
      <c r="AF10" s="50"/>
      <c r="AG10" s="50"/>
      <c r="AH10" s="50"/>
      <c r="AI10" s="50"/>
      <c r="AJ10" s="50"/>
      <c r="AK10" s="2"/>
      <c r="AL10" s="50">
        <f>データ!V6</f>
        <v>52214</v>
      </c>
      <c r="AM10" s="50"/>
      <c r="AN10" s="50"/>
      <c r="AO10" s="50"/>
      <c r="AP10" s="50"/>
      <c r="AQ10" s="50"/>
      <c r="AR10" s="50"/>
      <c r="AS10" s="50"/>
      <c r="AT10" s="45">
        <f>データ!W6</f>
        <v>22.21</v>
      </c>
      <c r="AU10" s="45"/>
      <c r="AV10" s="45"/>
      <c r="AW10" s="45"/>
      <c r="AX10" s="45"/>
      <c r="AY10" s="45"/>
      <c r="AZ10" s="45"/>
      <c r="BA10" s="45"/>
      <c r="BB10" s="45">
        <f>データ!X6</f>
        <v>2350.92</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3"/>
      <c r="BM60" s="84"/>
      <c r="BN60" s="84"/>
      <c r="BO60" s="84"/>
      <c r="BP60" s="84"/>
      <c r="BQ60" s="84"/>
      <c r="BR60" s="84"/>
      <c r="BS60" s="84"/>
      <c r="BT60" s="84"/>
      <c r="BU60" s="84"/>
      <c r="BV60" s="84"/>
      <c r="BW60" s="84"/>
      <c r="BX60" s="84"/>
      <c r="BY60" s="84"/>
      <c r="BZ60" s="85"/>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Y+UOed7PydYIqMtstqJXSz4UB60qb+wu6yHy9btpoArQ6pk/pkA60RLz6PaT/nuI9YhVao+f7V3TWZd1rrRg9g==" saltValue="WEfuh+LBUfPIsokYgWaH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63.52</v>
      </c>
      <c r="Q6" s="34">
        <f t="shared" si="3"/>
        <v>81.28</v>
      </c>
      <c r="R6" s="34">
        <f t="shared" si="3"/>
        <v>2430</v>
      </c>
      <c r="S6" s="34">
        <f t="shared" si="3"/>
        <v>82638</v>
      </c>
      <c r="T6" s="34">
        <f t="shared" si="3"/>
        <v>1449.83</v>
      </c>
      <c r="U6" s="34">
        <f t="shared" si="3"/>
        <v>57</v>
      </c>
      <c r="V6" s="34">
        <f t="shared" si="3"/>
        <v>52214</v>
      </c>
      <c r="W6" s="34">
        <f t="shared" si="3"/>
        <v>22.21</v>
      </c>
      <c r="X6" s="34">
        <f t="shared" si="3"/>
        <v>2350.92</v>
      </c>
      <c r="Y6" s="35">
        <f>IF(Y7="",NA(),Y7)</f>
        <v>76.86</v>
      </c>
      <c r="Z6" s="35">
        <f t="shared" ref="Z6:AH6" si="4">IF(Z7="",NA(),Z7)</f>
        <v>74.599999999999994</v>
      </c>
      <c r="AA6" s="35">
        <f t="shared" si="4"/>
        <v>79.010000000000005</v>
      </c>
      <c r="AB6" s="35">
        <f t="shared" si="4"/>
        <v>80.31</v>
      </c>
      <c r="AC6" s="35">
        <f t="shared" si="4"/>
        <v>78.52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459.77</v>
      </c>
      <c r="BG6" s="35">
        <f t="shared" ref="BG6:BO6" si="7">IF(BG7="",NA(),BG7)</f>
        <v>581.27</v>
      </c>
      <c r="BH6" s="35">
        <f t="shared" si="7"/>
        <v>422.93</v>
      </c>
      <c r="BI6" s="35">
        <f t="shared" si="7"/>
        <v>401.46</v>
      </c>
      <c r="BJ6" s="35">
        <f t="shared" si="7"/>
        <v>456</v>
      </c>
      <c r="BK6" s="35">
        <f t="shared" si="7"/>
        <v>854.16</v>
      </c>
      <c r="BL6" s="35">
        <f t="shared" si="7"/>
        <v>848.31</v>
      </c>
      <c r="BM6" s="35">
        <f t="shared" si="7"/>
        <v>774.99</v>
      </c>
      <c r="BN6" s="35">
        <f t="shared" si="7"/>
        <v>799.41</v>
      </c>
      <c r="BO6" s="35">
        <f t="shared" si="7"/>
        <v>820.36</v>
      </c>
      <c r="BP6" s="34" t="str">
        <f>IF(BP7="","",IF(BP7="-","【-】","【"&amp;SUBSTITUTE(TEXT(BP7,"#,##0.00"),"-","△")&amp;"】"))</f>
        <v>【682.78】</v>
      </c>
      <c r="BQ6" s="35">
        <f>IF(BQ7="",NA(),BQ7)</f>
        <v>107.69</v>
      </c>
      <c r="BR6" s="35">
        <f t="shared" ref="BR6:BZ6" si="8">IF(BR7="",NA(),BR7)</f>
        <v>92.73</v>
      </c>
      <c r="BS6" s="35">
        <f t="shared" si="8"/>
        <v>101.38</v>
      </c>
      <c r="BT6" s="35">
        <f t="shared" si="8"/>
        <v>96.39</v>
      </c>
      <c r="BU6" s="35">
        <f t="shared" si="8"/>
        <v>86.2</v>
      </c>
      <c r="BV6" s="35">
        <f t="shared" si="8"/>
        <v>93.13</v>
      </c>
      <c r="BW6" s="35">
        <f t="shared" si="8"/>
        <v>94.38</v>
      </c>
      <c r="BX6" s="35">
        <f t="shared" si="8"/>
        <v>96.57</v>
      </c>
      <c r="BY6" s="35">
        <f t="shared" si="8"/>
        <v>96.54</v>
      </c>
      <c r="BZ6" s="35">
        <f t="shared" si="8"/>
        <v>95.4</v>
      </c>
      <c r="CA6" s="34" t="str">
        <f>IF(CA7="","",IF(CA7="-","【-】","【"&amp;SUBSTITUTE(TEXT(CA7,"#,##0.00"),"-","△")&amp;"】"))</f>
        <v>【100.91】</v>
      </c>
      <c r="CB6" s="35">
        <f>IF(CB7="",NA(),CB7)</f>
        <v>120.27</v>
      </c>
      <c r="CC6" s="35">
        <f t="shared" ref="CC6:CK6" si="9">IF(CC7="",NA(),CC7)</f>
        <v>141.83000000000001</v>
      </c>
      <c r="CD6" s="35">
        <f t="shared" si="9"/>
        <v>131.01</v>
      </c>
      <c r="CE6" s="35">
        <f t="shared" si="9"/>
        <v>136.58000000000001</v>
      </c>
      <c r="CF6" s="35">
        <f t="shared" si="9"/>
        <v>153.59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57.89</v>
      </c>
      <c r="CN6" s="35">
        <f t="shared" ref="CN6:CV6" si="10">IF(CN7="",NA(),CN7)</f>
        <v>56.68</v>
      </c>
      <c r="CO6" s="35">
        <f t="shared" si="10"/>
        <v>60.1</v>
      </c>
      <c r="CP6" s="35">
        <f t="shared" si="10"/>
        <v>60.39</v>
      </c>
      <c r="CQ6" s="35">
        <f t="shared" si="10"/>
        <v>60.86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93.39</v>
      </c>
      <c r="CY6" s="35">
        <f t="shared" ref="CY6:DG6" si="11">IF(CY7="",NA(),CY7)</f>
        <v>93.74</v>
      </c>
      <c r="CZ6" s="35">
        <f t="shared" si="11"/>
        <v>93.15</v>
      </c>
      <c r="DA6" s="35">
        <f t="shared" si="11"/>
        <v>93.06</v>
      </c>
      <c r="DB6" s="35">
        <f t="shared" si="11"/>
        <v>93.75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92061</v>
      </c>
      <c r="D7" s="37">
        <v>47</v>
      </c>
      <c r="E7" s="37">
        <v>17</v>
      </c>
      <c r="F7" s="37">
        <v>1</v>
      </c>
      <c r="G7" s="37">
        <v>0</v>
      </c>
      <c r="H7" s="37" t="s">
        <v>98</v>
      </c>
      <c r="I7" s="37" t="s">
        <v>99</v>
      </c>
      <c r="J7" s="37" t="s">
        <v>100</v>
      </c>
      <c r="K7" s="37" t="s">
        <v>101</v>
      </c>
      <c r="L7" s="37" t="s">
        <v>102</v>
      </c>
      <c r="M7" s="37" t="s">
        <v>103</v>
      </c>
      <c r="N7" s="38" t="s">
        <v>104</v>
      </c>
      <c r="O7" s="38" t="s">
        <v>105</v>
      </c>
      <c r="P7" s="38">
        <v>63.52</v>
      </c>
      <c r="Q7" s="38">
        <v>81.28</v>
      </c>
      <c r="R7" s="38">
        <v>2430</v>
      </c>
      <c r="S7" s="38">
        <v>82638</v>
      </c>
      <c r="T7" s="38">
        <v>1449.83</v>
      </c>
      <c r="U7" s="38">
        <v>57</v>
      </c>
      <c r="V7" s="38">
        <v>52214</v>
      </c>
      <c r="W7" s="38">
        <v>22.21</v>
      </c>
      <c r="X7" s="38">
        <v>2350.92</v>
      </c>
      <c r="Y7" s="38">
        <v>76.86</v>
      </c>
      <c r="Z7" s="38">
        <v>74.599999999999994</v>
      </c>
      <c r="AA7" s="38">
        <v>79.010000000000005</v>
      </c>
      <c r="AB7" s="38">
        <v>80.31</v>
      </c>
      <c r="AC7" s="38">
        <v>78.52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459.77</v>
      </c>
      <c r="BG7" s="38">
        <v>581.27</v>
      </c>
      <c r="BH7" s="38">
        <v>422.93</v>
      </c>
      <c r="BI7" s="38">
        <v>401.46</v>
      </c>
      <c r="BJ7" s="38">
        <v>456</v>
      </c>
      <c r="BK7" s="38">
        <v>854.16</v>
      </c>
      <c r="BL7" s="38">
        <v>848.31</v>
      </c>
      <c r="BM7" s="38">
        <v>774.99</v>
      </c>
      <c r="BN7" s="38">
        <v>799.41</v>
      </c>
      <c r="BO7" s="38">
        <v>820.36</v>
      </c>
      <c r="BP7" s="38">
        <v>682.78</v>
      </c>
      <c r="BQ7" s="38">
        <v>107.69</v>
      </c>
      <c r="BR7" s="38">
        <v>92.73</v>
      </c>
      <c r="BS7" s="38">
        <v>101.38</v>
      </c>
      <c r="BT7" s="38">
        <v>96.39</v>
      </c>
      <c r="BU7" s="38">
        <v>86.2</v>
      </c>
      <c r="BV7" s="38">
        <v>93.13</v>
      </c>
      <c r="BW7" s="38">
        <v>94.38</v>
      </c>
      <c r="BX7" s="38">
        <v>96.57</v>
      </c>
      <c r="BY7" s="38">
        <v>96.54</v>
      </c>
      <c r="BZ7" s="38">
        <v>95.4</v>
      </c>
      <c r="CA7" s="38">
        <v>100.91</v>
      </c>
      <c r="CB7" s="38">
        <v>120.27</v>
      </c>
      <c r="CC7" s="38">
        <v>141.83000000000001</v>
      </c>
      <c r="CD7" s="38">
        <v>131.01</v>
      </c>
      <c r="CE7" s="38">
        <v>136.58000000000001</v>
      </c>
      <c r="CF7" s="38">
        <v>153.59</v>
      </c>
      <c r="CG7" s="38">
        <v>167.97</v>
      </c>
      <c r="CH7" s="38">
        <v>165.45</v>
      </c>
      <c r="CI7" s="38">
        <v>161.54</v>
      </c>
      <c r="CJ7" s="38">
        <v>162.81</v>
      </c>
      <c r="CK7" s="38">
        <v>163.19999999999999</v>
      </c>
      <c r="CL7" s="38">
        <v>136.86000000000001</v>
      </c>
      <c r="CM7" s="38">
        <v>57.89</v>
      </c>
      <c r="CN7" s="38">
        <v>56.68</v>
      </c>
      <c r="CO7" s="38">
        <v>60.1</v>
      </c>
      <c r="CP7" s="38">
        <v>60.39</v>
      </c>
      <c r="CQ7" s="38">
        <v>60.86</v>
      </c>
      <c r="CR7" s="38">
        <v>64.87</v>
      </c>
      <c r="CS7" s="38">
        <v>65.62</v>
      </c>
      <c r="CT7" s="38">
        <v>64.67</v>
      </c>
      <c r="CU7" s="38">
        <v>64.959999999999994</v>
      </c>
      <c r="CV7" s="38">
        <v>65.040000000000006</v>
      </c>
      <c r="CW7" s="38">
        <v>58.98</v>
      </c>
      <c r="CX7" s="38">
        <v>93.39</v>
      </c>
      <c r="CY7" s="38">
        <v>93.74</v>
      </c>
      <c r="CZ7" s="38">
        <v>93.15</v>
      </c>
      <c r="DA7" s="38">
        <v>93.06</v>
      </c>
      <c r="DB7" s="38">
        <v>93.75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2020-01-31T06:38:18Z</cp:lastPrinted>
  <dcterms:created xsi:type="dcterms:W3CDTF">2019-12-05T05:02:13Z</dcterms:created>
  <dcterms:modified xsi:type="dcterms:W3CDTF">2020-02-03T02:32:14Z</dcterms:modified>
  <cp:category/>
</cp:coreProperties>
</file>