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R2（R1決算）\02_回答\"/>
    </mc:Choice>
  </mc:AlternateContent>
  <workbookProtection workbookAlgorithmName="SHA-512" workbookHashValue="FvwdoYYk+6MBIiZMWJ4JRLEnXJ5eS2j9RACAy4f2tEIRfcCyFOUa9ftTkDbiQzBobFzmBYo+ZfvLyNqkreU/ig==" workbookSaltValue="j9h34sd+QGTLPBTkRr/7R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<sst xmlns="http://schemas.openxmlformats.org/spreadsheetml/2006/main" count="236" uniqueCount="118">
  <si>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</si>
  <si>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</si>
  <si>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</si>
  <si>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</si>
  <si>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</si>
  <si>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</si>
  <si>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</si>
  <si>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</si>
  <si>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</si>
  <si>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</si>
  <si>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</si>
  <si>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</si>
  <si>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</si>
  <si>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</si>
  <si>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</si>
  <si>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</si>
  <si>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</si>
  <si>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</si>
  <si>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</si>
  <si>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</si>
  <si>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</si>
  <si>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</si>
  <si>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</si>
  <si>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</si>
  <si>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</si>
  <si>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</si>
  <si>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</si>
  <si>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</si>
  <si>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</si>
  <si>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</si>
  <si>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</si>
  <si>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</si>
  <si>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</si>
  <si>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</si>
  <si>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</si>
  <si>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</si>
  <si>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</si>
  <si>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</si>
  <si>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</si>
  <si>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</si>
  <si>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</si>
  <si>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</si>
  <si>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</si>
  <si>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</si>
  <si>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</si>
  <si>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</si>
  <si>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</si>
  <si>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</si>
  <si>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</si>
  <si>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</si>
  <si>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</si>
  <si>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</si>
  <si>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</si>
  <si>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</si>
  <si>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</si>
  <si>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</si>
  <si>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</si>
  <si>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</si>
  <si>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</si>
  <si>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</si>
  <si>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</si>
  <si>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</si>
  <si>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</si>
  <si>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</si>
  <si>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</si>
  <si>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</si>
  <si>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</si>
  <si>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</si>
  <si>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</si>
  <si>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</si>
  <si>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</si>
  <si>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</si>
  <si>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</si>
  <si>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</si>
  <si>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</si>
  <si>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</si>
  <si>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</si>
  <si>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</si>
  <si>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</si>
  <si>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</si>
  <si>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</si>
  <si>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</si>
  <si>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</si>
  <si>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</si>
  <si>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</si>
  <si>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</si>
  <si>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</si>
  <si>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</si>
  <si>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</si>
  <si>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</si>
  <si>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</si>
  <si>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</si>
  <si>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</si>
  <si>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</si>
  <si>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</si>
  <si>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</si>
  <si>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</si>
  <si>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</si>
  <si>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</si>
  <si>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</si>
  <si>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</si>
  <si>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</si>
  <si>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</si>
  <si>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</si>
  <si>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</si>
  <si>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</si>
  <si>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</si>
  <si>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</si>
  <si>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</si>
  <si>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</si>
  <si>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</si>
  <si>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</si>
  <si>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</si>
  <si>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</si>
  <si>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</si>
  <si>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のうち、湯西川処理区についてはほぼ整備が完了しているが、川治処理区は平成20年7月に供用開始し、令和元度末の全体計画における整備率が約67％であるため、今後も建設投資による公債費の増加が予想される。
　そのため、今後の整備の進捗により水洗化率を改善し、施設の利用率を高めるとともに、未接続者への普及促進により有収水量の増加等による使用料収入や他の財源を確保していくことが必要となってくる。
　令和2年度より地方公営企業法を適用し損益情報や資産情報により経営状態を把握したうえで、適正な使用料の検討等を行い、経営の健全化を図っていくことが重要であり、さらに経営戦略を策定し、将来にわたって安定的なサービスを提供していけるよう努めていく必要がある。</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レイワ</t>
    </rPh>
    <rPh sb="64" eb="65">
      <t>ゲン</t>
    </rPh>
    <rPh sb="66" eb="67">
      <t>マツ</t>
    </rPh>
    <rPh sb="68" eb="70">
      <t>ゼンタイ</t>
    </rPh>
    <rPh sb="70" eb="72">
      <t>ケイカク</t>
    </rPh>
    <rPh sb="76" eb="78">
      <t>セイビ</t>
    </rPh>
    <rPh sb="78" eb="79">
      <t>リツ</t>
    </rPh>
    <rPh sb="80" eb="81">
      <t>ヤク</t>
    </rPh>
    <rPh sb="90" eb="92">
      <t>コンゴ</t>
    </rPh>
    <rPh sb="93" eb="95">
      <t>ケンセツ</t>
    </rPh>
    <rPh sb="95" eb="97">
      <t>トウシ</t>
    </rPh>
    <rPh sb="100" eb="102">
      <t>コウサイ</t>
    </rPh>
    <rPh sb="102" eb="103">
      <t>ヒ</t>
    </rPh>
    <rPh sb="104" eb="106">
      <t>ゾウカ</t>
    </rPh>
    <rPh sb="107" eb="109">
      <t>ヨソウ</t>
    </rPh>
    <rPh sb="120" eb="122">
      <t>コンゴ</t>
    </rPh>
    <rPh sb="123" eb="125">
      <t>セイビ</t>
    </rPh>
    <rPh sb="126" eb="128">
      <t>シンチョク</t>
    </rPh>
    <rPh sb="131" eb="134">
      <t>スイセンカ</t>
    </rPh>
    <rPh sb="134" eb="135">
      <t>リツ</t>
    </rPh>
    <rPh sb="136" eb="138">
      <t>カイゼン</t>
    </rPh>
    <rPh sb="140" eb="142">
      <t>シセツ</t>
    </rPh>
    <rPh sb="143" eb="146">
      <t>リヨウリツ</t>
    </rPh>
    <rPh sb="147" eb="148">
      <t>タカ</t>
    </rPh>
    <rPh sb="155" eb="156">
      <t>ミ</t>
    </rPh>
    <rPh sb="156" eb="158">
      <t>セツゾク</t>
    </rPh>
    <rPh sb="158" eb="159">
      <t>シャ</t>
    </rPh>
    <rPh sb="161" eb="163">
      <t>フキュウ</t>
    </rPh>
    <rPh sb="163" eb="165">
      <t>ソクシン</t>
    </rPh>
    <rPh sb="168" eb="170">
      <t>ユウシュウ</t>
    </rPh>
    <rPh sb="170" eb="172">
      <t>スイリョウ</t>
    </rPh>
    <rPh sb="173" eb="175">
      <t>ゾウカ</t>
    </rPh>
    <rPh sb="175" eb="176">
      <t>トウ</t>
    </rPh>
    <rPh sb="179" eb="182">
      <t>シヨウリョウ</t>
    </rPh>
    <rPh sb="182" eb="184">
      <t>シュウニュウ</t>
    </rPh>
    <rPh sb="185" eb="186">
      <t>ホカ</t>
    </rPh>
    <rPh sb="187" eb="189">
      <t>ザイゲン</t>
    </rPh>
    <rPh sb="190" eb="192">
      <t>カクホ</t>
    </rPh>
    <rPh sb="199" eb="201">
      <t>ヒツヨウ</t>
    </rPh>
    <rPh sb="210" eb="212">
      <t>レイワ</t>
    </rPh>
    <rPh sb="213" eb="215">
      <t>ネンド</t>
    </rPh>
    <rPh sb="223" eb="224">
      <t>ホウ</t>
    </rPh>
    <rPh sb="291" eb="293">
      <t>ケイエイ</t>
    </rPh>
    <rPh sb="293" eb="295">
      <t>センリャク</t>
    </rPh>
    <rPh sb="296" eb="298">
      <t>サクテイ</t>
    </rPh>
    <rPh sb="300" eb="302">
      <t>ショウライ</t>
    </rPh>
    <rPh sb="307" eb="310">
      <t>アンテイテキ</t>
    </rPh>
    <rPh sb="316" eb="318">
      <t>テイキョウ</t>
    </rPh>
    <rPh sb="325" eb="326">
      <t>ツト</t>
    </rPh>
    <rPh sb="330" eb="332">
      <t>ヒツヨウ</t>
    </rPh>
    <phoneticPr fontId="16"/>
  </si>
  <si>
    <t>①収益的収支比率
　当該値が100％未満のため、単年度収支は赤字となっており、不足分については地方債の借入を行うなどにより対応している。
　令和2年度からの地方公営企業法適用に伴う打切決算の影響により前年度より当該値が下回っている。今後も健全な経営のため、経費削減、財源の確保をを図っていく。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当該値が100％未満のため、汚水処理に係る費用を使用料で賄えていない状況であるため、今後は経費削減、投資等に充てる財源の確保を図っていく必要がある。
⑥汚水処理原価
　打切決算の影響により前年度よりも減少している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前年度より増加したものの整備中であるため平均利用率は類似団体より低い状況にある。今後の整備状況により上昇していくと思われる。
⑧水洗化率
　整備中であるため低い状況にあり、毎年横ばいの傾向となり前年度より当該値が微増となった。今後は戸別訪問等の普及促進を行い、下水道への未接続解消を図っていく必要がある。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39" eb="42">
      <t>フソクブン</t>
    </rPh>
    <rPh sb="70" eb="72">
      <t>レイワ</t>
    </rPh>
    <rPh sb="73" eb="75">
      <t>ネンド</t>
    </rPh>
    <rPh sb="78" eb="80">
      <t>チホウ</t>
    </rPh>
    <rPh sb="80" eb="82">
      <t>コウエイ</t>
    </rPh>
    <rPh sb="82" eb="84">
      <t>キギョウ</t>
    </rPh>
    <rPh sb="84" eb="85">
      <t>ホウ</t>
    </rPh>
    <rPh sb="85" eb="87">
      <t>テキヨウ</t>
    </rPh>
    <rPh sb="88" eb="89">
      <t>トモナ</t>
    </rPh>
    <rPh sb="90" eb="91">
      <t>ウ</t>
    </rPh>
    <rPh sb="91" eb="92">
      <t>キ</t>
    </rPh>
    <rPh sb="92" eb="94">
      <t>ケッサン</t>
    </rPh>
    <rPh sb="95" eb="97">
      <t>エイキョウ</t>
    </rPh>
    <rPh sb="109" eb="111">
      <t>シタマワ</t>
    </rPh>
    <rPh sb="116" eb="118">
      <t>コンゴ</t>
    </rPh>
    <rPh sb="119" eb="121">
      <t>ケンゼン</t>
    </rPh>
    <rPh sb="122" eb="124">
      <t>ケイエイ</t>
    </rPh>
    <rPh sb="128" eb="130">
      <t>ケイヒ</t>
    </rPh>
    <rPh sb="130" eb="132">
      <t>サクゲン</t>
    </rPh>
    <rPh sb="133" eb="135">
      <t>ザイゲン</t>
    </rPh>
    <rPh sb="136" eb="138">
      <t>カクホ</t>
    </rPh>
    <rPh sb="140" eb="141">
      <t>ハカ</t>
    </rPh>
    <rPh sb="148" eb="150">
      <t>キギョウ</t>
    </rPh>
    <rPh sb="150" eb="151">
      <t>サイ</t>
    </rPh>
    <rPh sb="151" eb="153">
      <t>ザンダカ</t>
    </rPh>
    <rPh sb="153" eb="154">
      <t>タイ</t>
    </rPh>
    <rPh sb="154" eb="156">
      <t>ジギョウ</t>
    </rPh>
    <rPh sb="156" eb="158">
      <t>キボ</t>
    </rPh>
    <rPh sb="158" eb="160">
      <t>ヒリツ</t>
    </rPh>
    <rPh sb="162" eb="164">
      <t>ルイジ</t>
    </rPh>
    <rPh sb="164" eb="166">
      <t>ダンタイ</t>
    </rPh>
    <rPh sb="169" eb="170">
      <t>ヒク</t>
    </rPh>
    <rPh sb="171" eb="173">
      <t>ジョウキョウ</t>
    </rPh>
    <rPh sb="178" eb="180">
      <t>コンゴ</t>
    </rPh>
    <rPh sb="180" eb="182">
      <t>ヨテイ</t>
    </rPh>
    <rPh sb="187" eb="189">
      <t>シセツ</t>
    </rPh>
    <rPh sb="190" eb="192">
      <t>カイチク</t>
    </rPh>
    <rPh sb="195" eb="197">
      <t>ゾウカ</t>
    </rPh>
    <rPh sb="202" eb="204">
      <t>ヨソウ</t>
    </rPh>
    <rPh sb="210" eb="213">
      <t>ケイカクテキ</t>
    </rPh>
    <rPh sb="214" eb="216">
      <t>トウシ</t>
    </rPh>
    <rPh sb="216" eb="217">
      <t>オヨ</t>
    </rPh>
    <rPh sb="218" eb="220">
      <t>カイチク</t>
    </rPh>
    <rPh sb="221" eb="222">
      <t>オコナ</t>
    </rPh>
    <rPh sb="226" eb="228">
      <t>ヒツヨウ</t>
    </rPh>
    <rPh sb="234" eb="236">
      <t>ケイヒ</t>
    </rPh>
    <rPh sb="236" eb="238">
      <t>カイシュウ</t>
    </rPh>
    <rPh sb="238" eb="239">
      <t>リツ</t>
    </rPh>
    <rPh sb="241" eb="243">
      <t>トウガイ</t>
    </rPh>
    <rPh sb="243" eb="244">
      <t>アタイ</t>
    </rPh>
    <rPh sb="249" eb="251">
      <t>ミマン</t>
    </rPh>
    <rPh sb="255" eb="257">
      <t>オスイ</t>
    </rPh>
    <rPh sb="257" eb="259">
      <t>ショリ</t>
    </rPh>
    <rPh sb="260" eb="261">
      <t>カカワ</t>
    </rPh>
    <rPh sb="262" eb="264">
      <t>ヒヨウ</t>
    </rPh>
    <rPh sb="265" eb="267">
      <t>シヨウ</t>
    </rPh>
    <rPh sb="267" eb="268">
      <t>リョウ</t>
    </rPh>
    <rPh sb="269" eb="270">
      <t>マカナ</t>
    </rPh>
    <rPh sb="275" eb="277">
      <t>ジョウキョウ</t>
    </rPh>
    <rPh sb="283" eb="285">
      <t>コンゴ</t>
    </rPh>
    <rPh sb="286" eb="288">
      <t>ケイヒ</t>
    </rPh>
    <rPh sb="288" eb="290">
      <t>サクゲン</t>
    </rPh>
    <rPh sb="291" eb="293">
      <t>トウシ</t>
    </rPh>
    <rPh sb="293" eb="294">
      <t>トウ</t>
    </rPh>
    <rPh sb="295" eb="296">
      <t>ア</t>
    </rPh>
    <rPh sb="298" eb="300">
      <t>ザイゲン</t>
    </rPh>
    <rPh sb="301" eb="303">
      <t>カクホ</t>
    </rPh>
    <rPh sb="304" eb="305">
      <t>ハカ</t>
    </rPh>
    <rPh sb="309" eb="311">
      <t>ヒツヨウ</t>
    </rPh>
    <rPh sb="317" eb="319">
      <t>オスイ</t>
    </rPh>
    <rPh sb="319" eb="321">
      <t>ショリ</t>
    </rPh>
    <rPh sb="321" eb="323">
      <t>ゲンカ</t>
    </rPh>
    <rPh sb="325" eb="327">
      <t>ウチキ</t>
    </rPh>
    <rPh sb="327" eb="329">
      <t>ケッサン</t>
    </rPh>
    <rPh sb="330" eb="332">
      <t>エイキョウ</t>
    </rPh>
    <rPh sb="335" eb="338">
      <t>ゼンネンド</t>
    </rPh>
    <rPh sb="341" eb="343">
      <t>ゲンショウ</t>
    </rPh>
    <rPh sb="349" eb="350">
      <t>トウ</t>
    </rPh>
    <rPh sb="350" eb="352">
      <t>ショリ</t>
    </rPh>
    <rPh sb="352" eb="353">
      <t>ク</t>
    </rPh>
    <rPh sb="353" eb="354">
      <t>ナイ</t>
    </rPh>
    <rPh sb="355" eb="358">
      <t>カンコウチ</t>
    </rPh>
    <rPh sb="359" eb="360">
      <t>ユウ</t>
    </rPh>
    <rPh sb="364" eb="366">
      <t>ネンド</t>
    </rPh>
    <rPh sb="370" eb="372">
      <t>ユウシュウ</t>
    </rPh>
    <rPh sb="372" eb="374">
      <t>スイリョウ</t>
    </rPh>
    <rPh sb="375" eb="376">
      <t>オオ</t>
    </rPh>
    <rPh sb="378" eb="380">
      <t>ヘンドウ</t>
    </rPh>
    <rPh sb="382" eb="384">
      <t>ケイコウ</t>
    </rPh>
    <rPh sb="390" eb="393">
      <t>セイビチュウ</t>
    </rPh>
    <rPh sb="398" eb="401">
      <t>ゲスイドウ</t>
    </rPh>
    <rPh sb="403" eb="405">
      <t>セツゾク</t>
    </rPh>
    <rPh sb="405" eb="406">
      <t>リツ</t>
    </rPh>
    <rPh sb="407" eb="408">
      <t>ヒク</t>
    </rPh>
    <rPh sb="415" eb="417">
      <t>アンテイ</t>
    </rPh>
    <rPh sb="419" eb="421">
      <t>ユウシュウ</t>
    </rPh>
    <rPh sb="421" eb="423">
      <t>スイリョウ</t>
    </rPh>
    <rPh sb="424" eb="426">
      <t>カクホ</t>
    </rPh>
    <rPh sb="430" eb="432">
      <t>セイビ</t>
    </rPh>
    <rPh sb="433" eb="435">
      <t>ソクシン</t>
    </rPh>
    <rPh sb="435" eb="436">
      <t>オヨ</t>
    </rPh>
    <rPh sb="437" eb="440">
      <t>ミセツゾク</t>
    </rPh>
    <rPh sb="440" eb="442">
      <t>カイショウ</t>
    </rPh>
    <rPh sb="443" eb="444">
      <t>ハカ</t>
    </rPh>
    <rPh sb="448" eb="450">
      <t>ヒツヨウ</t>
    </rPh>
    <rPh sb="456" eb="458">
      <t>シセツ</t>
    </rPh>
    <rPh sb="458" eb="461">
      <t>リヨウリツ</t>
    </rPh>
    <rPh sb="463" eb="466">
      <t>ゼンネンド</t>
    </rPh>
    <rPh sb="468" eb="470">
      <t>ゾウカ</t>
    </rPh>
    <rPh sb="475" eb="477">
      <t>セイビ</t>
    </rPh>
    <rPh sb="477" eb="478">
      <t>チュウ</t>
    </rPh>
    <rPh sb="483" eb="485">
      <t>ヘイキン</t>
    </rPh>
    <rPh sb="485" eb="488">
      <t>リヨウリツ</t>
    </rPh>
    <rPh sb="489" eb="491">
      <t>ルイジ</t>
    </rPh>
    <rPh sb="491" eb="493">
      <t>ダンタイ</t>
    </rPh>
    <rPh sb="495" eb="496">
      <t>ヒク</t>
    </rPh>
    <rPh sb="497" eb="499">
      <t>ジョウキョウ</t>
    </rPh>
    <rPh sb="503" eb="505">
      <t>コンゴ</t>
    </rPh>
    <rPh sb="506" eb="508">
      <t>セイビ</t>
    </rPh>
    <rPh sb="508" eb="510">
      <t>ジョウキョウ</t>
    </rPh>
    <rPh sb="513" eb="515">
      <t>ジョウショウ</t>
    </rPh>
    <rPh sb="520" eb="521">
      <t>オモ</t>
    </rPh>
    <rPh sb="527" eb="530">
      <t>スイセンカ</t>
    </rPh>
    <rPh sb="530" eb="531">
      <t>リツ</t>
    </rPh>
    <rPh sb="533" eb="536">
      <t>セイビチュウ</t>
    </rPh>
    <rPh sb="541" eb="542">
      <t>ヒク</t>
    </rPh>
    <rPh sb="543" eb="545">
      <t>ジョウキョウ</t>
    </rPh>
    <rPh sb="569" eb="571">
      <t>ビゾウ</t>
    </rPh>
    <rPh sb="609" eb="611">
      <t>ヒツヨウ</t>
    </rPh>
    <phoneticPr fontId="16"/>
  </si>
  <si>
    <t>　当処理区の管渠は布設されてから耐用年数を経過していないものが多く、布設替等による改善を行なっていない状況にある。
　しかしながら今後、老朽化により漏水等が発生することも懸念されるため、平成30年度より下水道施設全体におけるストックマネジメント計画の策定に着手しており、今後は緊急度や対象範囲の検討等により計画的な改築を推進する。</t>
    <rPh sb="1" eb="2">
      <t>トウ</t>
    </rPh>
    <rPh sb="2" eb="4">
      <t>ショリ</t>
    </rPh>
    <rPh sb="4" eb="5">
      <t>ク</t>
    </rPh>
    <rPh sb="6" eb="7">
      <t>カン</t>
    </rPh>
    <rPh sb="7" eb="8">
      <t>キョ</t>
    </rPh>
    <rPh sb="9" eb="11">
      <t>フセツ</t>
    </rPh>
    <rPh sb="16" eb="18">
      <t>タイヨウ</t>
    </rPh>
    <rPh sb="18" eb="20">
      <t>ネンスウ</t>
    </rPh>
    <rPh sb="21" eb="23">
      <t>ケイカ</t>
    </rPh>
    <rPh sb="31" eb="32">
      <t>オオ</t>
    </rPh>
    <rPh sb="34" eb="36">
      <t>フセツ</t>
    </rPh>
    <rPh sb="36" eb="37">
      <t>ガ</t>
    </rPh>
    <rPh sb="37" eb="38">
      <t>トウ</t>
    </rPh>
    <rPh sb="41" eb="43">
      <t>カイゼン</t>
    </rPh>
    <rPh sb="44" eb="45">
      <t>オコ</t>
    </rPh>
    <rPh sb="51" eb="53">
      <t>ジョウキョウ</t>
    </rPh>
    <rPh sb="65" eb="67">
      <t>コンゴ</t>
    </rPh>
    <rPh sb="68" eb="71">
      <t>ロウキュウカ</t>
    </rPh>
    <rPh sb="74" eb="76">
      <t>ロウスイ</t>
    </rPh>
    <rPh sb="76" eb="77">
      <t>トウ</t>
    </rPh>
    <rPh sb="78" eb="80">
      <t>ハッセイ</t>
    </rPh>
    <rPh sb="85" eb="87">
      <t>ケネン</t>
    </rPh>
    <rPh sb="93" eb="95">
      <t>ヘイセイ</t>
    </rPh>
    <rPh sb="97" eb="99">
      <t>ネンド</t>
    </rPh>
    <rPh sb="101" eb="104">
      <t>ゲスイドウ</t>
    </rPh>
    <rPh sb="104" eb="106">
      <t>シセツ</t>
    </rPh>
    <rPh sb="106" eb="108">
      <t>ゼンタイ</t>
    </rPh>
    <rPh sb="122" eb="124">
      <t>ケイカク</t>
    </rPh>
    <rPh sb="125" eb="127">
      <t>サクテイ</t>
    </rPh>
    <rPh sb="128" eb="130">
      <t>チャクシュ</t>
    </rPh>
    <rPh sb="135" eb="137">
      <t>コンゴ</t>
    </rPh>
    <rPh sb="138" eb="141">
      <t>キンキュウド</t>
    </rPh>
    <rPh sb="142" eb="144">
      <t>タイショウ</t>
    </rPh>
    <rPh sb="144" eb="146">
      <t>ハンイ</t>
    </rPh>
    <rPh sb="147" eb="149">
      <t>ケントウ</t>
    </rPh>
    <rPh sb="149" eb="150">
      <t>トウ</t>
    </rPh>
    <rPh sb="153" eb="156">
      <t>ケイカクテキ</t>
    </rPh>
    <rPh sb="157" eb="159">
      <t>カイチク</t>
    </rPh>
    <rPh sb="160" eb="162">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</si>
</sst>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E2-4E31-9FFF-1D6B2528747C}"/>
            </c:ext>
          </c:extLst>
        </c:ser>
        <c:dLbls>
          <c:showLegendKey val="0"/>
          <c:showVal val="0"/>
          <c:showCatName val="0"/>
          <c:showSerName val="0"/>
          <c:showPercent val="0"/>
          <c:showBubbleSize val="0"/>
        </c:dLbls>
        <c:gapWidth val="150"/>
        <c:axId val="430075216"/>
        <c:axId val="43007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xmlns:c16r2="http://schemas.microsoft.com/office/drawing/2015/06/chart">
            <c:ext xmlns:c16="http://schemas.microsoft.com/office/drawing/2014/chart" uri="{C3380CC4-5D6E-409C-BE32-E72D297353CC}">
              <c16:uniqueId val="{00000001-5AE2-4E31-9FFF-1D6B2528747C}"/>
            </c:ext>
          </c:extLst>
        </c:ser>
        <c:dLbls>
          <c:showLegendKey val="0"/>
          <c:showVal val="0"/>
          <c:showCatName val="0"/>
          <c:showSerName val="0"/>
          <c:showPercent val="0"/>
          <c:showBubbleSize val="0"/>
        </c:dLbls>
        <c:marker val="1"/>
        <c:smooth val="0"/>
        <c:axId val="430075216"/>
        <c:axId val="430072080"/>
      </c:lineChart>
      <c:dateAx>
        <c:axId val="430075216"/>
        <c:scaling>
          <c:orientation val="minMax"/>
        </c:scaling>
        <c:delete val="1"/>
        <c:axPos val="b"/>
        <c:numFmt formatCode="&quot;H&quot;yy" sourceLinked="1"/>
        <c:majorTickMark val="none"/>
        <c:minorTickMark val="none"/>
        <c:tickLblPos val="none"/>
        <c:crossAx val="430072080"/>
        <c:crosses val="autoZero"/>
        <c:auto val="1"/>
        <c:lblOffset val="100"/>
        <c:baseTimeUnit val="years"/>
      </c:dateAx>
      <c:valAx>
        <c:axId val="4300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7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103.73</c:v>
                </c:pt>
                <c:pt idx="1">
                  <c:v>86.99</c:v>
                </c:pt>
                <c:pt idx="2">
                  <c:v>91.75</c:v>
                </c:pt>
                <c:pt idx="3">
                  <c:v>92.84</c:v>
                </c:pt>
                <c:pt idx="4">
                  <c:v>91.11</c:v>
                </c:pt>
              </c:numCache>
            </c:numRef>
          </c:val>
          <c:extLst xmlns:c16r2="http://schemas.microsoft.com/office/drawing/2015/06/chart">
            <c:ext xmlns:c16="http://schemas.microsoft.com/office/drawing/2014/chart" uri="{C3380CC4-5D6E-409C-BE32-E72D297353CC}">
              <c16:uniqueId val="{00000000-9123-4E33-B9F3-CBC4D6A3A7EB}"/>
            </c:ext>
          </c:extLst>
        </c:ser>
        <c:dLbls>
          <c:showLegendKey val="0"/>
          <c:showVal val="0"/>
          <c:showCatName val="0"/>
          <c:showSerName val="0"/>
          <c:showPercent val="0"/>
          <c:showBubbleSize val="0"/>
        </c:dLbls>
        <c:gapWidth val="150"/>
        <c:axId val="425465864"/>
        <c:axId val="36227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23-4E33-B9F3-CBC4D6A3A7EB}"/>
            </c:ext>
          </c:extLst>
        </c:ser>
        <c:dLbls>
          <c:showLegendKey val="0"/>
          <c:showVal val="0"/>
          <c:showCatName val="0"/>
          <c:showSerName val="0"/>
          <c:showPercent val="0"/>
          <c:showBubbleSize val="0"/>
        </c:dLbls>
        <c:marker val="1"/>
        <c:smooth val="0"/>
        <c:axId val="425465864"/>
        <c:axId val="362276432"/>
      </c:lineChart>
      <c:dateAx>
        <c:axId val="425465864"/>
        <c:scaling>
          <c:orientation val="minMax"/>
        </c:scaling>
        <c:delete val="1"/>
        <c:axPos val="b"/>
        <c:numFmt formatCode="&quot;H&quot;yy" sourceLinked="1"/>
        <c:majorTickMark val="none"/>
        <c:minorTickMark val="none"/>
        <c:tickLblPos val="none"/>
        <c:crossAx val="362276432"/>
        <c:crosses val="autoZero"/>
        <c:auto val="1"/>
        <c:lblOffset val="100"/>
        <c:baseTimeUnit val="years"/>
      </c:dateAx>
      <c:valAx>
        <c:axId val="36227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6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25-4F4C-B416-D95024B9C1BC}"/>
            </c:ext>
          </c:extLst>
        </c:ser>
        <c:dLbls>
          <c:showLegendKey val="0"/>
          <c:showVal val="0"/>
          <c:showCatName val="0"/>
          <c:showSerName val="0"/>
          <c:showPercent val="0"/>
          <c:showBubbleSize val="0"/>
        </c:dLbls>
        <c:gapWidth val="150"/>
        <c:axId val="362279176"/>
        <c:axId val="3622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25-4F4C-B416-D95024B9C1BC}"/>
            </c:ext>
          </c:extLst>
        </c:ser>
        <c:dLbls>
          <c:showLegendKey val="0"/>
          <c:showVal val="0"/>
          <c:showCatName val="0"/>
          <c:showSerName val="0"/>
          <c:showPercent val="0"/>
          <c:showBubbleSize val="0"/>
        </c:dLbls>
        <c:marker val="1"/>
        <c:smooth val="0"/>
        <c:axId val="362279176"/>
        <c:axId val="362280352"/>
      </c:lineChart>
      <c:dateAx>
        <c:axId val="362279176"/>
        <c:scaling>
          <c:orientation val="minMax"/>
        </c:scaling>
        <c:delete val="1"/>
        <c:axPos val="b"/>
        <c:numFmt formatCode="&quot;H&quot;yy" sourceLinked="1"/>
        <c:majorTickMark val="none"/>
        <c:minorTickMark val="none"/>
        <c:tickLblPos val="none"/>
        <c:crossAx val="362280352"/>
        <c:crosses val="autoZero"/>
        <c:auto val="1"/>
        <c:lblOffset val="100"/>
        <c:baseTimeUnit val="years"/>
      </c:dateAx>
      <c:valAx>
        <c:axId val="3622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E9-4917-9B97-1D7AB725DA72}"/>
            </c:ext>
          </c:extLst>
        </c:ser>
        <c:dLbls>
          <c:showLegendKey val="0"/>
          <c:showVal val="0"/>
          <c:showCatName val="0"/>
          <c:showSerName val="0"/>
          <c:showPercent val="0"/>
          <c:showBubbleSize val="0"/>
        </c:dLbls>
        <c:gapWidth val="150"/>
        <c:axId val="362280744"/>
        <c:axId val="36228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E9-4917-9B97-1D7AB725DA72}"/>
            </c:ext>
          </c:extLst>
        </c:ser>
        <c:dLbls>
          <c:showLegendKey val="0"/>
          <c:showVal val="0"/>
          <c:showCatName val="0"/>
          <c:showSerName val="0"/>
          <c:showPercent val="0"/>
          <c:showBubbleSize val="0"/>
        </c:dLbls>
        <c:marker val="1"/>
        <c:smooth val="0"/>
        <c:axId val="362280744"/>
        <c:axId val="362281136"/>
      </c:lineChart>
      <c:dateAx>
        <c:axId val="362280744"/>
        <c:scaling>
          <c:orientation val="minMax"/>
        </c:scaling>
        <c:delete val="1"/>
        <c:axPos val="b"/>
        <c:numFmt formatCode="&quot;H&quot;yy" sourceLinked="1"/>
        <c:majorTickMark val="none"/>
        <c:minorTickMark val="none"/>
        <c:tickLblPos val="none"/>
        <c:crossAx val="362281136"/>
        <c:crosses val="autoZero"/>
        <c:auto val="1"/>
        <c:lblOffset val="100"/>
        <c:baseTimeUnit val="years"/>
      </c:dateAx>
      <c:valAx>
        <c:axId val="36228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8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33-49FB-B76F-33F29A1BDC6B}"/>
            </c:ext>
          </c:extLst>
        </c:ser>
        <c:dLbls>
          <c:showLegendKey val="0"/>
          <c:showVal val="0"/>
          <c:showCatName val="0"/>
          <c:showSerName val="0"/>
          <c:showPercent val="0"/>
          <c:showBubbleSize val="0"/>
        </c:dLbls>
        <c:gapWidth val="150"/>
        <c:axId val="362276040"/>
        <c:axId val="36227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33-49FB-B76F-33F29A1BDC6B}"/>
            </c:ext>
          </c:extLst>
        </c:ser>
        <c:dLbls>
          <c:showLegendKey val="0"/>
          <c:showVal val="0"/>
          <c:showCatName val="0"/>
          <c:showSerName val="0"/>
          <c:showPercent val="0"/>
          <c:showBubbleSize val="0"/>
        </c:dLbls>
        <c:marker val="1"/>
        <c:smooth val="0"/>
        <c:axId val="362276040"/>
        <c:axId val="362277608"/>
      </c:lineChart>
      <c:dateAx>
        <c:axId val="362276040"/>
        <c:scaling>
          <c:orientation val="minMax"/>
        </c:scaling>
        <c:delete val="1"/>
        <c:axPos val="b"/>
        <c:numFmt formatCode="&quot;H&quot;yy" sourceLinked="1"/>
        <c:majorTickMark val="none"/>
        <c:minorTickMark val="none"/>
        <c:tickLblPos val="none"/>
        <c:crossAx val="362277608"/>
        <c:crosses val="autoZero"/>
        <c:auto val="1"/>
        <c:lblOffset val="100"/>
        <c:baseTimeUnit val="years"/>
      </c:dateAx>
      <c:valAx>
        <c:axId val="36227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CB-4BC3-B76E-F65C4899A362}"/>
            </c:ext>
          </c:extLst>
        </c:ser>
        <c:dLbls>
          <c:showLegendKey val="0"/>
          <c:showVal val="0"/>
          <c:showCatName val="0"/>
          <c:showSerName val="0"/>
          <c:showPercent val="0"/>
          <c:showBubbleSize val="0"/>
        </c:dLbls>
        <c:gapWidth val="150"/>
        <c:axId val="362278784"/>
        <c:axId val="36228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CB-4BC3-B76E-F65C4899A362}"/>
            </c:ext>
          </c:extLst>
        </c:ser>
        <c:dLbls>
          <c:showLegendKey val="0"/>
          <c:showVal val="0"/>
          <c:showCatName val="0"/>
          <c:showSerName val="0"/>
          <c:showPercent val="0"/>
          <c:showBubbleSize val="0"/>
        </c:dLbls>
        <c:marker val="1"/>
        <c:smooth val="0"/>
        <c:axId val="362278784"/>
        <c:axId val="362281528"/>
      </c:lineChart>
      <c:dateAx>
        <c:axId val="362278784"/>
        <c:scaling>
          <c:orientation val="minMax"/>
        </c:scaling>
        <c:delete val="1"/>
        <c:axPos val="b"/>
        <c:numFmt formatCode="&quot;H&quot;yy" sourceLinked="1"/>
        <c:majorTickMark val="none"/>
        <c:minorTickMark val="none"/>
        <c:tickLblPos val="none"/>
        <c:crossAx val="362281528"/>
        <c:crosses val="autoZero"/>
        <c:auto val="1"/>
        <c:lblOffset val="100"/>
        <c:baseTimeUnit val="years"/>
      </c:dateAx>
      <c:valAx>
        <c:axId val="36228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783.82</c:v>
                </c:pt>
                <c:pt idx="1">
                  <c:v>575.62</c:v>
                </c:pt>
                <c:pt idx="2">
                  <c:v>525.91999999999996</c:v>
                </c:pt>
                <c:pt idx="3">
                  <c:v>82.47</c:v>
                </c:pt>
                <c:pt idx="4">
                  <c:v>298.95</c:v>
                </c:pt>
              </c:numCache>
            </c:numRef>
          </c:val>
          <c:extLst xmlns:c16r2="http://schemas.microsoft.com/office/drawing/2015/06/chart">
            <c:ext xmlns:c16="http://schemas.microsoft.com/office/drawing/2014/chart" uri="{C3380CC4-5D6E-409C-BE32-E72D297353CC}">
              <c16:uniqueId val="{00000000-F222-486F-BDBF-D737D8E70F4E}"/>
            </c:ext>
          </c:extLst>
        </c:ser>
        <c:dLbls>
          <c:showLegendKey val="0"/>
          <c:showVal val="0"/>
          <c:showCatName val="0"/>
          <c:showSerName val="0"/>
          <c:showPercent val="0"/>
          <c:showBubbleSize val="0"/>
        </c:dLbls>
        <c:gapWidth val="150"/>
        <c:axId val="362274864"/>
        <c:axId val="4744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xmlns:c16r2="http://schemas.microsoft.com/office/drawing/2015/06/chart">
            <c:ext xmlns:c16="http://schemas.microsoft.com/office/drawing/2014/chart" uri="{C3380CC4-5D6E-409C-BE32-E72D297353CC}">
              <c16:uniqueId val="{00000001-F222-486F-BDBF-D737D8E70F4E}"/>
            </c:ext>
          </c:extLst>
        </c:ser>
        <c:dLbls>
          <c:showLegendKey val="0"/>
          <c:showVal val="0"/>
          <c:showCatName val="0"/>
          <c:showSerName val="0"/>
          <c:showPercent val="0"/>
          <c:showBubbleSize val="0"/>
        </c:dLbls>
        <c:marker val="1"/>
        <c:smooth val="0"/>
        <c:axId val="362274864"/>
        <c:axId val="474423480"/>
      </c:lineChart>
      <c:dateAx>
        <c:axId val="362274864"/>
        <c:scaling>
          <c:orientation val="minMax"/>
        </c:scaling>
        <c:delete val="1"/>
        <c:axPos val="b"/>
        <c:numFmt formatCode="&quot;H&quot;yy" sourceLinked="1"/>
        <c:majorTickMark val="none"/>
        <c:minorTickMark val="none"/>
        <c:tickLblPos val="none"/>
        <c:crossAx val="474423480"/>
        <c:crosses val="autoZero"/>
        <c:auto val="1"/>
        <c:lblOffset val="100"/>
        <c:baseTimeUnit val="years"/>
      </c:dateAx>
      <c:valAx>
        <c:axId val="4744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108.13</c:v>
                </c:pt>
                <c:pt idx="1">
                  <c:v>90.14</c:v>
                </c:pt>
                <c:pt idx="2">
                  <c:v>93.31</c:v>
                </c:pt>
                <c:pt idx="3">
                  <c:v>59.29</c:v>
                </c:pt>
                <c:pt idx="4">
                  <c:v>87.87</c:v>
                </c:pt>
              </c:numCache>
            </c:numRef>
          </c:val>
          <c:extLst xmlns:c16r2="http://schemas.microsoft.com/office/drawing/2015/06/chart">
            <c:ext xmlns:c16="http://schemas.microsoft.com/office/drawing/2014/chart" uri="{C3380CC4-5D6E-409C-BE32-E72D297353CC}">
              <c16:uniqueId val="{00000000-9798-47D0-987A-1685A38F5FDC}"/>
            </c:ext>
          </c:extLst>
        </c:ser>
        <c:dLbls>
          <c:showLegendKey val="0"/>
          <c:showVal val="0"/>
          <c:showCatName val="0"/>
          <c:showSerName val="0"/>
          <c:showPercent val="0"/>
          <c:showBubbleSize val="0"/>
        </c:dLbls>
        <c:gapWidth val="150"/>
        <c:axId val="474430536"/>
        <c:axId val="4744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xmlns:c16r2="http://schemas.microsoft.com/office/drawing/2015/06/chart">
            <c:ext xmlns:c16="http://schemas.microsoft.com/office/drawing/2014/chart" uri="{C3380CC4-5D6E-409C-BE32-E72D297353CC}">
              <c16:uniqueId val="{00000001-9798-47D0-987A-1685A38F5FDC}"/>
            </c:ext>
          </c:extLst>
        </c:ser>
        <c:dLbls>
          <c:showLegendKey val="0"/>
          <c:showVal val="0"/>
          <c:showCatName val="0"/>
          <c:showSerName val="0"/>
          <c:showPercent val="0"/>
          <c:showBubbleSize val="0"/>
        </c:dLbls>
        <c:marker val="1"/>
        <c:smooth val="0"/>
        <c:axId val="474430536"/>
        <c:axId val="474425832"/>
      </c:lineChart>
      <c:dateAx>
        <c:axId val="474430536"/>
        <c:scaling>
          <c:orientation val="minMax"/>
        </c:scaling>
        <c:delete val="1"/>
        <c:axPos val="b"/>
        <c:numFmt formatCode="&quot;H&quot;yy" sourceLinked="1"/>
        <c:majorTickMark val="none"/>
        <c:minorTickMark val="none"/>
        <c:tickLblPos val="none"/>
        <c:crossAx val="474425832"/>
        <c:crosses val="autoZero"/>
        <c:auto val="1"/>
        <c:lblOffset val="100"/>
        <c:baseTimeUnit val="years"/>
      </c:dateAx>
      <c:valAx>
        <c:axId val="4744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3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177.89</c:v>
                </c:pt>
                <c:pt idx="2">
                  <c:v>178.87</c:v>
                </c:pt>
                <c:pt idx="3">
                  <c:v>246.66</c:v>
                </c:pt>
                <c:pt idx="4">
                  <c:v>150</c:v>
                </c:pt>
              </c:numCache>
            </c:numRef>
          </c:val>
          <c:extLst xmlns:c16r2="http://schemas.microsoft.com/office/drawing/2015/06/chart">
            <c:ext xmlns:c16="http://schemas.microsoft.com/office/drawing/2014/chart" uri="{C3380CC4-5D6E-409C-BE32-E72D297353CC}">
              <c16:uniqueId val="{00000000-6E93-48A1-BBF2-7EE4F4B8A373}"/>
            </c:ext>
          </c:extLst>
        </c:ser>
        <c:dLbls>
          <c:showLegendKey val="0"/>
          <c:showVal val="0"/>
          <c:showCatName val="0"/>
          <c:showSerName val="0"/>
          <c:showPercent val="0"/>
          <c:showBubbleSize val="0"/>
        </c:dLbls>
        <c:gapWidth val="150"/>
        <c:axId val="474425440"/>
        <c:axId val="47442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xmlns:c16r2="http://schemas.microsoft.com/office/drawing/2015/06/chart">
            <c:ext xmlns:c16="http://schemas.microsoft.com/office/drawing/2014/chart" uri="{C3380CC4-5D6E-409C-BE32-E72D297353CC}">
              <c16:uniqueId val="{00000001-6E93-48A1-BBF2-7EE4F4B8A373}"/>
            </c:ext>
          </c:extLst>
        </c:ser>
        <c:dLbls>
          <c:showLegendKey val="0"/>
          <c:showVal val="0"/>
          <c:showCatName val="0"/>
          <c:showSerName val="0"/>
          <c:showPercent val="0"/>
          <c:showBubbleSize val="0"/>
        </c:dLbls>
        <c:marker val="1"/>
        <c:smooth val="0"/>
        <c:axId val="474425440"/>
        <c:axId val="474426616"/>
      </c:lineChart>
      <c:dateAx>
        <c:axId val="474425440"/>
        <c:scaling>
          <c:orientation val="minMax"/>
        </c:scaling>
        <c:delete val="1"/>
        <c:axPos val="b"/>
        <c:numFmt formatCode="&quot;H&quot;yy" sourceLinked="1"/>
        <c:majorTickMark val="none"/>
        <c:minorTickMark val="none"/>
        <c:tickLblPos val="none"/>
        <c:crossAx val="474426616"/>
        <c:crosses val="autoZero"/>
        <c:auto val="1"/>
        <c:lblOffset val="100"/>
        <c:baseTimeUnit val="years"/>
      </c:dateAx>
      <c:valAx>
        <c:axId val="4744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16.850000000000001</c:v>
                </c:pt>
                <c:pt idx="1">
                  <c:v>16.47</c:v>
                </c:pt>
                <c:pt idx="2">
                  <c:v>17.68</c:v>
                </c:pt>
                <c:pt idx="3">
                  <c:v>18.13</c:v>
                </c:pt>
                <c:pt idx="4">
                  <c:v>18.96</c:v>
                </c:pt>
              </c:numCache>
            </c:numRef>
          </c:val>
          <c:extLst xmlns:c16r2="http://schemas.microsoft.com/office/drawing/2015/06/chart">
            <c:ext xmlns:c16="http://schemas.microsoft.com/office/drawing/2014/chart" uri="{C3380CC4-5D6E-409C-BE32-E72D297353CC}">
              <c16:uniqueId val="{00000000-440B-492D-BEE9-DED1FCB8FC35}"/>
            </c:ext>
          </c:extLst>
        </c:ser>
        <c:dLbls>
          <c:showLegendKey val="0"/>
          <c:showVal val="0"/>
          <c:showCatName val="0"/>
          <c:showSerName val="0"/>
          <c:showPercent val="0"/>
          <c:showBubbleSize val="0"/>
        </c:dLbls>
        <c:gapWidth val="150"/>
        <c:axId val="474429752"/>
        <c:axId val="4744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xmlns:c16r2="http://schemas.microsoft.com/office/drawing/2015/06/chart">
            <c:ext xmlns:c16="http://schemas.microsoft.com/office/drawing/2014/chart" uri="{C3380CC4-5D6E-409C-BE32-E72D297353CC}">
              <c16:uniqueId val="{00000001-440B-492D-BEE9-DED1FCB8FC35}"/>
            </c:ext>
          </c:extLst>
        </c:ser>
        <c:dLbls>
          <c:showLegendKey val="0"/>
          <c:showVal val="0"/>
          <c:showCatName val="0"/>
          <c:showSerName val="0"/>
          <c:showPercent val="0"/>
          <c:showBubbleSize val="0"/>
        </c:dLbls>
        <c:marker val="1"/>
        <c:smooth val="0"/>
        <c:axId val="474429752"/>
        <c:axId val="474427400"/>
      </c:lineChart>
      <c:dateAx>
        <c:axId val="474429752"/>
        <c:scaling>
          <c:orientation val="minMax"/>
        </c:scaling>
        <c:delete val="1"/>
        <c:axPos val="b"/>
        <c:numFmt formatCode="&quot;H&quot;yy" sourceLinked="1"/>
        <c:majorTickMark val="none"/>
        <c:minorTickMark val="none"/>
        <c:tickLblPos val="none"/>
        <c:crossAx val="474427400"/>
        <c:crosses val="autoZero"/>
        <c:auto val="1"/>
        <c:lblOffset val="100"/>
        <c:baseTimeUnit val="years"/>
      </c:dateAx>
      <c:valAx>
        <c:axId val="4744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2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64.86</c:v>
                </c:pt>
                <c:pt idx="1">
                  <c:v>57.82</c:v>
                </c:pt>
                <c:pt idx="2">
                  <c:v>57.06</c:v>
                </c:pt>
                <c:pt idx="3">
                  <c:v>59.17</c:v>
                </c:pt>
                <c:pt idx="4">
                  <c:v>60.08</c:v>
                </c:pt>
              </c:numCache>
            </c:numRef>
          </c:val>
          <c:extLst xmlns:c16r2="http://schemas.microsoft.com/office/drawing/2015/06/chart">
            <c:ext xmlns:c16="http://schemas.microsoft.com/office/drawing/2014/chart" uri="{C3380CC4-5D6E-409C-BE32-E72D297353CC}">
              <c16:uniqueId val="{00000000-620B-495C-BE82-49DB6A267F1F}"/>
            </c:ext>
          </c:extLst>
        </c:ser>
        <c:dLbls>
          <c:showLegendKey val="0"/>
          <c:showVal val="0"/>
          <c:showCatName val="0"/>
          <c:showSerName val="0"/>
          <c:showPercent val="0"/>
          <c:showBubbleSize val="0"/>
        </c:dLbls>
        <c:gapWidth val="150"/>
        <c:axId val="474429360"/>
        <c:axId val="4744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xmlns:c16r2="http://schemas.microsoft.com/office/drawing/2015/06/chart">
            <c:ext xmlns:c16="http://schemas.microsoft.com/office/drawing/2014/chart" uri="{C3380CC4-5D6E-409C-BE32-E72D297353CC}">
              <c16:uniqueId val="{00000001-620B-495C-BE82-49DB6A267F1F}"/>
            </c:ext>
          </c:extLst>
        </c:ser>
        <c:dLbls>
          <c:showLegendKey val="0"/>
          <c:showVal val="0"/>
          <c:showCatName val="0"/>
          <c:showSerName val="0"/>
          <c:showPercent val="0"/>
          <c:showBubbleSize val="0"/>
        </c:dLbls>
        <c:marker val="1"/>
        <c:smooth val="0"/>
        <c:axId val="474429360"/>
        <c:axId val="474428576"/>
      </c:lineChart>
      <c:dateAx>
        <c:axId val="474429360"/>
        <c:scaling>
          <c:orientation val="minMax"/>
        </c:scaling>
        <c:delete val="1"/>
        <c:axPos val="b"/>
        <c:numFmt formatCode="&quot;H&quot;yy" sourceLinked="1"/>
        <c:majorTickMark val="none"/>
        <c:minorTickMark val="none"/>
        <c:tickLblPos val="none"/>
        <c:crossAx val="474428576"/>
        <c:crosses val="autoZero"/>
        <c:auto val="1"/>
        <c:lblOffset val="100"/>
        <c:baseTimeUnit val="years"/>
      </c:dateAx>
      <c:valAx>
        <c:axId val="4744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日光市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81414</v>
      </c>
      <c r="AM8" s="51"/>
      <c r="AN8" s="51"/>
      <c r="AO8" s="51"/>
      <c r="AP8" s="51"/>
      <c r="AQ8" s="51"/>
      <c r="AR8" s="51"/>
      <c r="AS8" s="51"/>
      <c r="AT8" s="46">
        <f>データ!T6</f>
        <v>1449.83</v>
      </c>
      <c r="AU8" s="46"/>
      <c r="AV8" s="46"/>
      <c r="AW8" s="46"/>
      <c r="AX8" s="46"/>
      <c r="AY8" s="46"/>
      <c r="AZ8" s="46"/>
      <c r="BA8" s="46"/>
      <c r="BB8" s="46">
        <f>データ!U6</f>
        <v>56.15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v>
      </c>
      <c r="Q10" s="46"/>
      <c r="R10" s="46"/>
      <c r="S10" s="46"/>
      <c r="T10" s="46"/>
      <c r="U10" s="46"/>
      <c r="V10" s="46"/>
      <c r="W10" s="46">
        <f>データ!Q6</f>
        <v>64.05</v>
      </c>
      <c r="X10" s="46"/>
      <c r="Y10" s="46"/>
      <c r="Z10" s="46"/>
      <c r="AA10" s="46"/>
      <c r="AB10" s="46"/>
      <c r="AC10" s="46"/>
      <c r="AD10" s="51">
        <f>データ!R6</f>
        <v>2475</v>
      </c>
      <c r="AE10" s="51"/>
      <c r="AF10" s="51"/>
      <c r="AG10" s="51"/>
      <c r="AH10" s="51"/>
      <c r="AI10" s="51"/>
      <c r="AJ10" s="51"/>
      <c r="AK10" s="2"/>
      <c r="AL10" s="51">
        <f>データ!V6</f>
        <v>729</v>
      </c>
      <c r="AM10" s="51"/>
      <c r="AN10" s="51"/>
      <c r="AO10" s="51"/>
      <c r="AP10" s="51"/>
      <c r="AQ10" s="51"/>
      <c r="AR10" s="51"/>
      <c r="AS10" s="51"/>
      <c r="AT10" s="46">
        <f>データ!W6</f>
        <v>0.56000000000000005</v>
      </c>
      <c r="AU10" s="46"/>
      <c r="AV10" s="46"/>
      <c r="AW10" s="46"/>
      <c r="AX10" s="46"/>
      <c r="AY10" s="46"/>
      <c r="AZ10" s="46"/>
      <c r="BA10" s="46"/>
      <c r="BB10" s="46">
        <f>データ!X6</f>
        <v>1301.79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wwUxEv1OvR4mXdZtsHkhuDrmZvktCXjfbbV7nwbVxLw5jwrTB2zgNmfVhZQQVXMQe6Lk6BJ7bfv7qkKaTQkpdA==" saltValue="K+pAB/AxZug3RisN2ELk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92061</v>
      </c>
      <c r="D6" s="33">
        <f t="shared" si="3"/>
        <v>47</v>
      </c>
      <c r="E6" s="33">
        <f t="shared" si="3"/>
        <v>17</v>
      </c>
      <c r="F6" s="33">
        <f t="shared" si="3"/>
        <v>4</v>
      </c>
      <c r="G6" s="33">
        <f t="shared" si="3"/>
        <v>0</v>
      </c>
      <c r="H6" s="33" t="str">
        <f t="shared" si="3"/>
        <v>栃木県　日光市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0.9</v>
      </c>
      <c r="Q6" s="34">
        <f t="shared" si="3"/>
        <v>64.05</v>
      </c>
      <c r="R6" s="34">
        <f t="shared" si="3"/>
        <v>2475</v>
      </c>
      <c r="S6" s="34">
        <f t="shared" si="3"/>
        <v>81414</v>
      </c>
      <c r="T6" s="34">
        <f t="shared" si="3"/>
        <v>1449.83</v>
      </c>
      <c r="U6" s="34">
        <f t="shared" si="3"/>
        <v>56.15</v>
      </c>
      <c r="V6" s="34">
        <f t="shared" si="3"/>
        <v>729</v>
      </c>
      <c r="W6" s="34">
        <f t="shared" si="3"/>
        <v>0.56000000000000005</v>
      </c>
      <c r="X6" s="34">
        <f t="shared" si="3"/>
        <v>1301.79</v>
      </c>
      <c r="Y6" s="35">
        <f>IF(Y7="",NA(),Y7)</f>
        <v>103.73</v>
      </c>
      <c r="Z6" s="35">
        <f t="shared" ref="Z6:AH6" si="4">IF(Z7="",NA(),Z7)</f>
        <v>86.99</v>
      </c>
      <c r="AA6" s="35">
        <f t="shared" si="4"/>
        <v>91.75</v>
      </c>
      <c r="AB6" s="35">
        <f t="shared" si="4"/>
        <v>92.84</v>
      </c>
      <c r="AC6" s="35">
        <f t="shared" si="4"/>
        <v>91.11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783.82</v>
      </c>
      <c r="BG6" s="35">
        <f t="shared" ref="BG6:BO6" si="7">IF(BG7="",NA(),BG7)</f>
        <v>575.62</v>
      </c>
      <c r="BH6" s="35">
        <f t="shared" si="7"/>
        <v>525.91999999999996</v>
      </c>
      <c r="BI6" s="35">
        <f t="shared" si="7"/>
        <v>82.47</v>
      </c>
      <c r="BJ6" s="35">
        <f t="shared" si="7"/>
        <v>298.95</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108.13</v>
      </c>
      <c r="BR6" s="35">
        <f t="shared" ref="BR6:BZ6" si="8">IF(BR7="",NA(),BR7)</f>
        <v>90.14</v>
      </c>
      <c r="BS6" s="35">
        <f t="shared" si="8"/>
        <v>93.31</v>
      </c>
      <c r="BT6" s="35">
        <f t="shared" si="8"/>
        <v>59.29</v>
      </c>
      <c r="BU6" s="35">
        <f t="shared" si="8"/>
        <v>87.87</v>
      </c>
      <c r="BV6" s="35">
        <f t="shared" si="8"/>
        <v>76.849999999999994</v>
      </c>
      <c r="BW6" s="35">
        <f t="shared" si="8"/>
        <v>83.3</v>
      </c>
      <c r="BX6" s="35">
        <f t="shared" si="8"/>
        <v>88.16</v>
      </c>
      <c r="BY6" s="35">
        <f t="shared" si="8"/>
        <v>87.03</v>
      </c>
      <c r="BZ6" s="35">
        <f t="shared" si="8"/>
        <v>84.3</v>
      </c>
      <c r="CA6" s="34" t="str">
        <f>IF(CA7="","",IF(CA7="-","【-】","【"&amp;SUBSTITUTE(TEXT(CA7,"#,##0.00"),"-","△")&amp;"】"))</f>
        <v>【74.17】</v>
      </c>
      <c r="CB6" s="35">
        <f>IF(CB7="",NA(),CB7)</f>
        <v>150</v>
      </c>
      <c r="CC6" s="35">
        <f t="shared" ref="CC6:CK6" si="9">IF(CC7="",NA(),CC7)</f>
        <v>177.89</v>
      </c>
      <c r="CD6" s="35">
        <f t="shared" si="9"/>
        <v>178.87</v>
      </c>
      <c r="CE6" s="35">
        <f t="shared" si="9"/>
        <v>246.66</v>
      </c>
      <c r="CF6" s="35">
        <f t="shared" si="9"/>
        <v>150</v>
      </c>
      <c r="CG6" s="35">
        <f t="shared" si="9"/>
        <v>198.4</v>
      </c>
      <c r="CH6" s="35">
        <f t="shared" si="9"/>
        <v>184.56</v>
      </c>
      <c r="CI6" s="35">
        <f t="shared" si="9"/>
        <v>173.89</v>
      </c>
      <c r="CJ6" s="35">
        <f t="shared" si="9"/>
        <v>177.02</v>
      </c>
      <c r="CK6" s="35">
        <f t="shared" si="9"/>
        <v>185.47</v>
      </c>
      <c r="CL6" s="34" t="str">
        <f>IF(CL7="","",IF(CL7="-","【-】","【"&amp;SUBSTITUTE(TEXT(CL7,"#,##0.00"),"-","△")&amp;"】"))</f>
        <v>【218.56】</v>
      </c>
      <c r="CM6" s="35">
        <f>IF(CM7="",NA(),CM7)</f>
        <v>16.850000000000001</v>
      </c>
      <c r="CN6" s="35">
        <f t="shared" ref="CN6:CV6" si="10">IF(CN7="",NA(),CN7)</f>
        <v>16.47</v>
      </c>
      <c r="CO6" s="35">
        <f t="shared" si="10"/>
        <v>17.68</v>
      </c>
      <c r="CP6" s="35">
        <f t="shared" si="10"/>
        <v>18.13</v>
      </c>
      <c r="CQ6" s="35">
        <f t="shared" si="10"/>
        <v>18.96</v>
      </c>
      <c r="CR6" s="35">
        <f t="shared" si="10"/>
        <v>39.25</v>
      </c>
      <c r="CS6" s="35">
        <f t="shared" si="10"/>
        <v>43.18</v>
      </c>
      <c r="CT6" s="35">
        <f t="shared" si="10"/>
        <v>42.38</v>
      </c>
      <c r="CU6" s="35">
        <f t="shared" si="10"/>
        <v>46.17</v>
      </c>
      <c r="CV6" s="35">
        <f t="shared" si="10"/>
        <v>45.68</v>
      </c>
      <c r="CW6" s="34" t="str">
        <f>IF(CW7="","",IF(CW7="-","【-】","【"&amp;SUBSTITUTE(TEXT(CW7,"#,##0.00"),"-","△")&amp;"】"))</f>
        <v>【42.86】</v>
      </c>
      <c r="CX6" s="35">
        <f>IF(CX7="",NA(),CX7)</f>
        <v>64.86</v>
      </c>
      <c r="CY6" s="35">
        <f t="shared" ref="CY6:DG6" si="11">IF(CY7="",NA(),CY7)</f>
        <v>57.82</v>
      </c>
      <c r="CZ6" s="35">
        <f t="shared" si="11"/>
        <v>57.06</v>
      </c>
      <c r="DA6" s="35">
        <f t="shared" si="11"/>
        <v>59.17</v>
      </c>
      <c r="DB6" s="35">
        <f t="shared" si="11"/>
        <v>60.08</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92061</v>
      </c>
      <c r="D7" s="37">
        <v>47</v>
      </c>
      <c r="E7" s="37">
        <v>17</v>
      </c>
      <c r="F7" s="37">
        <v>4</v>
      </c>
      <c r="G7" s="37">
        <v>0</v>
      </c>
      <c r="H7" s="37" t="s">
        <v>97</v>
      </c>
      <c r="I7" s="37" t="s">
        <v>98</v>
      </c>
      <c r="J7" s="37" t="s">
        <v>99</v>
      </c>
      <c r="K7" s="37" t="s">
        <v>100</v>
      </c>
      <c r="L7" s="37" t="s">
        <v>101</v>
      </c>
      <c r="M7" s="37" t="s">
        <v>102</v>
      </c>
      <c r="N7" s="38" t="s">
        <v>103</v>
      </c>
      <c r="O7" s="38" t="s">
        <v>104</v>
      </c>
      <c r="P7" s="38">
        <v>0.9</v>
      </c>
      <c r="Q7" s="38">
        <v>64.05</v>
      </c>
      <c r="R7" s="38">
        <v>2475</v>
      </c>
      <c r="S7" s="38">
        <v>81414</v>
      </c>
      <c r="T7" s="38">
        <v>1449.83</v>
      </c>
      <c r="U7" s="38">
        <v>56.15</v>
      </c>
      <c r="V7" s="38">
        <v>729</v>
      </c>
      <c r="W7" s="38">
        <v>0.56000000000000005</v>
      </c>
      <c r="X7" s="38">
        <v>1301.79</v>
      </c>
      <c r="Y7" s="38">
        <v>103.73</v>
      </c>
      <c r="Z7" s="38">
        <v>86.99</v>
      </c>
      <c r="AA7" s="38">
        <v>91.75</v>
      </c>
      <c r="AB7" s="38">
        <v>92.84</v>
      </c>
      <c r="AC7" s="38">
        <v>91.11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783.82</v>
      </c>
      <c r="BG7" s="38">
        <v>575.62</v>
      </c>
      <c r="BH7" s="38">
        <v>525.91999999999996</v>
      </c>
      <c r="BI7" s="38">
        <v>82.47</v>
      </c>
      <c r="BJ7" s="38">
        <v>298.95</v>
      </c>
      <c r="BK7" s="38">
        <v>1390.86</v>
      </c>
      <c r="BL7" s="38">
        <v>1467.94</v>
      </c>
      <c r="BM7" s="38">
        <v>1144.94</v>
      </c>
      <c r="BN7" s="38">
        <v>1252.71</v>
      </c>
      <c r="BO7" s="38">
        <v>1267.3900000000001</v>
      </c>
      <c r="BP7" s="38">
        <v>1218.7</v>
      </c>
      <c r="BQ7" s="38">
        <v>108.13</v>
      </c>
      <c r="BR7" s="38">
        <v>90.14</v>
      </c>
      <c r="BS7" s="38">
        <v>93.31</v>
      </c>
      <c r="BT7" s="38">
        <v>59.29</v>
      </c>
      <c r="BU7" s="38">
        <v>87.87</v>
      </c>
      <c r="BV7" s="38">
        <v>76.849999999999994</v>
      </c>
      <c r="BW7" s="38">
        <v>83.3</v>
      </c>
      <c r="BX7" s="38">
        <v>88.16</v>
      </c>
      <c r="BY7" s="38">
        <v>87.03</v>
      </c>
      <c r="BZ7" s="38">
        <v>84.3</v>
      </c>
      <c r="CA7" s="38">
        <v>74.17</v>
      </c>
      <c r="CB7" s="38">
        <v>150</v>
      </c>
      <c r="CC7" s="38">
        <v>177.89</v>
      </c>
      <c r="CD7" s="38">
        <v>178.87</v>
      </c>
      <c r="CE7" s="38">
        <v>246.66</v>
      </c>
      <c r="CF7" s="38">
        <v>150</v>
      </c>
      <c r="CG7" s="38">
        <v>198.4</v>
      </c>
      <c r="CH7" s="38">
        <v>184.56</v>
      </c>
      <c r="CI7" s="38">
        <v>173.89</v>
      </c>
      <c r="CJ7" s="38">
        <v>177.02</v>
      </c>
      <c r="CK7" s="38">
        <v>185.47</v>
      </c>
      <c r="CL7" s="38">
        <v>218.56</v>
      </c>
      <c r="CM7" s="38">
        <v>16.850000000000001</v>
      </c>
      <c r="CN7" s="38">
        <v>16.47</v>
      </c>
      <c r="CO7" s="38">
        <v>17.68</v>
      </c>
      <c r="CP7" s="38">
        <v>18.13</v>
      </c>
      <c r="CQ7" s="38">
        <v>18.96</v>
      </c>
      <c r="CR7" s="38">
        <v>39.25</v>
      </c>
      <c r="CS7" s="38">
        <v>43.18</v>
      </c>
      <c r="CT7" s="38">
        <v>42.38</v>
      </c>
      <c r="CU7" s="38">
        <v>46.17</v>
      </c>
      <c r="CV7" s="38">
        <v>45.68</v>
      </c>
      <c r="CW7" s="38">
        <v>42.86</v>
      </c>
      <c r="CX7" s="38">
        <v>64.86</v>
      </c>
      <c r="CY7" s="38">
        <v>57.82</v>
      </c>
      <c r="CZ7" s="38">
        <v>57.06</v>
      </c>
      <c r="DA7" s="38">
        <v>59.17</v>
      </c>
      <c r="DB7" s="38">
        <v>60.08</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2021-01-28T02:35:03Z</cp:lastPrinted>
  <dcterms:created xsi:type="dcterms:W3CDTF">2020-12-04T02:53:51Z</dcterms:created>
  <dcterms:modified xsi:type="dcterms:W3CDTF">2021-01-28T02:35:06Z</dcterms:modified>
  <cp:category/>
</cp:coreProperties>
</file>