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10350000\10350300\20_下水道総務係\04 雑件\（財政課）その他転送等照会文書\A226【県市町村課】公営企業に係る「経営比較分析表」のＨＰ上公表について\R04（R03決算）\"/>
    </mc:Choice>
  </mc:AlternateContent>
  <xr:revisionPtr revIDLastSave="0" documentId="13_ncr:1_{74BAC8E1-CCF9-48DF-B370-BD201F279357}" xr6:coauthVersionLast="47" xr6:coauthVersionMax="47" xr10:uidLastSave="{00000000-0000-0000-0000-000000000000}"/>
  <workbookProtection workbookAlgorithmName="SHA-512" workbookHashValue="EURucnPh1xnh64gv5FFWVinkXmu+9XJQSQfkf/Vjioa4CUixpP98s/DHkG+QocTa3sME3RTgZ/SbRYf6uDttRg==" workbookSaltValue="bVzYT8l17CTG04Q65cIQUw==" workbookSpinCount="100000" lockStructure="1"/>
  <bookViews>
    <workbookView xWindow="-289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W10" i="4" s="1"/>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BB10" i="4"/>
  <c r="AT10" i="4"/>
  <c r="AD10" i="4"/>
  <c r="P10" i="4"/>
  <c r="I10" i="4"/>
  <c r="BB8" i="4"/>
  <c r="AD8" i="4"/>
  <c r="W8" i="4"/>
  <c r="B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<sst xmlns="http://schemas.openxmlformats.org/spreadsheetml/2006/main" count="297" uniqueCount="119">
  <si>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</si>
  <si>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</si>
  <si>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</si>
  <si>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</si>
  <si>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</si>
  <si>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</si>
  <si>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</si>
  <si>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</si>
  <si>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</si>
  <si>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</si>
  <si>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</si>
  <si>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</si>
  <si>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</si>
  <si>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</si>
  <si>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</si>
  <si>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</si>
  <si>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</si>
  <si>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</si>
  <si>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</si>
  <si>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</si>
  <si>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</si>
  <si>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</si>
  <si>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</si>
  <si>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</si>
  <si>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</si>
  <si>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</si>
  <si>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</si>
  <si>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</si>
  <si>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</si>
  <si>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</si>
  <si>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</si>
  <si>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</si>
  <si>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</si>
  <si>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</si>
  <si>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</si>
  <si>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</si>
  <si>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</si>
  <si>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</si>
  <si>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</si>
  <si>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</si>
  <si>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</si>
  <si>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</si>
  <si>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</si>
  <si>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</si>
  <si>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</si>
  <si>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</si>
  <si>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</si>
  <si>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</si>
  <si>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</si>
  <si>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</si>
  <si>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</si>
  <si>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</si>
  <si>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</si>
  <si>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</si>
  <si>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</si>
  <si>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</si>
  <si>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</si>
  <si>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</si>
  <si>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</si>
  <si>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</si>
  <si>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</si>
  <si>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</si>
  <si>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</si>
  <si>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</si>
  <si>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</si>
  <si>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</si>
  <si>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</si>
  <si>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</si>
  <si>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</si>
  <si>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</si>
  <si>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</si>
  <si>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</si>
  <si>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</si>
  <si>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</si>
  <si>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</si>
  <si>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</si>
  <si>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</si>
  <si>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</si>
  <si>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</si>
  <si>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</si>
  <si>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</si>
  <si>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</si>
  <si>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</si>
  <si>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</si>
  <si>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</si>
  <si>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</si>
  <si>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</si>
  <si>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</si>
  <si>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</si>
  <si>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</si>
  <si>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</si>
  <si>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</si>
  <si>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</si>
  <si>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</si>
  <si>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</si>
  <si>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</si>
  <si>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</si>
  <si>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</si>
  <si>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</si>
  <si>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</si>
  <si>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</si>
  <si>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</si>
  <si>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</si>
  <si>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</si>
  <si>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</si>
  <si>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</si>
  <si>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</si>
  <si>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</si>
  <si>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</si>
  <si>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</si>
  <si>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</si>
  <si>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</si>
  <si>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</si>
  <si>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</si>
  <si>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</si>
  <si>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</si>
  <si>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当処理区の管渠は布設されてから耐用年数を経過していないものが多く、布設替等による改善を行なっていない状況です。
　しかしながら今後、老朽化により漏水等が発生することも懸念されるため、緊急度や対象範囲の検討等により計画的な改築を推進します。</t>
    <phoneticPr fontId="4"/>
  </si>
  <si>
    <t>　特定環境保全公共下水道事業のうち、湯西川処理区についてはほぼ整備が完了し水洗化率が高い状況にありますが、川治処理区は平成20年7月に供用開始し、水洗化率が他処理区と比較し低い状況にあります。
　そのため、未接続者への普及促進により有収水量の増加等による使用料収入や他の財源を確保していくことが必要となります。
　今後も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phoneticPr fontId="4"/>
  </si>
  <si>
    <t>①経常的収支比率
　当該値が100％未満のため、単年度収支は赤字となっています。
　今後も健全な経営のため、経費削減、財源の確保を図っていく必要があります。
②累積欠損金比率
　欠損金が生じ、公共下水道事業から補てんを受けている状況のため、経費削減、財源の確保を図っていく必要があります。
③流動比率
　類似団体よりも高い状況となっていますが、今後も流動比率増加に向けて、企業債償還を着実に進めるとともに、経費削減、財源の確保を図っていく必要があります。
⑤経費回収率
　当該値が100％未満であるため、汚水処理に係る費用を使用料で賄えず、繰入金を充てている状況です。そのため、経費の削減や投資等に充てる財源の確保を図っていく必要があります。
⑥汚水処理原価
　前年度より増加し、類似団体より高い状況となりましたが、今後も安定した有収水量の確保のため、不明水等の対策や未接続解消を図っていく必要があります。
⑦施設利用率
　前年度より増加したものの類似団体より低い状況にあるため、未接続解消を図っていく必要があります。
⑧水洗化率
前年度より増加したものの類似団体より低い状況にあるため、今後も戸別訪問等の普及促進を行い、下水道への未接続解消を図っていく必要があります。</t>
    <rPh sb="376" eb="378">
      <t>フメイ</t>
    </rPh>
    <rPh sb="378" eb="379">
      <t>ミズ</t>
    </rPh>
    <rPh sb="379" eb="380">
      <t>トウ</t>
    </rPh>
    <rPh sb="381" eb="383">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</si>
</sst>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E17-43C2-9CF3-A50063B47E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BE17-43C2-9CF3-A50063B47E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98.37</c:v>
                </c:pt>
                <c:pt idx="4">
                  <c:v>92.32</c:v>
                </c:pt>
              </c:numCache>
            </c:numRef>
          </c:val>
          <c:extLst>
            <c:ext xmlns:c16="http://schemas.microsoft.com/office/drawing/2014/chart" uri="{C3380CC4-5D6E-409C-BE32-E72D297353CC}">
              <c16:uniqueId val="{00000000-672D-486C-B658-D22B125D26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672D-486C-B658-D22B125D26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4.78</c:v>
                </c:pt>
                <c:pt idx="4">
                  <c:v>9.36</c:v>
                </c:pt>
              </c:numCache>
            </c:numRef>
          </c:val>
          <c:extLst>
            <c:ext xmlns:c16="http://schemas.microsoft.com/office/drawing/2014/chart" uri="{C3380CC4-5D6E-409C-BE32-E72D297353CC}">
              <c16:uniqueId val="{00000000-AFDA-4C55-A315-094633655F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AFDA-4C55-A315-094633655F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9D-4CB1-920A-85716F1444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C9D-4CB1-920A-85716F1444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34.049999999999997</c:v>
                </c:pt>
                <c:pt idx="4">
                  <c:v>69.81</c:v>
                </c:pt>
              </c:numCache>
            </c:numRef>
          </c:val>
          <c:extLst>
            <c:ext xmlns:c16="http://schemas.microsoft.com/office/drawing/2014/chart" uri="{C3380CC4-5D6E-409C-BE32-E72D297353CC}">
              <c16:uniqueId val="{00000000-0FDA-4322-862B-C13224BDDF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0FDA-4322-862B-C13224BDDF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78.53</c:v>
                </c:pt>
                <c:pt idx="4">
                  <c:v>56.26</c:v>
                </c:pt>
              </c:numCache>
            </c:numRef>
          </c:val>
          <c:extLst>
            <c:ext xmlns:c16="http://schemas.microsoft.com/office/drawing/2014/chart" uri="{C3380CC4-5D6E-409C-BE32-E72D297353CC}">
              <c16:uniqueId val="{00000000-F1DC-40E7-86CE-CCB349653B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F1DC-40E7-86CE-CCB349653B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D5A-453A-B328-ED59389037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AD5A-453A-B328-ED59389037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74.540000000000006</c:v>
                </c:pt>
                <c:pt idx="4">
                  <c:v>58.62</c:v>
                </c:pt>
              </c:numCache>
            </c:numRef>
          </c:val>
          <c:extLst>
            <c:ext xmlns:c16="http://schemas.microsoft.com/office/drawing/2014/chart" uri="{C3380CC4-5D6E-409C-BE32-E72D297353CC}">
              <c16:uniqueId val="{00000000-3110-48C5-8A17-EA1E47F117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3110-48C5-8A17-EA1E47F117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175.95</c:v>
                </c:pt>
                <c:pt idx="4">
                  <c:v>224.4</c:v>
                </c:pt>
              </c:numCache>
            </c:numRef>
          </c:val>
          <c:extLst>
            <c:ext xmlns:c16="http://schemas.microsoft.com/office/drawing/2014/chart" uri="{C3380CC4-5D6E-409C-BE32-E72D297353CC}">
              <c16:uniqueId val="{00000000-87A5-4BA2-82A6-0C3A4D4DE8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87A5-4BA2-82A6-0C3A4D4DE8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19.79</c:v>
                </c:pt>
                <c:pt idx="4">
                  <c:v>31.51</c:v>
                </c:pt>
              </c:numCache>
            </c:numRef>
          </c:val>
          <c:extLst>
            <c:ext xmlns:c16="http://schemas.microsoft.com/office/drawing/2014/chart" uri="{C3380CC4-5D6E-409C-BE32-E72D297353CC}">
              <c16:uniqueId val="{00000000-CABA-4D44-84E2-CC05B16914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CABA-4D44-84E2-CC05B16914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60.06</c:v>
                </c:pt>
                <c:pt idx="4">
                  <c:v>60.76</c:v>
                </c:pt>
              </c:numCache>
            </c:numRef>
          </c:val>
          <c:extLst>
            <c:ext xmlns:c16="http://schemas.microsoft.com/office/drawing/2014/chart" uri="{C3380CC4-5D6E-409C-BE32-E72D297353CC}">
              <c16:uniqueId val="{00000000-9CE1-4757-B733-5ED7789FCC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9CE1-4757-B733-5ED7789FCC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栃木県　日光市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78784</v>
      </c>
      <c r="AM8" s="42"/>
      <c r="AN8" s="42"/>
      <c r="AO8" s="42"/>
      <c r="AP8" s="42"/>
      <c r="AQ8" s="42"/>
      <c r="AR8" s="42"/>
      <c r="AS8" s="42"/>
      <c r="AT8" s="35">
        <f>データ!T6</f>
        <v>1449.83</v>
      </c>
      <c r="AU8" s="35"/>
      <c r="AV8" s="35"/>
      <c r="AW8" s="35"/>
      <c r="AX8" s="35"/>
      <c r="AY8" s="35"/>
      <c r="AZ8" s="35"/>
      <c r="BA8" s="35"/>
      <c r="BB8" s="35">
        <f>データ!U6</f>
        <v>54.34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79.42</v>
      </c>
      <c r="J10" s="35"/>
      <c r="K10" s="35"/>
      <c r="L10" s="35"/>
      <c r="M10" s="35"/>
      <c r="N10" s="35"/>
      <c r="O10" s="35"/>
      <c r="P10" s="35">
        <f>データ!P6</f>
        <v>0.84</v>
      </c>
      <c r="Q10" s="35"/>
      <c r="R10" s="35"/>
      <c r="S10" s="35"/>
      <c r="T10" s="35"/>
      <c r="U10" s="35"/>
      <c r="V10" s="35"/>
      <c r="W10" s="35">
        <f>データ!Q6</f>
        <v>57.47</v>
      </c>
      <c r="X10" s="35"/>
      <c r="Y10" s="35"/>
      <c r="Z10" s="35"/>
      <c r="AA10" s="35"/>
      <c r="AB10" s="35"/>
      <c r="AC10" s="35"/>
      <c r="AD10" s="42">
        <f>データ!R6</f>
        <v>3062</v>
      </c>
      <c r="AE10" s="42"/>
      <c r="AF10" s="42"/>
      <c r="AG10" s="42"/>
      <c r="AH10" s="42"/>
      <c r="AI10" s="42"/>
      <c r="AJ10" s="42"/>
      <c r="AK10" s="2"/>
      <c r="AL10" s="42">
        <f>データ!V6</f>
        <v>660</v>
      </c>
      <c r="AM10" s="42"/>
      <c r="AN10" s="42"/>
      <c r="AO10" s="42"/>
      <c r="AP10" s="42"/>
      <c r="AQ10" s="42"/>
      <c r="AR10" s="42"/>
      <c r="AS10" s="42"/>
      <c r="AT10" s="35">
        <f>データ!W6</f>
        <v>0.56999999999999995</v>
      </c>
      <c r="AU10" s="35"/>
      <c r="AV10" s="35"/>
      <c r="AW10" s="35"/>
      <c r="AX10" s="35"/>
      <c r="AY10" s="35"/>
      <c r="AZ10" s="35"/>
      <c r="BA10" s="35"/>
      <c r="BB10" s="35">
        <f>データ!X6</f>
        <v>1157.8900000000001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Xi53zm0LOfsO6mTY+h+jPjldjckZlEHFVhC0ndJwmK45YcR0vdTQ+h5rwtRdpWCaKQ1yP7bpZ999B42ZbJ+AEQ==" saltValue="0qqq96WMepbjyAzC5awI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92061</v>
      </c>
      <c r="D6" s="19">
        <f t="shared" si="3"/>
        <v>46</v>
      </c>
      <c r="E6" s="19">
        <f t="shared" si="3"/>
        <v>17</v>
      </c>
      <c r="F6" s="19">
        <f t="shared" si="3"/>
        <v>4</v>
      </c>
      <c r="G6" s="19">
        <f t="shared" si="3"/>
        <v>0</v>
      </c>
      <c r="H6" s="19" t="str">
        <f t="shared" si="3"/>
        <v>栃木県　日光市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79.42</v>
      </c>
      <c r="P6" s="20">
        <f t="shared" si="3"/>
        <v>0.84</v>
      </c>
      <c r="Q6" s="20">
        <f t="shared" si="3"/>
        <v>57.47</v>
      </c>
      <c r="R6" s="20">
        <f t="shared" si="3"/>
        <v>3062</v>
      </c>
      <c r="S6" s="20">
        <f t="shared" si="3"/>
        <v>78784</v>
      </c>
      <c r="T6" s="20">
        <f t="shared" si="3"/>
        <v>1449.83</v>
      </c>
      <c r="U6" s="20">
        <f t="shared" si="3"/>
        <v>54.34</v>
      </c>
      <c r="V6" s="20">
        <f t="shared" si="3"/>
        <v>660</v>
      </c>
      <c r="W6" s="20">
        <f t="shared" si="3"/>
        <v>0.56999999999999995</v>
      </c>
      <c r="X6" s="20">
        <f t="shared" si="3"/>
        <v>1157.8900000000001</v>
      </c>
      <c r="Y6" s="21" t="str">
        <f>IF(Y7="",NA(),Y7)</f>
        <v>-</v>
      </c>
      <c r="Z6" s="21" t="str">
        <f t="shared" ref="Z6:AH6" si="4">IF(Z7="",NA(),Z7)</f>
        <v>-</v>
      </c>
      <c r="AA6" s="21" t="str">
        <f t="shared" si="4"/>
        <v>-</v>
      </c>
      <c r="AB6" s="21">
        <f t="shared" si="4"/>
        <v>98.37</v>
      </c>
      <c r="AC6" s="21">
        <f t="shared" si="4"/>
        <v>92.32</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1">
        <f t="shared" si="5"/>
        <v>34.049999999999997</v>
      </c>
      <c r="AN6" s="21">
        <f t="shared" si="5"/>
        <v>69.81</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78.53</v>
      </c>
      <c r="AY6" s="21">
        <f t="shared" si="6"/>
        <v>56.26</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74.540000000000006</v>
      </c>
      <c r="BU6" s="21">
        <f t="shared" si="8"/>
        <v>58.62</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175.95</v>
      </c>
      <c r="CF6" s="21">
        <f t="shared" si="9"/>
        <v>224.4</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f t="shared" si="10"/>
        <v>19.79</v>
      </c>
      <c r="CQ6" s="21">
        <f t="shared" si="10"/>
        <v>31.51</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60.06</v>
      </c>
      <c r="DB6" s="21">
        <f t="shared" si="11"/>
        <v>60.76</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4.78</v>
      </c>
      <c r="DM6" s="21">
        <f t="shared" si="12"/>
        <v>9.36</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15">
      <c r="A7" s="14"/>
      <c r="B7" s="23">
        <v>2021</v>
      </c>
      <c r="C7" s="23">
        <v>92061</v>
      </c>
      <c r="D7" s="23">
        <v>46</v>
      </c>
      <c r="E7" s="23">
        <v>17</v>
      </c>
      <c r="F7" s="23">
        <v>4</v>
      </c>
      <c r="G7" s="23">
        <v>0</v>
      </c>
      <c r="H7" s="23" t="s">
        <v>96</v>
      </c>
      <c r="I7" s="23" t="s">
        <v>97</v>
      </c>
      <c r="J7" s="23" t="s">
        <v>98</v>
      </c>
      <c r="K7" s="23" t="s">
        <v>99</v>
      </c>
      <c r="L7" s="23" t="s">
        <v>100</v>
      </c>
      <c r="M7" s="23" t="s">
        <v>101</v>
      </c>
      <c r="N7" s="24" t="s">
        <v>102</v>
      </c>
      <c r="O7" s="24">
        <v>79.42</v>
      </c>
      <c r="P7" s="24">
        <v>0.84</v>
      </c>
      <c r="Q7" s="24">
        <v>57.47</v>
      </c>
      <c r="R7" s="24">
        <v>3062</v>
      </c>
      <c r="S7" s="24">
        <v>78784</v>
      </c>
      <c r="T7" s="24">
        <v>1449.83</v>
      </c>
      <c r="U7" s="24">
        <v>54.34</v>
      </c>
      <c r="V7" s="24">
        <v>660</v>
      </c>
      <c r="W7" s="24">
        <v>0.56999999999999995</v>
      </c>
      <c r="X7" s="24">
        <v>1157.8900000000001</v>
      </c>
      <c r="Y7" s="24" t="s">
        <v>102</v>
      </c>
      <c r="Z7" s="24" t="s">
        <v>102</v>
      </c>
      <c r="AA7" s="24" t="s">
        <v>102</v>
      </c>
      <c r="AB7" s="24">
        <v>98.37</v>
      </c>
      <c r="AC7" s="24">
        <v>92.32</v>
      </c>
      <c r="AD7" s="24" t="s">
        <v>102</v>
      </c>
      <c r="AE7" s="24" t="s">
        <v>102</v>
      </c>
      <c r="AF7" s="24" t="s">
        <v>102</v>
      </c>
      <c r="AG7" s="24">
        <v>102.7</v>
      </c>
      <c r="AH7" s="24">
        <v>104.11</v>
      </c>
      <c r="AI7" s="24">
        <v>105.35</v>
      </c>
      <c r="AJ7" s="24" t="s">
        <v>102</v>
      </c>
      <c r="AK7" s="24" t="s">
        <v>102</v>
      </c>
      <c r="AL7" s="24" t="s">
        <v>102</v>
      </c>
      <c r="AM7" s="24">
        <v>34.049999999999997</v>
      </c>
      <c r="AN7" s="24">
        <v>69.81</v>
      </c>
      <c r="AO7" s="24" t="s">
        <v>102</v>
      </c>
      <c r="AP7" s="24" t="s">
        <v>102</v>
      </c>
      <c r="AQ7" s="24" t="s">
        <v>102</v>
      </c>
      <c r="AR7" s="24">
        <v>48.2</v>
      </c>
      <c r="AS7" s="24">
        <v>46.91</v>
      </c>
      <c r="AT7" s="24">
        <v>63.89</v>
      </c>
      <c r="AU7" s="24" t="s">
        <v>102</v>
      </c>
      <c r="AV7" s="24" t="s">
        <v>102</v>
      </c>
      <c r="AW7" s="24" t="s">
        <v>102</v>
      </c>
      <c r="AX7" s="24">
        <v>78.53</v>
      </c>
      <c r="AY7" s="24">
        <v>56.26</v>
      </c>
      <c r="AZ7" s="24" t="s">
        <v>102</v>
      </c>
      <c r="BA7" s="24" t="s">
        <v>102</v>
      </c>
      <c r="BB7" s="24" t="s">
        <v>102</v>
      </c>
      <c r="BC7" s="24">
        <v>46.85</v>
      </c>
      <c r="BD7" s="24">
        <v>44.35</v>
      </c>
      <c r="BE7" s="24">
        <v>44.07</v>
      </c>
      <c r="BF7" s="24" t="s">
        <v>102</v>
      </c>
      <c r="BG7" s="24" t="s">
        <v>102</v>
      </c>
      <c r="BH7" s="24" t="s">
        <v>102</v>
      </c>
      <c r="BI7" s="24">
        <v>0</v>
      </c>
      <c r="BJ7" s="24">
        <v>0</v>
      </c>
      <c r="BK7" s="24" t="s">
        <v>102</v>
      </c>
      <c r="BL7" s="24" t="s">
        <v>102</v>
      </c>
      <c r="BM7" s="24" t="s">
        <v>102</v>
      </c>
      <c r="BN7" s="24">
        <v>1268.6300000000001</v>
      </c>
      <c r="BO7" s="24">
        <v>1283.69</v>
      </c>
      <c r="BP7" s="24">
        <v>1201.79</v>
      </c>
      <c r="BQ7" s="24" t="s">
        <v>102</v>
      </c>
      <c r="BR7" s="24" t="s">
        <v>102</v>
      </c>
      <c r="BS7" s="24" t="s">
        <v>102</v>
      </c>
      <c r="BT7" s="24">
        <v>74.540000000000006</v>
      </c>
      <c r="BU7" s="24">
        <v>58.62</v>
      </c>
      <c r="BV7" s="24" t="s">
        <v>102</v>
      </c>
      <c r="BW7" s="24" t="s">
        <v>102</v>
      </c>
      <c r="BX7" s="24" t="s">
        <v>102</v>
      </c>
      <c r="BY7" s="24">
        <v>82.88</v>
      </c>
      <c r="BZ7" s="24">
        <v>82.53</v>
      </c>
      <c r="CA7" s="24">
        <v>75.31</v>
      </c>
      <c r="CB7" s="24" t="s">
        <v>102</v>
      </c>
      <c r="CC7" s="24" t="s">
        <v>102</v>
      </c>
      <c r="CD7" s="24" t="s">
        <v>102</v>
      </c>
      <c r="CE7" s="24">
        <v>175.95</v>
      </c>
      <c r="CF7" s="24">
        <v>224.4</v>
      </c>
      <c r="CG7" s="24" t="s">
        <v>102</v>
      </c>
      <c r="CH7" s="24" t="s">
        <v>102</v>
      </c>
      <c r="CI7" s="24" t="s">
        <v>102</v>
      </c>
      <c r="CJ7" s="24">
        <v>187.76</v>
      </c>
      <c r="CK7" s="24">
        <v>190.48</v>
      </c>
      <c r="CL7" s="24">
        <v>216.39</v>
      </c>
      <c r="CM7" s="24" t="s">
        <v>102</v>
      </c>
      <c r="CN7" s="24" t="s">
        <v>102</v>
      </c>
      <c r="CO7" s="24" t="s">
        <v>102</v>
      </c>
      <c r="CP7" s="24">
        <v>19.79</v>
      </c>
      <c r="CQ7" s="24">
        <v>31.51</v>
      </c>
      <c r="CR7" s="24" t="s">
        <v>102</v>
      </c>
      <c r="CS7" s="24" t="s">
        <v>102</v>
      </c>
      <c r="CT7" s="24" t="s">
        <v>102</v>
      </c>
      <c r="CU7" s="24">
        <v>45.87</v>
      </c>
      <c r="CV7" s="24">
        <v>44.24</v>
      </c>
      <c r="CW7" s="24">
        <v>42.57</v>
      </c>
      <c r="CX7" s="24" t="s">
        <v>102</v>
      </c>
      <c r="CY7" s="24" t="s">
        <v>102</v>
      </c>
      <c r="CZ7" s="24" t="s">
        <v>102</v>
      </c>
      <c r="DA7" s="24">
        <v>60.06</v>
      </c>
      <c r="DB7" s="24">
        <v>60.76</v>
      </c>
      <c r="DC7" s="24" t="s">
        <v>102</v>
      </c>
      <c r="DD7" s="24" t="s">
        <v>102</v>
      </c>
      <c r="DE7" s="24" t="s">
        <v>102</v>
      </c>
      <c r="DF7" s="24">
        <v>87.65</v>
      </c>
      <c r="DG7" s="24">
        <v>88.15</v>
      </c>
      <c r="DH7" s="24">
        <v>85.24</v>
      </c>
      <c r="DI7" s="24" t="s">
        <v>102</v>
      </c>
      <c r="DJ7" s="24" t="s">
        <v>102</v>
      </c>
      <c r="DK7" s="24" t="s">
        <v>102</v>
      </c>
      <c r="DL7" s="24">
        <v>4.78</v>
      </c>
      <c r="DM7" s="24">
        <v>9.36</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2023-01-19T07:04:34Z</cp:lastPrinted>
  <dcterms:created xsi:type="dcterms:W3CDTF">2023-01-12T23:37:54Z</dcterms:created>
  <dcterms:modified xsi:type="dcterms:W3CDTF">2023-01-19T07:04:35Z</dcterms:modified>
  <cp:category/>
</cp:coreProperties>
</file>