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10100000\10100600\02 決算関係\02-2 財政状況資料集\H25\02財政課作成\"/>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O36" i="9"/>
  <c r="BW36" i="9"/>
  <c r="AM36" i="9"/>
  <c r="CO35" i="9"/>
  <c r="BW35" i="9"/>
  <c r="AM35" i="9"/>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 r="BE37" i="9" s="1"/>
</calcChain>
</file>

<file path=xl/sharedStrings.xml><?xml version="1.0" encoding="utf-8"?>
<sst xmlns="http://schemas.openxmlformats.org/spreadsheetml/2006/main" count="1014" uniqueCount="561">
  <si>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</si>
  <si>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</si>
  <si>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</si>
  <si>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</si>
  <si>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</si>
  <si>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</si>
  <si>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</si>
  <si>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</si>
  <si>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</si>
  <si>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</si>
  <si>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</si>
  <si>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</si>
  <si>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</si>
  <si>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</si>
  <si>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</si>
  <si>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</si>
  <si>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</si>
  <si>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</si>
  <si>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</si>
  <si>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</si>
  <si>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</si>
  <si>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</si>
  <si>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</si>
  <si>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</si>
  <si>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</si>
  <si>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</si>
  <si>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</si>
  <si>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</si>
  <si>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</si>
  <si>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</si>
  <si>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</si>
  <si>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</si>
  <si>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</si>
  <si>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</si>
  <si>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</si>
  <si>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</si>
  <si>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</si>
  <si>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</si>
  <si>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</si>
  <si>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</si>
  <si>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</si>
  <si>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</si>
  <si>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</si>
  <si>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</si>
  <si>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</si>
  <si>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</si>
  <si>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</si>
  <si>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</si>
  <si>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</si>
  <si>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</si>
  <si>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</si>
  <si>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</si>
  <si>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</si>
  <si>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</si>
  <si>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</si>
  <si>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</si>
  <si>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</si>
  <si>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</si>
  <si>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</si>
  <si>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</si>
  <si>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</si>
  <si>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</si>
  <si>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</si>
  <si>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</si>
  <si>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</si>
  <si>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</si>
  <si>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</si>
  <si>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</si>
  <si>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</si>
  <si>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</si>
  <si>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</si>
  <si>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</si>
  <si>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</si>
  <si>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</si>
  <si>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</si>
  <si>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</si>
  <si>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</si>
  <si>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</si>
  <si>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</si>
  <si>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</si>
  <si>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</si>
  <si>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</si>
  <si>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</si>
  <si>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</si>
  <si>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</si>
  <si>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</si>
  <si>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</si>
  <si>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</si>
  <si>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</si>
  <si>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</si>
  <si>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</si>
  <si>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</si>
  <si>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</si>
  <si>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</si>
  <si>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</si>
  <si>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</si>
  <si>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</si>
  <si>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</si>
  <si>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</si>
  <si>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</si>
  <si>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</si>
  <si>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</si>
  <si>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</si>
  <si>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</si>
  <si>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</si>
  <si>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</si>
  <si>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</si>
  <si>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</si>
  <si>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</si>
  <si>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</si>
  <si>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</si>
  <si>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</si>
  <si>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</si>
  <si>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</si>
  <si>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</si>
  <si>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</si>
  <si>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</si>
  <si>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</si>
  <si>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</si>
  <si>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</si>
  <si>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</si>
  <si>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</si>
  <si>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</si>
  <si>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</si>
  <si>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</si>
  <si>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</si>
  <si>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</si>
  <si>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</si>
  <si>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</si>
  <si>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</si>
  <si>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</si>
  <si>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</si>
  <si>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</si>
  <si>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</si>
  <si>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</si>
  <si>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</si>
  <si>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</si>
  <si>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</si>
  <si>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</si>
  <si>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</si>
  <si>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</si>
  <si>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</si>
  <si>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</si>
  <si>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</si>
  <si>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</si>
  <si>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</si>
  <si>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</si>
  <si>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</si>
  <si>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</si>
  <si>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</si>
  <si>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</si>
  <si>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</si>
  <si>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</si>
  <si>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</si>
  <si>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</si>
  <si>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</si>
  <si>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</si>
  <si>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</si>
  <si>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</si>
  <si>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</si>
  <si>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</si>
  <si>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</si>
  <si>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</si>
  <si>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</si>
  <si>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</si>
  <si>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</si>
  <si>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</si>
  <si>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</si>
  <si>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</si>
  <si>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</si>
  <si>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</si>
  <si>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</si>
  <si>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</si>
  <si>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</si>
  <si>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</si>
  <si>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</si>
  <si>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</si>
  <si>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</si>
  <si>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</si>
  <si>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</si>
  <si>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</si>
  <si>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</si>
  <si>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</si>
  <si>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</si>
  <si>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</si>
  <si>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</si>
  <si>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</si>
  <si>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</si>
  <si>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</si>
  <si>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</si>
  <si>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</si>
  <si>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</si>
  <si>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</si>
  <si>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</si>
  <si>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</si>
  <si>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栃木県日光市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</si>
  <si>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</si>
  <si>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</si>
  <si>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</si>
  <si>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</si>
  <si>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</si>
  <si>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</si>
  <si>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</si>
  <si>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</si>
  <si>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</si>
  <si>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</si>
  <si>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</si>
  <si>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</si>
  <si>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</si>
  <si>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</si>
  <si>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</si>
  <si>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</si>
  <si>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</si>
  <si>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</si>
  <si>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</si>
  <si>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</si>
  <si>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</si>
  <si>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</si>
  <si>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</si>
  <si>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</si>
  <si>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</si>
  <si>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</si>
  <si>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</si>
  <si>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</si>
  <si>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</si>
  <si>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</si>
  <si>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</si>
  <si>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</si>
  <si>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</si>
  <si>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</si>
  <si>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</si>
  <si>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</si>
  <si>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</si>
  <si>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</si>
  <si>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</si>
  <si>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</si>
  <si>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</si>
  <si>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</si>
  <si>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</si>
  <si>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</si>
  <si>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</si>
  <si>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</si>
  <si>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</si>
  <si>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</si>
  <si>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</si>
  <si>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</si>
  <si>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</si>
  <si>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</si>
  <si>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</si>
  <si>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</si>
  <si>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</si>
  <si>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</si>
  <si>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</si>
  <si>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</si>
  <si>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</si>
  <si>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</si>
  <si>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</si>
  <si>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</si>
  <si>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</si>
  <si>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</si>
  <si>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</si>
  <si>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</si>
  <si>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</si>
  <si>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</si>
  <si>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</si>
  <si>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</si>
  <si>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</si>
  <si>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</si>
  <si>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</si>
  <si>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</si>
  <si>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</si>
  <si>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</si>
  <si>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</si>
  <si>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</si>
  <si>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</si>
  <si>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</si>
  <si>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</si>
  <si>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</si>
  <si>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</si>
  <si>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</si>
  <si>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</si>
  <si>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</si>
  <si>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</si>
  <si>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</si>
  <si>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</si>
  <si>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</si>
  <si>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</si>
  <si>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</si>
  <si>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</si>
  <si>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</si>
  <si>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</si>
  <si>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</si>
  <si>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</si>
  <si>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</si>
  <si>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</si>
  <si>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</si>
  <si>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</si>
  <si>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</si>
  <si>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</si>
  <si>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</si>
  <si>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</si>
  <si>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</si>
  <si>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</si>
  <si>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</si>
  <si>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</si>
  <si>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</si>
  <si>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</si>
  <si>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</si>
  <si>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</si>
  <si>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</si>
  <si>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</si>
  <si>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</si>
  <si>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</si>
  <si>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</si>
  <si>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</si>
  <si>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</si>
  <si>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</si>
  <si>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</si>
  <si>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</si>
  <si>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</si>
  <si>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</si>
  <si>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</si>
  <si>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</si>
  <si>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</si>
  <si>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</si>
  <si>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</si>
  <si>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</si>
  <si>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</si>
  <si>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</si>
  <si>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</si>
  <si>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</si>
  <si>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</si>
  <si>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</si>
  <si>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</si>
  <si>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</si>
  <si>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</si>
  <si>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</si>
  <si>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</si>
  <si>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</si>
  <si>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</si>
  <si>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</si>
  <si>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</si>
  <si>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</si>
  <si>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</si>
  <si>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</si>
  <si>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栃木県日光市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</si>
  <si>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</si>
  <si>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</si>
  <si>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</si>
  <si>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</si>
  <si>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</si>
  <si>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</si>
  <si>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</si>
  <si>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</si>
  <si>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</si>
  <si>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</si>
  <si>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</si>
  <si>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</si>
  <si>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</si>
  <si>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</si>
  <si>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</si>
  <si>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</si>
  <si>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</si>
  <si>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</si>
  <si>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</si>
  <si>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</si>
  <si>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</si>
  <si>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自家用有償バス事業特別会計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</si>
  <si>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</si>
  <si>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</si>
  <si>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</si>
  <si>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</si>
  <si>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</si>
  <si>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</si>
  <si>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</si>
  <si>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</si>
  <si>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</si>
  <si>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</si>
  <si>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</si>
  <si>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</si>
  <si>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</si>
  <si>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</si>
  <si>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</si>
  <si>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</si>
  <si>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</si>
  <si>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</si>
  <si>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</si>
  <si>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公設地方卸売市場事業特別会計</t>
    <phoneticPr fontId="5"/>
  </si>
  <si>
    <t>法非適用企業</t>
    <phoneticPr fontId="5"/>
  </si>
  <si>
    <t>下水道事業特別会計</t>
    <phoneticPr fontId="5"/>
  </si>
  <si>
    <t>温泉事業特別会計</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</si>
  <si>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</si>
  <si>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</si>
  <si>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</si>
  <si>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</si>
  <si>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</si>
  <si>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</si>
  <si>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</si>
  <si>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</si>
  <si>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</si>
  <si>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</si>
  <si>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</si>
  <si>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</si>
  <si>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</si>
  <si>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</si>
  <si>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</si>
  <si>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</si>
  <si>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</si>
  <si>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</si>
  <si>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</si>
  <si>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</si>
  <si>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</si>
  <si>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</si>
  <si>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</si>
  <si>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</si>
  <si>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</si>
  <si>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</si>
  <si>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</si>
  <si>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</si>
  <si>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</si>
  <si>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</si>
  <si>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</si>
  <si>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</si>
  <si>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</si>
  <si>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</si>
  <si>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</si>
  <si>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</si>
  <si>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</si>
  <si>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</si>
  <si>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</si>
  <si>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</si>
  <si>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</si>
  <si>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</si>
  <si>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</si>
  <si>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</si>
  <si>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</si>
  <si>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</si>
  <si>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</si>
  <si>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</si>
  <si>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</si>
  <si>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</si>
  <si>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</si>
  <si>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</si>
  <si>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</si>
  <si>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</si>
  <si>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</si>
  <si>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</si>
  <si>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</si>
  <si>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</si>
  <si>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</si>
  <si>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</si>
  <si>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</si>
  <si>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</si>
  <si>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</si>
  <si>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</si>
  <si>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</si>
  <si>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</si>
  <si>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</si>
  <si>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</si>
  <si>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</si>
  <si>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</si>
  <si>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</si>
  <si>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</si>
  <si>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</si>
  <si>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</si>
  <si>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</si>
  <si>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</si>
  <si>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</si>
  <si>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</si>
  <si>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</si>
  <si>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</si>
  <si>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</si>
  <si>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</si>
  <si>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</si>
  <si>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</si>
  <si>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</si>
  <si>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</si>
  <si>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</si>
  <si>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</si>
  <si>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</si>
  <si>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</si>
  <si>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</si>
  <si>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</si>
  <si>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</si>
  <si>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</si>
  <si>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</si>
  <si>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</si>
  <si>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</si>
  <si>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</si>
  <si>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</si>
  <si>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</si>
  <si>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</si>
  <si>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</si>
  <si>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</si>
  <si>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</si>
  <si>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</si>
  <si>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</si>
  <si>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</si>
  <si>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</si>
  <si>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</si>
  <si>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</si>
  <si>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</si>
  <si>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</si>
  <si>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</si>
  <si>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</si>
  <si>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</si>
  <si>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</si>
  <si>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</si>
  <si>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</si>
  <si>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</si>
  <si>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</si>
  <si>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</si>
  <si>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</si>
  <si>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</si>
  <si>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</si>
  <si>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</si>
  <si>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</si>
  <si>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</si>
  <si>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</si>
  <si>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</si>
  <si>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</si>
  <si>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</si>
  <si>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</si>
  <si>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</si>
  <si>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</si>
  <si>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</si>
  <si>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</si>
  <si>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</si>
  <si>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</si>
  <si>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</si>
  <si>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</si>
  <si>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3.47</t>
  </si>
  <si>
    <t>水道事業会計</t>
  </si>
  <si>
    <t>一般会計</t>
  </si>
  <si>
    <t>国民健康保険事業特別会計</t>
  </si>
  <si>
    <t>介護保険事業特別会計</t>
  </si>
  <si>
    <t>下水道事業特別会計</t>
  </si>
  <si>
    <t>銅山観光事業特別会計</t>
  </si>
  <si>
    <t>後期高齢者医療事業特別会計</t>
  </si>
  <si>
    <t>公設地方卸売市場事業特別会計</t>
  </si>
  <si>
    <t>その他会計（赤字）</t>
  </si>
  <si>
    <t>その他会計（黒字）</t>
  </si>
  <si>
    <t>-</t>
    <phoneticPr fontId="2"/>
  </si>
  <si>
    <t>-</t>
    <phoneticPr fontId="2"/>
  </si>
  <si>
    <t>-</t>
    <phoneticPr fontId="2"/>
  </si>
  <si>
    <t>-</t>
    <phoneticPr fontId="2"/>
  </si>
  <si>
    <t>栃木県市町村総合事務組合（一般会計）</t>
    <phoneticPr fontId="2"/>
  </si>
  <si>
    <t>栃木県市町村総合事務組合（特別会計）</t>
    <phoneticPr fontId="2"/>
  </si>
  <si>
    <t>栃木県後期高齢者医療広域連合（一般会計）</t>
    <phoneticPr fontId="2"/>
  </si>
  <si>
    <t>栃木県後期高齢者医療広域連合（後期高齢者医療特別会計）</t>
    <phoneticPr fontId="2"/>
  </si>
  <si>
    <t>日光市公共施設振興公社</t>
    <phoneticPr fontId="2"/>
  </si>
  <si>
    <t>日光市農業公社</t>
    <phoneticPr fontId="2"/>
  </si>
  <si>
    <t>オアシス今市</t>
    <phoneticPr fontId="2"/>
  </si>
  <si>
    <t>日光市土地開発公社</t>
    <phoneticPr fontId="2"/>
  </si>
  <si>
    <t>小杉放菴記念日光美術館</t>
    <phoneticPr fontId="2"/>
  </si>
  <si>
    <t>鬼怒川川治温泉観光開発</t>
    <phoneticPr fontId="2"/>
  </si>
  <si>
    <t>〇</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</si>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</sst>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102373</c:v>
                </c:pt>
                <c:pt idx="1">
                  <c:v>94982</c:v>
                </c:pt>
                <c:pt idx="2">
                  <c:v>71620</c:v>
                </c:pt>
                <c:pt idx="3">
                  <c:v>75140</c:v>
                </c:pt>
                <c:pt idx="4">
                  <c:v>98441</c:v>
                </c:pt>
              </c:numCache>
            </c:numRef>
          </c:val>
          <c:smooth val="0"/>
        </c:ser>
        <c:dLbls>
          <c:showLegendKey val="0"/>
          <c:showVal val="0"/>
          <c:showCatName val="0"/>
          <c:showSerName val="0"/>
          <c:showPercent val="0"/>
          <c:showBubbleSize val="0"/>
        </c:dLbls>
        <c:marker val="1"/>
        <c:smooth val="0"/>
        <c:axId val="237160608"/>
        <c:axId val="78079088"/>
      </c:lineChart>
      <c:catAx>
        <c:axId val="23716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079088"/>
        <c:crosses val="autoZero"/>
        <c:auto val="1"/>
        <c:lblAlgn val="ctr"/>
        <c:lblOffset val="100"/>
        <c:tickLblSkip val="1"/>
        <c:tickMarkSkip val="1"/>
        <c:noMultiLvlLbl val="0"/>
      </c:catAx>
      <c:valAx>
        <c:axId val="780790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16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9.06</c:v>
                </c:pt>
                <c:pt idx="1">
                  <c:v>8.35</c:v>
                </c:pt>
                <c:pt idx="2">
                  <c:v>9.67</c:v>
                </c:pt>
                <c:pt idx="3">
                  <c:v>10.53</c:v>
                </c:pt>
                <c:pt idx="4">
                  <c:v>7.04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16.39</c:v>
                </c:pt>
                <c:pt idx="1">
                  <c:v>17.670000000000002</c:v>
                </c:pt>
                <c:pt idx="2">
                  <c:v>17.899999999999999</c:v>
                </c:pt>
                <c:pt idx="3">
                  <c:v>17.59</c:v>
                </c:pt>
                <c:pt idx="4">
                  <c:v>17.59</c:v>
                </c:pt>
              </c:numCache>
            </c:numRef>
          </c:val>
        </c:ser>
        <c:dLbls>
          <c:showLegendKey val="0"/>
          <c:showVal val="0"/>
          <c:showCatName val="0"/>
          <c:showSerName val="0"/>
          <c:showPercent val="0"/>
          <c:showBubbleSize val="0"/>
        </c:dLbls>
        <c:gapWidth val="250"/>
        <c:overlap val="100"/>
        <c:axId val="203048104"/>
        <c:axId val="20427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2.7</c:v>
                </c:pt>
                <c:pt idx="1">
                  <c:v>1.37</c:v>
                </c:pt>
                <c:pt idx="2">
                  <c:v>1.22</c:v>
                </c:pt>
                <c:pt idx="3">
                  <c:v>1.08</c:v>
                </c:pt>
                <c:pt idx="4">
                  <c:v>-3.47</c:v>
                </c:pt>
              </c:numCache>
            </c:numRef>
          </c:val>
          <c:smooth val="0"/>
        </c:ser>
        <c:dLbls>
          <c:showLegendKey val="0"/>
          <c:showVal val="0"/>
          <c:showCatName val="0"/>
          <c:showSerName val="0"/>
          <c:showPercent val="0"/>
          <c:showBubbleSize val="0"/>
        </c:dLbls>
        <c:marker val="1"/>
        <c:smooth val="0"/>
        <c:axId val="203048104"/>
        <c:axId val="204272528"/>
      </c:lineChart>
      <c:catAx>
        <c:axId val="20304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272528"/>
        <c:crosses val="autoZero"/>
        <c:auto val="1"/>
        <c:lblAlgn val="ctr"/>
        <c:lblOffset val="100"/>
        <c:tickLblSkip val="1"/>
        <c:tickMarkSkip val="1"/>
        <c:noMultiLvlLbl val="0"/>
      </c:catAx>
      <c:valAx>
        <c:axId val="20427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04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0.18</c:v>
                </c:pt>
                <c:pt idx="2">
                  <c:v>#N/A</c:v>
                </c:pt>
                <c:pt idx="3">
                  <c:v>0.14000000000000001</c:v>
                </c:pt>
                <c:pt idx="4">
                  <c:v>#N/A</c:v>
                </c:pt>
                <c:pt idx="5">
                  <c:v>0.05</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公設地方卸売市場事業特別会計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0.02</c:v>
                </c:pt>
                <c:pt idx="8">
                  <c:v>#N/A</c:v>
                </c:pt>
                <c:pt idx="9">
                  <c:v>0.03</c:v>
                </c:pt>
              </c:numCache>
            </c:numRef>
          </c:val>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0.05</c:v>
                </c:pt>
                <c:pt idx="4">
                  <c:v>#N/A</c:v>
                </c:pt>
                <c:pt idx="5">
                  <c:v>0.03</c:v>
                </c:pt>
                <c:pt idx="6">
                  <c:v>#N/A</c:v>
                </c:pt>
                <c:pt idx="7">
                  <c:v>0.04</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0.24</c:v>
                </c:pt>
                <c:pt idx="2">
                  <c:v>#N/A</c:v>
                </c:pt>
                <c:pt idx="3">
                  <c:v>0.25</c:v>
                </c:pt>
                <c:pt idx="4">
                  <c:v>#N/A</c:v>
                </c:pt>
                <c:pt idx="5">
                  <c:v>0.25</c:v>
                </c:pt>
                <c:pt idx="6">
                  <c:v>#N/A</c:v>
                </c:pt>
                <c:pt idx="7">
                  <c:v>0.23</c:v>
                </c:pt>
                <c:pt idx="8">
                  <c:v>#N/A</c:v>
                </c:pt>
                <c:pt idx="9">
                  <c:v>0.21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0.21</c:v>
                </c:pt>
                <c:pt idx="2">
                  <c:v>#N/A</c:v>
                </c:pt>
                <c:pt idx="3">
                  <c:v>0.21</c:v>
                </c:pt>
                <c:pt idx="4">
                  <c:v>#N/A</c:v>
                </c:pt>
                <c:pt idx="5">
                  <c:v>0.16</c:v>
                </c:pt>
                <c:pt idx="6">
                  <c:v>#N/A</c:v>
                </c:pt>
                <c:pt idx="7">
                  <c:v>0.43</c:v>
                </c:pt>
                <c:pt idx="8">
                  <c:v>#N/A</c:v>
                </c:pt>
                <c:pt idx="9">
                  <c:v>0.72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1.1100000000000001</c:v>
                </c:pt>
                <c:pt idx="2">
                  <c:v>#N/A</c:v>
                </c:pt>
                <c:pt idx="3">
                  <c:v>0.59</c:v>
                </c:pt>
                <c:pt idx="4">
                  <c:v>#N/A</c:v>
                </c:pt>
                <c:pt idx="5">
                  <c:v>0.53</c:v>
                </c:pt>
                <c:pt idx="6">
                  <c:v>#N/A</c:v>
                </c:pt>
                <c:pt idx="7">
                  <c:v>1.05</c:v>
                </c:pt>
                <c:pt idx="8">
                  <c:v>#N/A</c:v>
                </c:pt>
                <c:pt idx="9">
                  <c:v>1.53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9.01</c:v>
                </c:pt>
                <c:pt idx="2">
                  <c:v>#N/A</c:v>
                </c:pt>
                <c:pt idx="3">
                  <c:v>8.32</c:v>
                </c:pt>
                <c:pt idx="4">
                  <c:v>#N/A</c:v>
                </c:pt>
                <c:pt idx="5">
                  <c:v>9.64</c:v>
                </c:pt>
                <c:pt idx="6">
                  <c:v>#N/A</c:v>
                </c:pt>
                <c:pt idx="7">
                  <c:v>10.51</c:v>
                </c:pt>
                <c:pt idx="8">
                  <c:v>#N/A</c:v>
                </c:pt>
                <c:pt idx="9">
                  <c:v>7.02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14.34</c:v>
                </c:pt>
                <c:pt idx="2">
                  <c:v>#N/A</c:v>
                </c:pt>
                <c:pt idx="3">
                  <c:v>14.56</c:v>
                </c:pt>
                <c:pt idx="4">
                  <c:v>#N/A</c:v>
                </c:pt>
                <c:pt idx="5">
                  <c:v>11.48</c:v>
                </c:pt>
                <c:pt idx="6">
                  <c:v>#N/A</c:v>
                </c:pt>
                <c:pt idx="7">
                  <c:v>8.7100000000000009</c:v>
                </c:pt>
                <c:pt idx="8">
                  <c:v>#N/A</c:v>
                </c:pt>
                <c:pt idx="9">
                  <c:v>9.08</c:v>
                </c:pt>
              </c:numCache>
            </c:numRef>
          </c:val>
        </c:ser>
        <c:dLbls>
          <c:showLegendKey val="0"/>
          <c:showVal val="0"/>
          <c:showCatName val="0"/>
          <c:showSerName val="0"/>
          <c:showPercent val="0"/>
          <c:showBubbleSize val="0"/>
        </c:dLbls>
        <c:gapWidth val="150"/>
        <c:overlap val="100"/>
        <c:axId val="202360520"/>
        <c:axId val="201296008"/>
      </c:barChart>
      <c:catAx>
        <c:axId val="20236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296008"/>
        <c:crosses val="autoZero"/>
        <c:auto val="1"/>
        <c:lblAlgn val="ctr"/>
        <c:lblOffset val="100"/>
        <c:tickLblSkip val="1"/>
        <c:tickMarkSkip val="1"/>
        <c:noMultiLvlLbl val="0"/>
      </c:catAx>
      <c:valAx>
        <c:axId val="201296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360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3898</c:v>
                </c:pt>
                <c:pt idx="5">
                  <c:v>4115</c:v>
                </c:pt>
                <c:pt idx="8">
                  <c:v>4252</c:v>
                </c:pt>
                <c:pt idx="11">
                  <c:v>4279</c:v>
                </c:pt>
                <c:pt idx="14">
                  <c:v>4404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62</c:v>
                </c:pt>
                <c:pt idx="3">
                  <c:v>63</c:v>
                </c:pt>
                <c:pt idx="6">
                  <c:v>51</c:v>
                </c:pt>
                <c:pt idx="9">
                  <c:v>54</c:v>
                </c:pt>
                <c:pt idx="12">
                  <c:v>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689</c:v>
                </c:pt>
                <c:pt idx="3">
                  <c:v>638</c:v>
                </c:pt>
                <c:pt idx="6">
                  <c:v>880</c:v>
                </c:pt>
                <c:pt idx="9">
                  <c:v>896</c:v>
                </c:pt>
                <c:pt idx="12">
                  <c:v>900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5445</c:v>
                </c:pt>
                <c:pt idx="3">
                  <c:v>5251</c:v>
                </c:pt>
                <c:pt idx="6">
                  <c:v>5231</c:v>
                </c:pt>
                <c:pt idx="9">
                  <c:v>5165</c:v>
                </c:pt>
                <c:pt idx="12">
                  <c:v>5016</c:v>
                </c:pt>
              </c:numCache>
            </c:numRef>
          </c:val>
        </c:ser>
        <c:dLbls>
          <c:showLegendKey val="0"/>
          <c:showVal val="0"/>
          <c:showCatName val="0"/>
          <c:showSerName val="0"/>
          <c:showPercent val="0"/>
          <c:showBubbleSize val="0"/>
        </c:dLbls>
        <c:gapWidth val="100"/>
        <c:overlap val="100"/>
        <c:axId val="241077832"/>
        <c:axId val="24107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2298</c:v>
                </c:pt>
                <c:pt idx="2">
                  <c:v>#N/A</c:v>
                </c:pt>
                <c:pt idx="3">
                  <c:v>#N/A</c:v>
                </c:pt>
                <c:pt idx="4">
                  <c:v>1837</c:v>
                </c:pt>
                <c:pt idx="5">
                  <c:v>#N/A</c:v>
                </c:pt>
                <c:pt idx="6">
                  <c:v>#N/A</c:v>
                </c:pt>
                <c:pt idx="7">
                  <c:v>1910</c:v>
                </c:pt>
                <c:pt idx="8">
                  <c:v>#N/A</c:v>
                </c:pt>
                <c:pt idx="9">
                  <c:v>#N/A</c:v>
                </c:pt>
                <c:pt idx="10">
                  <c:v>1836</c:v>
                </c:pt>
                <c:pt idx="11">
                  <c:v>#N/A</c:v>
                </c:pt>
                <c:pt idx="12">
                  <c:v>#N/A</c:v>
                </c:pt>
                <c:pt idx="13">
                  <c:v>1566</c:v>
                </c:pt>
                <c:pt idx="14">
                  <c:v>#N/A</c:v>
                </c:pt>
              </c:numCache>
            </c:numRef>
          </c:val>
          <c:smooth val="0"/>
        </c:ser>
        <c:dLbls>
          <c:showLegendKey val="0"/>
          <c:showVal val="0"/>
          <c:showCatName val="0"/>
          <c:showSerName val="0"/>
          <c:showPercent val="0"/>
          <c:showBubbleSize val="0"/>
        </c:dLbls>
        <c:marker val="1"/>
        <c:smooth val="0"/>
        <c:axId val="241077832"/>
        <c:axId val="241073632"/>
      </c:lineChart>
      <c:catAx>
        <c:axId val="24107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073632"/>
        <c:crosses val="autoZero"/>
        <c:auto val="1"/>
        <c:lblAlgn val="ctr"/>
        <c:lblOffset val="100"/>
        <c:tickLblSkip val="1"/>
        <c:tickMarkSkip val="1"/>
        <c:noMultiLvlLbl val="0"/>
      </c:catAx>
      <c:valAx>
        <c:axId val="24107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07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40793</c:v>
                </c:pt>
                <c:pt idx="5">
                  <c:v>43276</c:v>
                </c:pt>
                <c:pt idx="8">
                  <c:v>44735</c:v>
                </c:pt>
                <c:pt idx="11">
                  <c:v>46046</c:v>
                </c:pt>
                <c:pt idx="14">
                  <c:v>47835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5375</c:v>
                </c:pt>
                <c:pt idx="5">
                  <c:v>5720</c:v>
                </c:pt>
                <c:pt idx="8">
                  <c:v>6266</c:v>
                </c:pt>
                <c:pt idx="11">
                  <c:v>6550</c:v>
                </c:pt>
                <c:pt idx="14">
                  <c:v>6356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5645</c:v>
                </c:pt>
                <c:pt idx="5">
                  <c:v>7084</c:v>
                </c:pt>
                <c:pt idx="8">
                  <c:v>7491</c:v>
                </c:pt>
                <c:pt idx="11">
                  <c:v>7665</c:v>
                </c:pt>
                <c:pt idx="14">
                  <c:v>8024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10863</c:v>
                </c:pt>
                <c:pt idx="3">
                  <c:v>10662</c:v>
                </c:pt>
                <c:pt idx="6">
                  <c:v>10529</c:v>
                </c:pt>
                <c:pt idx="9">
                  <c:v>10372</c:v>
                </c:pt>
                <c:pt idx="12">
                  <c:v>9992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10844</c:v>
                </c:pt>
                <c:pt idx="3">
                  <c:v>10409</c:v>
                </c:pt>
                <c:pt idx="6">
                  <c:v>11297</c:v>
                </c:pt>
                <c:pt idx="9">
                  <c:v>12020</c:v>
                </c:pt>
                <c:pt idx="12">
                  <c:v>12843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417</c:v>
                </c:pt>
                <c:pt idx="3">
                  <c:v>356</c:v>
                </c:pt>
                <c:pt idx="6">
                  <c:v>302</c:v>
                </c:pt>
                <c:pt idx="9">
                  <c:v>247</c:v>
                </c:pt>
                <c:pt idx="12">
                  <c:v>191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46853</c:v>
                </c:pt>
                <c:pt idx="3">
                  <c:v>47676</c:v>
                </c:pt>
                <c:pt idx="6">
                  <c:v>47753</c:v>
                </c:pt>
                <c:pt idx="9">
                  <c:v>48793</c:v>
                </c:pt>
                <c:pt idx="12">
                  <c:v>50638</c:v>
                </c:pt>
              </c:numCache>
            </c:numRef>
          </c:val>
        </c:ser>
        <c:dLbls>
          <c:showLegendKey val="0"/>
          <c:showVal val="0"/>
          <c:showCatName val="0"/>
          <c:showSerName val="0"/>
          <c:showPercent val="0"/>
          <c:showBubbleSize val="0"/>
        </c:dLbls>
        <c:gapWidth val="100"/>
        <c:overlap val="100"/>
        <c:axId val="239697968"/>
        <c:axId val="23988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17162</c:v>
                </c:pt>
                <c:pt idx="2">
                  <c:v>#N/A</c:v>
                </c:pt>
                <c:pt idx="3">
                  <c:v>#N/A</c:v>
                </c:pt>
                <c:pt idx="4">
                  <c:v>13022</c:v>
                </c:pt>
                <c:pt idx="5">
                  <c:v>#N/A</c:v>
                </c:pt>
                <c:pt idx="6">
                  <c:v>#N/A</c:v>
                </c:pt>
                <c:pt idx="7">
                  <c:v>11389</c:v>
                </c:pt>
                <c:pt idx="8">
                  <c:v>#N/A</c:v>
                </c:pt>
                <c:pt idx="9">
                  <c:v>#N/A</c:v>
                </c:pt>
                <c:pt idx="10">
                  <c:v>11171</c:v>
                </c:pt>
                <c:pt idx="11">
                  <c:v>#N/A</c:v>
                </c:pt>
                <c:pt idx="12">
                  <c:v>#N/A</c:v>
                </c:pt>
                <c:pt idx="13">
                  <c:v>11458</c:v>
                </c:pt>
                <c:pt idx="14">
                  <c:v>#N/A</c:v>
                </c:pt>
              </c:numCache>
            </c:numRef>
          </c:val>
          <c:smooth val="0"/>
        </c:ser>
        <c:dLbls>
          <c:showLegendKey val="0"/>
          <c:showVal val="0"/>
          <c:showCatName val="0"/>
          <c:showSerName val="0"/>
          <c:showPercent val="0"/>
          <c:showBubbleSize val="0"/>
        </c:dLbls>
        <c:marker val="1"/>
        <c:smooth val="0"/>
        <c:axId val="239697968"/>
        <c:axId val="239886304"/>
      </c:lineChart>
      <c:catAx>
        <c:axId val="23969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886304"/>
        <c:crosses val="autoZero"/>
        <c:auto val="1"/>
        <c:lblAlgn val="ctr"/>
        <c:lblOffset val="100"/>
        <c:tickLblSkip val="1"/>
        <c:tickMarkSkip val="1"/>
        <c:noMultiLvlLbl val="0"/>
      </c:catAx>
      <c:valAx>
        <c:axId val="23988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69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88,363
87,809
1,449.87
46,448,970
44,325,562
1,779,539
25,287,131
50,638,150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０．６５で、類似団体の平均（０．６３）は上回るものの、県内市町の平均（０．７</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）よりは低く、１４市中１３番目と低い位置にある。特に、市税の徴収率が</a:t>
          </a:r>
          <a:r>
            <a:rPr lang="ja-JP" altLang="en-US" sz="1100" b="0" i="0" baseline="0">
              <a:solidFill>
                <a:sysClr val="windowText" lastClr="000000"/>
              </a:solidFill>
              <a:effectLst/>
              <a:latin typeface="+mn-lt"/>
              <a:ea typeface="+mn-ea"/>
              <a:cs typeface="+mn-cs"/>
            </a:rPr>
            <a:t>８５．７</a:t>
          </a:r>
          <a:r>
            <a:rPr lang="ja-JP" altLang="ja-JP" sz="1100" b="0" i="0" baseline="0">
              <a:solidFill>
                <a:sysClr val="windowText" lastClr="000000"/>
              </a:solidFill>
              <a:effectLst/>
              <a:latin typeface="+mn-lt"/>
              <a:ea typeface="+mn-ea"/>
              <a:cs typeface="+mn-cs"/>
            </a:rPr>
            <a:t>と前年度より</a:t>
          </a:r>
          <a:r>
            <a:rPr lang="ja-JP" altLang="en-US" sz="1100" b="0" i="0" baseline="0">
              <a:solidFill>
                <a:sysClr val="windowText" lastClr="000000"/>
              </a:solidFill>
              <a:effectLst/>
              <a:latin typeface="+mn-lt"/>
              <a:ea typeface="+mn-ea"/>
              <a:cs typeface="+mn-cs"/>
            </a:rPr>
            <a:t>１．８</a:t>
          </a:r>
          <a:r>
            <a:rPr lang="ja-JP" altLang="ja-JP" sz="1100" b="0" i="0" baseline="0">
              <a:solidFill>
                <a:sysClr val="windowText" lastClr="000000"/>
              </a:solidFill>
              <a:effectLst/>
              <a:latin typeface="+mn-lt"/>
              <a:ea typeface="+mn-ea"/>
              <a:cs typeface="+mn-cs"/>
            </a:rPr>
            <a:t>上昇したものの、１４市中１３番目と低い位置にあることから、市税の徴収率向上に努めるとともに、企業誘致を推進し、工場などの進出による法人市民税や固定資産税、雇用の場の確保による個人市民税の増収を図ることにより、歳入の確保に努め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26458</xdr:rowOff>
    </xdr:to>
    <xdr:cxnSp macro="">
      <xdr:nvCxnSpPr>
        <xdr:cNvPr id="71" name="直線コネクタ 70"/>
        <xdr:cNvCxnSpPr/>
      </xdr:nvCxnSpPr>
      <xdr:spPr>
        <a:xfrm>
          <a:off x="3225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157692</xdr:rowOff>
    </xdr:to>
    <xdr:cxnSp macro="">
      <xdr:nvCxnSpPr>
        <xdr:cNvPr id="74" name="直線コネクタ 73"/>
        <xdr:cNvCxnSpPr/>
      </xdr:nvCxnSpPr>
      <xdr:spPr>
        <a:xfrm>
          <a:off x="2336800" y="678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97367</xdr:rowOff>
    </xdr:to>
    <xdr:cxnSp macro="">
      <xdr:nvCxnSpPr>
        <xdr:cNvPr id="77" name="直線コネクタ 76"/>
        <xdr:cNvCxnSpPr/>
      </xdr:nvCxnSpPr>
      <xdr:spPr>
        <a:xfrm>
          <a:off x="1447800" y="672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広域圏の合併により一部事務組合の事業を引き継ぎ、単独自治体として実施していることや、面積が広く観光施設が点在し、分散型の消防防災体制を整える必要から、類似団体と比較して消防関係職員が多いことなどにより、特に人件費の経常収支比率が高いことから、経常収支比率も類似団体と比較して高い状況にある。過去に借り入れた市債の償還終了により、公債費が減少しているものの、社会保障関係経費の増加による扶助費の増加</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指定管理者制度の導入</a:t>
          </a:r>
          <a:r>
            <a:rPr lang="ja-JP" altLang="en-US" sz="1100" b="0" i="0" baseline="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クリーンセンター維持管理にお</a:t>
          </a:r>
          <a:r>
            <a:rPr lang="ja-JP" altLang="en-US" sz="1100">
              <a:solidFill>
                <a:sysClr val="windowText" lastClr="000000"/>
              </a:solidFill>
              <a:effectLst/>
              <a:latin typeface="+mn-lt"/>
              <a:ea typeface="+mn-ea"/>
              <a:cs typeface="+mn-cs"/>
            </a:rPr>
            <a:t>ける</a:t>
          </a:r>
          <a:r>
            <a:rPr lang="ja-JP" altLang="ja-JP" sz="1100">
              <a:solidFill>
                <a:sysClr val="windowText" lastClr="000000"/>
              </a:solidFill>
              <a:effectLst/>
              <a:latin typeface="+mn-lt"/>
              <a:ea typeface="+mn-ea"/>
              <a:cs typeface="+mn-cs"/>
            </a:rPr>
            <a:t>包括業務委託</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開始</a:t>
          </a:r>
          <a:r>
            <a:rPr lang="ja-JP" altLang="ja-JP" sz="1100" b="0" i="0" baseline="0">
              <a:solidFill>
                <a:sysClr val="windowText" lastClr="000000"/>
              </a:solidFill>
              <a:effectLst/>
              <a:latin typeface="+mn-lt"/>
              <a:ea typeface="+mn-ea"/>
              <a:cs typeface="+mn-cs"/>
            </a:rPr>
            <a:t>による物件費の増加により、前年度と比較し０．</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増加した。今後も扶助費の増加は避けられないものと見込まれるため、人件費や、物件費といった経常経費の圧縮により、経常収支比率の削減を図る必要がある。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82127</xdr:rowOff>
    </xdr:from>
    <xdr:to>
      <xdr:col>7</xdr:col>
      <xdr:colOff>152400</xdr:colOff>
      <xdr:row>63</xdr:row>
      <xdr:rowOff>118321</xdr:rowOff>
    </xdr:to>
    <xdr:cxnSp macro="">
      <xdr:nvCxnSpPr>
        <xdr:cNvPr id="131" name="直線コネクタ 130"/>
        <xdr:cNvCxnSpPr/>
      </xdr:nvCxnSpPr>
      <xdr:spPr>
        <a:xfrm>
          <a:off x="4114800" y="1088347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82127</xdr:rowOff>
    </xdr:to>
    <xdr:cxnSp macro="">
      <xdr:nvCxnSpPr>
        <xdr:cNvPr id="134" name="直線コネクタ 133"/>
        <xdr:cNvCxnSpPr/>
      </xdr:nvCxnSpPr>
      <xdr:spPr>
        <a:xfrm>
          <a:off x="3225800" y="108794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63</xdr:row>
      <xdr:rowOff>78105</xdr:rowOff>
    </xdr:to>
    <xdr:cxnSp macro="">
      <xdr:nvCxnSpPr>
        <xdr:cNvPr id="137" name="直線コネクタ 136"/>
        <xdr:cNvCxnSpPr/>
      </xdr:nvCxnSpPr>
      <xdr:spPr>
        <a:xfrm>
          <a:off x="2336800" y="108352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63</xdr:row>
      <xdr:rowOff>110279</xdr:rowOff>
    </xdr:to>
    <xdr:cxnSp macro="">
      <xdr:nvCxnSpPr>
        <xdr:cNvPr id="140" name="直線コネクタ 139"/>
        <xdr:cNvCxnSpPr/>
      </xdr:nvCxnSpPr>
      <xdr:spPr>
        <a:xfrm flipV="1">
          <a:off x="1447800" y="10835217"/>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67521</xdr:rowOff>
    </xdr:from>
    <xdr:to>
      <xdr:col>7</xdr:col>
      <xdr:colOff>203200</xdr:colOff>
      <xdr:row>63</xdr:row>
      <xdr:rowOff>169121</xdr:rowOff>
    </xdr:to>
    <xdr:sp macro="" textlink="">
      <xdr:nvSpPr>
        <xdr:cNvPr id="150" name="円/楕円 149"/>
        <xdr:cNvSpPr/>
      </xdr:nvSpPr>
      <xdr:spPr>
        <a:xfrm>
          <a:off x="4902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39598</xdr:rowOff>
    </xdr:from>
    <xdr:ext cx="762000" cy="259045"/>
    <xdr:sp macro="" textlink="">
      <xdr:nvSpPr>
        <xdr:cNvPr id="151" name="財政構造の弾力性該当値テキスト"/>
        <xdr:cNvSpPr txBox="1"/>
      </xdr:nvSpPr>
      <xdr:spPr>
        <a:xfrm>
          <a:off x="5041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2" name="円/楕円 151"/>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53" name="テキスト ボックス 152"/>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4" name="円/楕円 153"/>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5" name="テキスト ボックス 154"/>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154517</xdr:rowOff>
    </xdr:from>
    <xdr:to>
      <xdr:col>3</xdr:col>
      <xdr:colOff>330200</xdr:colOff>
      <xdr:row>63</xdr:row>
      <xdr:rowOff>84667</xdr:rowOff>
    </xdr:to>
    <xdr:sp macro="" textlink="">
      <xdr:nvSpPr>
        <xdr:cNvPr id="156" name="円/楕円 155"/>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57" name="テキスト ボックス 156"/>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58" name="円/楕円 157"/>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59" name="テキスト ボックス 158"/>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[167,901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１６７，９０１</a:t>
          </a:r>
          <a:r>
            <a:rPr lang="ja-JP" altLang="ja-JP" sz="1100" b="0" i="0" baseline="0">
              <a:solidFill>
                <a:sysClr val="windowText" lastClr="000000"/>
              </a:solidFill>
              <a:effectLst/>
              <a:latin typeface="+mn-lt"/>
              <a:ea typeface="+mn-ea"/>
              <a:cs typeface="+mn-cs"/>
            </a:rPr>
            <a:t>円で、類似団体の平均（</a:t>
          </a:r>
          <a:r>
            <a:rPr lang="ja-JP" altLang="en-US" sz="1100" b="0" i="0" baseline="0">
              <a:solidFill>
                <a:sysClr val="windowText" lastClr="000000"/>
              </a:solidFill>
              <a:effectLst/>
              <a:latin typeface="+mn-lt"/>
              <a:ea typeface="+mn-ea"/>
              <a:cs typeface="+mn-cs"/>
            </a:rPr>
            <a:t>１２０，３２７</a:t>
          </a:r>
          <a:r>
            <a:rPr lang="ja-JP" altLang="ja-JP" sz="1100" b="0" i="0" baseline="0">
              <a:solidFill>
                <a:sysClr val="windowText" lastClr="000000"/>
              </a:solidFill>
              <a:effectLst/>
              <a:latin typeface="+mn-lt"/>
              <a:ea typeface="+mn-ea"/>
              <a:cs typeface="+mn-cs"/>
            </a:rPr>
            <a:t>円）や県内市町の平均（１０８，</a:t>
          </a:r>
          <a:r>
            <a:rPr lang="ja-JP" altLang="en-US" sz="1100" b="0" i="0" baseline="0">
              <a:solidFill>
                <a:sysClr val="windowText" lastClr="000000"/>
              </a:solidFill>
              <a:effectLst/>
              <a:latin typeface="+mn-lt"/>
              <a:ea typeface="+mn-ea"/>
              <a:cs typeface="+mn-cs"/>
            </a:rPr>
            <a:t>８８２</a:t>
          </a:r>
          <a:r>
            <a:rPr lang="ja-JP" altLang="ja-JP" sz="1100" b="0" i="0" baseline="0">
              <a:solidFill>
                <a:sysClr val="windowText" lastClr="000000"/>
              </a:solidFill>
              <a:effectLst/>
              <a:latin typeface="+mn-lt"/>
              <a:ea typeface="+mn-ea"/>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実施していることや、面積が広く観光施設が点在し、分散型の消防防災体制を整える必要から、類似団体と比較して消防関係職員が多いことなどが挙げられる。今後、職員定員適正化計画に沿って職員数を削減するとともに、民間でも実施可能な部分は指定管理者制度の導入などにより委託化を進めながら、コストの低減を図っていく。</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134668</xdr:rowOff>
    </xdr:from>
    <xdr:to>
      <xdr:col>7</xdr:col>
      <xdr:colOff>152400</xdr:colOff>
      <xdr:row>81</xdr:row>
      <xdr:rowOff>145154</xdr:rowOff>
    </xdr:to>
    <xdr:cxnSp macro="">
      <xdr:nvCxnSpPr>
        <xdr:cNvPr id="195" name="直線コネクタ 194"/>
        <xdr:cNvCxnSpPr/>
      </xdr:nvCxnSpPr>
      <xdr:spPr>
        <a:xfrm>
          <a:off x="4114800" y="14022118"/>
          <a:ext cx="8382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128707</xdr:rowOff>
    </xdr:from>
    <xdr:to>
      <xdr:col>6</xdr:col>
      <xdr:colOff>0</xdr:colOff>
      <xdr:row>81</xdr:row>
      <xdr:rowOff>134668</xdr:rowOff>
    </xdr:to>
    <xdr:cxnSp macro="">
      <xdr:nvCxnSpPr>
        <xdr:cNvPr id="198" name="直線コネクタ 197"/>
        <xdr:cNvCxnSpPr/>
      </xdr:nvCxnSpPr>
      <xdr:spPr>
        <a:xfrm>
          <a:off x="3225800" y="14016157"/>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125828</xdr:rowOff>
    </xdr:from>
    <xdr:to>
      <xdr:col>4</xdr:col>
      <xdr:colOff>482600</xdr:colOff>
      <xdr:row>81</xdr:row>
      <xdr:rowOff>128707</xdr:rowOff>
    </xdr:to>
    <xdr:cxnSp macro="">
      <xdr:nvCxnSpPr>
        <xdr:cNvPr id="201" name="直線コネクタ 200"/>
        <xdr:cNvCxnSpPr/>
      </xdr:nvCxnSpPr>
      <xdr:spPr>
        <a:xfrm>
          <a:off x="2336800" y="14013278"/>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116160</xdr:rowOff>
    </xdr:from>
    <xdr:to>
      <xdr:col>3</xdr:col>
      <xdr:colOff>279400</xdr:colOff>
      <xdr:row>81</xdr:row>
      <xdr:rowOff>125828</xdr:rowOff>
    </xdr:to>
    <xdr:cxnSp macro="">
      <xdr:nvCxnSpPr>
        <xdr:cNvPr id="204" name="直線コネクタ 203"/>
        <xdr:cNvCxnSpPr/>
      </xdr:nvCxnSpPr>
      <xdr:spPr>
        <a:xfrm>
          <a:off x="1447800" y="14003610"/>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94354</xdr:rowOff>
    </xdr:from>
    <xdr:to>
      <xdr:col>7</xdr:col>
      <xdr:colOff>203200</xdr:colOff>
      <xdr:row>82</xdr:row>
      <xdr:rowOff>24504</xdr:rowOff>
    </xdr:to>
    <xdr:sp macro="" textlink="">
      <xdr:nvSpPr>
        <xdr:cNvPr id="214" name="円/楕円 213"/>
        <xdr:cNvSpPr/>
      </xdr:nvSpPr>
      <xdr:spPr>
        <a:xfrm>
          <a:off x="4902200" y="1398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66431</xdr:rowOff>
    </xdr:from>
    <xdr:ext cx="762000" cy="259045"/>
    <xdr:sp macro="" textlink="">
      <xdr:nvSpPr>
        <xdr:cNvPr id="215" name="人件費・物件費等の状況該当値テキスト"/>
        <xdr:cNvSpPr txBox="1"/>
      </xdr:nvSpPr>
      <xdr:spPr>
        <a:xfrm>
          <a:off x="5041900" y="1395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167,901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83868</xdr:rowOff>
    </xdr:from>
    <xdr:to>
      <xdr:col>6</xdr:col>
      <xdr:colOff>50800</xdr:colOff>
      <xdr:row>82</xdr:row>
      <xdr:rowOff>14018</xdr:rowOff>
    </xdr:to>
    <xdr:sp macro="" textlink="">
      <xdr:nvSpPr>
        <xdr:cNvPr id="216" name="円/楕円 215"/>
        <xdr:cNvSpPr/>
      </xdr:nvSpPr>
      <xdr:spPr>
        <a:xfrm>
          <a:off x="4064000" y="139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170245</xdr:rowOff>
    </xdr:from>
    <xdr:ext cx="736600" cy="259045"/>
    <xdr:sp macro="" textlink="">
      <xdr:nvSpPr>
        <xdr:cNvPr id="217" name="テキスト ボックス 216"/>
        <xdr:cNvSpPr txBox="1"/>
      </xdr:nvSpPr>
      <xdr:spPr>
        <a:xfrm>
          <a:off x="3733800" y="1405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77907</xdr:rowOff>
    </xdr:from>
    <xdr:to>
      <xdr:col>4</xdr:col>
      <xdr:colOff>533400</xdr:colOff>
      <xdr:row>82</xdr:row>
      <xdr:rowOff>8057</xdr:rowOff>
    </xdr:to>
    <xdr:sp macro="" textlink="">
      <xdr:nvSpPr>
        <xdr:cNvPr id="218" name="円/楕円 217"/>
        <xdr:cNvSpPr/>
      </xdr:nvSpPr>
      <xdr:spPr>
        <a:xfrm>
          <a:off x="3175000" y="1396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164284</xdr:rowOff>
    </xdr:from>
    <xdr:ext cx="762000" cy="259045"/>
    <xdr:sp macro="" textlink="">
      <xdr:nvSpPr>
        <xdr:cNvPr id="219" name="テキスト ボックス 218"/>
        <xdr:cNvSpPr txBox="1"/>
      </xdr:nvSpPr>
      <xdr:spPr>
        <a:xfrm>
          <a:off x="2844800" y="1405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75028</xdr:rowOff>
    </xdr:from>
    <xdr:to>
      <xdr:col>3</xdr:col>
      <xdr:colOff>330200</xdr:colOff>
      <xdr:row>82</xdr:row>
      <xdr:rowOff>5178</xdr:rowOff>
    </xdr:to>
    <xdr:sp macro="" textlink="">
      <xdr:nvSpPr>
        <xdr:cNvPr id="220" name="円/楕円 219"/>
        <xdr:cNvSpPr/>
      </xdr:nvSpPr>
      <xdr:spPr>
        <a:xfrm>
          <a:off x="2286000" y="139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161405</xdr:rowOff>
    </xdr:from>
    <xdr:ext cx="762000" cy="259045"/>
    <xdr:sp macro="" textlink="">
      <xdr:nvSpPr>
        <xdr:cNvPr id="221" name="テキスト ボックス 220"/>
        <xdr:cNvSpPr txBox="1"/>
      </xdr:nvSpPr>
      <xdr:spPr>
        <a:xfrm>
          <a:off x="1955800" y="1404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65360</xdr:rowOff>
    </xdr:from>
    <xdr:to>
      <xdr:col>2</xdr:col>
      <xdr:colOff>127000</xdr:colOff>
      <xdr:row>81</xdr:row>
      <xdr:rowOff>166960</xdr:rowOff>
    </xdr:to>
    <xdr:sp macro="" textlink="">
      <xdr:nvSpPr>
        <xdr:cNvPr id="222" name="円/楕円 221"/>
        <xdr:cNvSpPr/>
      </xdr:nvSpPr>
      <xdr:spPr>
        <a:xfrm>
          <a:off x="1397000" y="139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151737</xdr:rowOff>
    </xdr:from>
    <xdr:ext cx="762000" cy="259045"/>
    <xdr:sp macro="" textlink="">
      <xdr:nvSpPr>
        <xdr:cNvPr id="223" name="テキスト ボックス 222"/>
        <xdr:cNvSpPr txBox="1"/>
      </xdr:nvSpPr>
      <xdr:spPr>
        <a:xfrm>
          <a:off x="1066800" y="1403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市町村合併に伴う給料格差是正のための昇給調整により平成１８年以降ラスパイレス指数が急激に下降し、平成２０年以降、概ね横ばいで推移している（国家公務員の時限的な給与改定特例法による措置がないとした場合）。５５歳以上の原則昇給停止や昇格制度の見直しや現給保障の段階的廃止など国と同等の措置を行う中で、職務・職責に応じた給料表への移行（７級制→８級制）を実施したことにより全国平均を若干上回ることになった。今後も、より一層の給与の適正化を図るとともに人件費の縮減に努めていく。</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165946</xdr:rowOff>
    </xdr:from>
    <xdr:to>
      <xdr:col>24</xdr:col>
      <xdr:colOff>558800</xdr:colOff>
      <xdr:row>90</xdr:row>
      <xdr:rowOff>11007</xdr:rowOff>
    </xdr:to>
    <xdr:cxnSp macro="">
      <xdr:nvCxnSpPr>
        <xdr:cNvPr id="257" name="直線コネクタ 256"/>
        <xdr:cNvCxnSpPr/>
      </xdr:nvCxnSpPr>
      <xdr:spPr>
        <a:xfrm flipV="1">
          <a:off x="16179800" y="14910646"/>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8"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11007</xdr:rowOff>
    </xdr:from>
    <xdr:to>
      <xdr:col>23</xdr:col>
      <xdr:colOff>406400</xdr:colOff>
      <xdr:row>90</xdr:row>
      <xdr:rowOff>11007</xdr:rowOff>
    </xdr:to>
    <xdr:cxnSp macro="">
      <xdr:nvCxnSpPr>
        <xdr:cNvPr id="260" name="直線コネクタ 259"/>
        <xdr:cNvCxnSpPr/>
      </xdr:nvCxnSpPr>
      <xdr:spPr>
        <a:xfrm>
          <a:off x="15290800" y="15441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90</xdr:row>
      <xdr:rowOff>11007</xdr:rowOff>
    </xdr:to>
    <xdr:cxnSp macro="">
      <xdr:nvCxnSpPr>
        <xdr:cNvPr id="263" name="直線コネクタ 262"/>
        <xdr:cNvCxnSpPr/>
      </xdr:nvCxnSpPr>
      <xdr:spPr>
        <a:xfrm>
          <a:off x="14401800" y="1482217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77470</xdr:rowOff>
    </xdr:to>
    <xdr:cxnSp macro="">
      <xdr:nvCxnSpPr>
        <xdr:cNvPr id="266" name="直線コネクタ 265"/>
        <xdr:cNvCxnSpPr/>
      </xdr:nvCxnSpPr>
      <xdr:spPr>
        <a:xfrm>
          <a:off x="13512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8" name="テキスト ボックス 267"/>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6" name="円/楕円 275"/>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7"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131657</xdr:rowOff>
    </xdr:from>
    <xdr:to>
      <xdr:col>23</xdr:col>
      <xdr:colOff>457200</xdr:colOff>
      <xdr:row>90</xdr:row>
      <xdr:rowOff>61807</xdr:rowOff>
    </xdr:to>
    <xdr:sp macro="" textlink="">
      <xdr:nvSpPr>
        <xdr:cNvPr id="278" name="円/楕円 277"/>
        <xdr:cNvSpPr/>
      </xdr:nvSpPr>
      <xdr:spPr>
        <a:xfrm>
          <a:off x="16129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71984</xdr:rowOff>
    </xdr:from>
    <xdr:ext cx="736600" cy="259045"/>
    <xdr:sp macro="" textlink="">
      <xdr:nvSpPr>
        <xdr:cNvPr id="279" name="テキスト ボックス 278"/>
        <xdr:cNvSpPr txBox="1"/>
      </xdr:nvSpPr>
      <xdr:spPr>
        <a:xfrm>
          <a:off x="15798800" y="15159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131657</xdr:rowOff>
    </xdr:from>
    <xdr:to>
      <xdr:col>22</xdr:col>
      <xdr:colOff>254000</xdr:colOff>
      <xdr:row>90</xdr:row>
      <xdr:rowOff>61807</xdr:rowOff>
    </xdr:to>
    <xdr:sp macro="" textlink="">
      <xdr:nvSpPr>
        <xdr:cNvPr id="280" name="円/楕円 279"/>
        <xdr:cNvSpPr/>
      </xdr:nvSpPr>
      <xdr:spPr>
        <a:xfrm>
          <a:off x="15240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71984</xdr:rowOff>
    </xdr:from>
    <xdr:ext cx="762000" cy="259045"/>
    <xdr:sp macro="" textlink="">
      <xdr:nvSpPr>
        <xdr:cNvPr id="281" name="テキスト ボックス 280"/>
        <xdr:cNvSpPr txBox="1"/>
      </xdr:nvSpPr>
      <xdr:spPr>
        <a:xfrm>
          <a:off x="14909800" y="15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82" name="円/楕円 28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113047</xdr:rowOff>
    </xdr:from>
    <xdr:ext cx="762000" cy="259045"/>
    <xdr:sp macro="" textlink="">
      <xdr:nvSpPr>
        <xdr:cNvPr id="283" name="テキスト ボックス 282"/>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4" name="円/楕円 283"/>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85" name="テキスト ボックス 284"/>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平成１８年の２市２町１村の市町村合併に伴い、広範囲な市域の行政サービスを低下させないようにするため、総合支所方式を採用し、地域の行政拠点施設としていることに加え、消防防災体制も分散型としていることから、他の類似団体に比べ事務職員や消防関係職員が多くなっている。そのため、平成１８年度以降、職員定員適正化計画に基づき、退職者補充率の抑制などにより、職員数の削減を行い、平成２６年４月時点で、平成１８年４月に比べ２３６人（普通会計ベース）の職員を削減した。今後は、平成２７年度に策定予定の新たな職員定員適正化計画に基づき、より適切な定員管理に努めていく。</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52251</xdr:rowOff>
    </xdr:from>
    <xdr:to>
      <xdr:col>24</xdr:col>
      <xdr:colOff>558800</xdr:colOff>
      <xdr:row>63</xdr:row>
      <xdr:rowOff>90170</xdr:rowOff>
    </xdr:to>
    <xdr:cxnSp macro="">
      <xdr:nvCxnSpPr>
        <xdr:cNvPr id="322" name="直線コネクタ 321"/>
        <xdr:cNvCxnSpPr/>
      </xdr:nvCxnSpPr>
      <xdr:spPr>
        <a:xfrm flipV="1">
          <a:off x="16179800" y="1085360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90170</xdr:rowOff>
    </xdr:from>
    <xdr:to>
      <xdr:col>23</xdr:col>
      <xdr:colOff>406400</xdr:colOff>
      <xdr:row>63</xdr:row>
      <xdr:rowOff>99362</xdr:rowOff>
    </xdr:to>
    <xdr:cxnSp macro="">
      <xdr:nvCxnSpPr>
        <xdr:cNvPr id="325" name="直線コネクタ 324"/>
        <xdr:cNvCxnSpPr/>
      </xdr:nvCxnSpPr>
      <xdr:spPr>
        <a:xfrm flipV="1">
          <a:off x="15290800" y="1089152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99362</xdr:rowOff>
    </xdr:from>
    <xdr:to>
      <xdr:col>22</xdr:col>
      <xdr:colOff>203200</xdr:colOff>
      <xdr:row>63</xdr:row>
      <xdr:rowOff>110853</xdr:rowOff>
    </xdr:to>
    <xdr:cxnSp macro="">
      <xdr:nvCxnSpPr>
        <xdr:cNvPr id="328" name="直線コネクタ 327"/>
        <xdr:cNvCxnSpPr/>
      </xdr:nvCxnSpPr>
      <xdr:spPr>
        <a:xfrm flipV="1">
          <a:off x="14401800" y="1090071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108555</xdr:rowOff>
    </xdr:from>
    <xdr:to>
      <xdr:col>21</xdr:col>
      <xdr:colOff>0</xdr:colOff>
      <xdr:row>63</xdr:row>
      <xdr:rowOff>110853</xdr:rowOff>
    </xdr:to>
    <xdr:cxnSp macro="">
      <xdr:nvCxnSpPr>
        <xdr:cNvPr id="331" name="直線コネクタ 330"/>
        <xdr:cNvCxnSpPr/>
      </xdr:nvCxnSpPr>
      <xdr:spPr>
        <a:xfrm>
          <a:off x="13512800" y="1090990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1451</xdr:rowOff>
    </xdr:from>
    <xdr:to>
      <xdr:col>24</xdr:col>
      <xdr:colOff>609600</xdr:colOff>
      <xdr:row>63</xdr:row>
      <xdr:rowOff>103051</xdr:rowOff>
    </xdr:to>
    <xdr:sp macro="" textlink="">
      <xdr:nvSpPr>
        <xdr:cNvPr id="341" name="円/楕円 340"/>
        <xdr:cNvSpPr/>
      </xdr:nvSpPr>
      <xdr:spPr>
        <a:xfrm>
          <a:off x="16967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144978</xdr:rowOff>
    </xdr:from>
    <xdr:ext cx="762000" cy="259045"/>
    <xdr:sp macro="" textlink="">
      <xdr:nvSpPr>
        <xdr:cNvPr id="342" name="定員管理の状況該当値テキスト"/>
        <xdr:cNvSpPr txBox="1"/>
      </xdr:nvSpPr>
      <xdr:spPr>
        <a:xfrm>
          <a:off x="17106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39370</xdr:rowOff>
    </xdr:from>
    <xdr:to>
      <xdr:col>23</xdr:col>
      <xdr:colOff>457200</xdr:colOff>
      <xdr:row>63</xdr:row>
      <xdr:rowOff>140970</xdr:rowOff>
    </xdr:to>
    <xdr:sp macro="" textlink="">
      <xdr:nvSpPr>
        <xdr:cNvPr id="343" name="円/楕円 342"/>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125747</xdr:rowOff>
    </xdr:from>
    <xdr:ext cx="736600" cy="259045"/>
    <xdr:sp macro="" textlink="">
      <xdr:nvSpPr>
        <xdr:cNvPr id="344" name="テキスト ボックス 343"/>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48562</xdr:rowOff>
    </xdr:from>
    <xdr:to>
      <xdr:col>22</xdr:col>
      <xdr:colOff>254000</xdr:colOff>
      <xdr:row>63</xdr:row>
      <xdr:rowOff>150162</xdr:rowOff>
    </xdr:to>
    <xdr:sp macro="" textlink="">
      <xdr:nvSpPr>
        <xdr:cNvPr id="345" name="円/楕円 344"/>
        <xdr:cNvSpPr/>
      </xdr:nvSpPr>
      <xdr:spPr>
        <a:xfrm>
          <a:off x="15240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134939</xdr:rowOff>
    </xdr:from>
    <xdr:ext cx="762000" cy="259045"/>
    <xdr:sp macro="" textlink="">
      <xdr:nvSpPr>
        <xdr:cNvPr id="346" name="テキスト ボックス 345"/>
        <xdr:cNvSpPr txBox="1"/>
      </xdr:nvSpPr>
      <xdr:spPr>
        <a:xfrm>
          <a:off x="14909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60053</xdr:rowOff>
    </xdr:from>
    <xdr:to>
      <xdr:col>21</xdr:col>
      <xdr:colOff>50800</xdr:colOff>
      <xdr:row>63</xdr:row>
      <xdr:rowOff>161653</xdr:rowOff>
    </xdr:to>
    <xdr:sp macro="" textlink="">
      <xdr:nvSpPr>
        <xdr:cNvPr id="347" name="円/楕円 346"/>
        <xdr:cNvSpPr/>
      </xdr:nvSpPr>
      <xdr:spPr>
        <a:xfrm>
          <a:off x="14351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146430</xdr:rowOff>
    </xdr:from>
    <xdr:ext cx="762000" cy="259045"/>
    <xdr:sp macro="" textlink="">
      <xdr:nvSpPr>
        <xdr:cNvPr id="348" name="テキスト ボックス 347"/>
        <xdr:cNvSpPr txBox="1"/>
      </xdr:nvSpPr>
      <xdr:spPr>
        <a:xfrm>
          <a:off x="14020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57755</xdr:rowOff>
    </xdr:from>
    <xdr:to>
      <xdr:col>19</xdr:col>
      <xdr:colOff>533400</xdr:colOff>
      <xdr:row>63</xdr:row>
      <xdr:rowOff>159355</xdr:rowOff>
    </xdr:to>
    <xdr:sp macro="" textlink="">
      <xdr:nvSpPr>
        <xdr:cNvPr id="349" name="円/楕円 348"/>
        <xdr:cNvSpPr/>
      </xdr:nvSpPr>
      <xdr:spPr>
        <a:xfrm>
          <a:off x="13462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144132</xdr:rowOff>
    </xdr:from>
    <xdr:ext cx="762000" cy="259045"/>
    <xdr:sp macro="" textlink="">
      <xdr:nvSpPr>
        <xdr:cNvPr id="350" name="テキスト ボックス 349"/>
        <xdr:cNvSpPr txBox="1"/>
      </xdr:nvSpPr>
      <xdr:spPr>
        <a:xfrm>
          <a:off x="13131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８．</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で、類似団体の平均（</a:t>
          </a:r>
          <a:r>
            <a:rPr lang="ja-JP" altLang="en-US" sz="1100" b="0" i="0" baseline="0">
              <a:solidFill>
                <a:sysClr val="windowText" lastClr="000000"/>
              </a:solidFill>
              <a:effectLst/>
              <a:latin typeface="+mn-lt"/>
              <a:ea typeface="+mn-ea"/>
              <a:cs typeface="+mn-cs"/>
            </a:rPr>
            <a:t>９．６</a:t>
          </a:r>
          <a:r>
            <a:rPr lang="ja-JP" altLang="ja-JP" sz="1100" b="0" i="0" baseline="0">
              <a:solidFill>
                <a:sysClr val="windowText" lastClr="000000"/>
              </a:solidFill>
              <a:effectLst/>
              <a:latin typeface="+mn-lt"/>
              <a:ea typeface="+mn-ea"/>
              <a:cs typeface="+mn-cs"/>
            </a:rPr>
            <a:t>）は下回るものの、県内市町の平均（</a:t>
          </a:r>
          <a:r>
            <a:rPr lang="ja-JP" altLang="en-US" sz="1100" b="0" i="0" baseline="0">
              <a:solidFill>
                <a:sysClr val="windowText" lastClr="000000"/>
              </a:solidFill>
              <a:effectLst/>
              <a:latin typeface="+mn-lt"/>
              <a:ea typeface="+mn-ea"/>
              <a:cs typeface="+mn-cs"/>
            </a:rPr>
            <a:t>７．５</a:t>
          </a:r>
          <a:r>
            <a:rPr lang="ja-JP" altLang="ja-JP" sz="1100" b="0" i="0" baseline="0">
              <a:solidFill>
                <a:sysClr val="windowText" lastClr="000000"/>
              </a:solidFill>
              <a:effectLst/>
              <a:latin typeface="+mn-lt"/>
              <a:ea typeface="+mn-ea"/>
              <a:cs typeface="+mn-cs"/>
            </a:rPr>
            <a:t>）を上回っている。臨時財政対策債や過疎対策事業債のほか、消防施設整備事業や清掃施設整備事業などの大型事業に伴う合併特例事業債の発行額は増えているが、これらの起債は交付税措置の割合が高いため、比率への影響が少ないことや、</a:t>
          </a:r>
          <a:r>
            <a:rPr lang="ja-JP" altLang="en-US" sz="1100" b="0" i="0" baseline="0">
              <a:solidFill>
                <a:sysClr val="windowText" lastClr="000000"/>
              </a:solidFill>
              <a:effectLst/>
              <a:latin typeface="+mn-lt"/>
              <a:ea typeface="+mn-ea"/>
              <a:cs typeface="+mn-cs"/>
            </a:rPr>
            <a:t>厚生福祉施設</a:t>
          </a:r>
          <a:r>
            <a:rPr lang="ja-JP" altLang="ja-JP" sz="1100" b="0" i="0" baseline="0">
              <a:solidFill>
                <a:sysClr val="windowText" lastClr="000000"/>
              </a:solidFill>
              <a:effectLst/>
              <a:latin typeface="+mn-lt"/>
              <a:ea typeface="+mn-ea"/>
              <a:cs typeface="+mn-cs"/>
            </a:rPr>
            <a:t>整備事業債</a:t>
          </a:r>
          <a:r>
            <a:rPr lang="ja-JP" altLang="en-US" sz="1100" b="0" i="0" baseline="0">
              <a:solidFill>
                <a:sysClr val="windowText" lastClr="000000"/>
              </a:solidFill>
              <a:effectLst/>
              <a:latin typeface="+mn-lt"/>
              <a:ea typeface="+mn-ea"/>
              <a:cs typeface="+mn-cs"/>
            </a:rPr>
            <a:t>や臨時地方道整備</a:t>
          </a:r>
          <a:r>
            <a:rPr lang="ja-JP" altLang="ja-JP" sz="1100" b="0" i="0" baseline="0">
              <a:solidFill>
                <a:sysClr val="windowText" lastClr="000000"/>
              </a:solidFill>
              <a:effectLst/>
              <a:latin typeface="+mn-lt"/>
              <a:ea typeface="+mn-ea"/>
              <a:cs typeface="+mn-cs"/>
            </a:rPr>
            <a:t>事業債などの償還終了により元利償還金の額が減ったことなど</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、前年度より０．</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低下した。今後、緊急度や住民ニーズを的確に捉えた事業の選択と集中を徹底し、交付税措置のある市債の計画的な活用を図りながら、適正な財政運営に努めていく。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42545</xdr:rowOff>
    </xdr:to>
    <xdr:cxnSp macro="">
      <xdr:nvCxnSpPr>
        <xdr:cNvPr id="380" name="直線コネクタ 379"/>
        <xdr:cNvCxnSpPr/>
      </xdr:nvCxnSpPr>
      <xdr:spPr>
        <a:xfrm flipV="1">
          <a:off x="16179800" y="687641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42545</xdr:rowOff>
    </xdr:from>
    <xdr:to>
      <xdr:col>23</xdr:col>
      <xdr:colOff>406400</xdr:colOff>
      <xdr:row>40</xdr:row>
      <xdr:rowOff>90805</xdr:rowOff>
    </xdr:to>
    <xdr:cxnSp macro="">
      <xdr:nvCxnSpPr>
        <xdr:cNvPr id="383" name="直線コネクタ 382"/>
        <xdr:cNvCxnSpPr/>
      </xdr:nvCxnSpPr>
      <xdr:spPr>
        <a:xfrm flipV="1">
          <a:off x="15290800" y="69005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40</xdr:row>
      <xdr:rowOff>151130</xdr:rowOff>
    </xdr:to>
    <xdr:cxnSp macro="">
      <xdr:nvCxnSpPr>
        <xdr:cNvPr id="386" name="直線コネクタ 385"/>
        <xdr:cNvCxnSpPr/>
      </xdr:nvCxnSpPr>
      <xdr:spPr>
        <a:xfrm flipV="1">
          <a:off x="14401800" y="69488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64135</xdr:rowOff>
    </xdr:to>
    <xdr:cxnSp macro="">
      <xdr:nvCxnSpPr>
        <xdr:cNvPr id="389" name="直線コネクタ 388"/>
        <xdr:cNvCxnSpPr/>
      </xdr:nvCxnSpPr>
      <xdr:spPr>
        <a:xfrm flipV="1">
          <a:off x="13512800" y="70091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99" name="円/楕円 398"/>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155592</xdr:rowOff>
    </xdr:from>
    <xdr:ext cx="762000" cy="259045"/>
    <xdr:sp macro="" textlink="">
      <xdr:nvSpPr>
        <xdr:cNvPr id="400" name="公債費負担の状況該当値テキスト"/>
        <xdr:cNvSpPr txBox="1"/>
      </xdr:nvSpPr>
      <xdr:spPr>
        <a:xfrm>
          <a:off x="171069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163195</xdr:rowOff>
    </xdr:from>
    <xdr:to>
      <xdr:col>23</xdr:col>
      <xdr:colOff>457200</xdr:colOff>
      <xdr:row>40</xdr:row>
      <xdr:rowOff>93345</xdr:rowOff>
    </xdr:to>
    <xdr:sp macro="" textlink="">
      <xdr:nvSpPr>
        <xdr:cNvPr id="401" name="円/楕円 400"/>
        <xdr:cNvSpPr/>
      </xdr:nvSpPr>
      <xdr:spPr>
        <a:xfrm>
          <a:off x="16129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402" name="テキスト ボックス 401"/>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403" name="円/楕円 402"/>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404" name="テキスト ボックス 403"/>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5" name="円/楕円 404"/>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6" name="テキスト ボックス 405"/>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7" name="円/楕円 406"/>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125112</xdr:rowOff>
    </xdr:from>
    <xdr:ext cx="762000" cy="259045"/>
    <xdr:sp macro="" textlink="">
      <xdr:nvSpPr>
        <xdr:cNvPr id="408" name="テキスト ボックス 407"/>
        <xdr:cNvSpPr txBox="1"/>
      </xdr:nvSpPr>
      <xdr:spPr>
        <a:xfrm>
          <a:off x="13131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５３．４</a:t>
          </a:r>
          <a:r>
            <a:rPr lang="ja-JP" altLang="ja-JP" sz="1100" b="0" i="0" baseline="0">
              <a:solidFill>
                <a:sysClr val="windowText" lastClr="000000"/>
              </a:solidFill>
              <a:effectLst/>
              <a:latin typeface="+mn-lt"/>
              <a:ea typeface="+mn-ea"/>
              <a:cs typeface="+mn-cs"/>
            </a:rPr>
            <a:t>で、類似団体の平均（</a:t>
          </a:r>
          <a:r>
            <a:rPr lang="ja-JP" altLang="en-US" sz="1100" b="0" i="0" baseline="0">
              <a:solidFill>
                <a:sysClr val="windowText" lastClr="000000"/>
              </a:solidFill>
              <a:effectLst/>
              <a:latin typeface="+mn-lt"/>
              <a:ea typeface="+mn-ea"/>
              <a:cs typeface="+mn-cs"/>
            </a:rPr>
            <a:t>５０．３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県内市町の平均（２</a:t>
          </a:r>
          <a:r>
            <a:rPr lang="ja-JP" altLang="en-US" sz="1100" b="0" i="0" baseline="0">
              <a:solidFill>
                <a:sysClr val="windowText" lastClr="000000"/>
              </a:solidFill>
              <a:effectLst/>
              <a:latin typeface="+mn-lt"/>
              <a:ea typeface="+mn-ea"/>
              <a:cs typeface="+mn-cs"/>
            </a:rPr>
            <a:t>１．１）</a:t>
          </a:r>
          <a:r>
            <a:rPr lang="ja-JP" altLang="ja-JP" sz="1100" b="0" i="0" baseline="0">
              <a:solidFill>
                <a:sysClr val="windowText" lastClr="000000"/>
              </a:solidFill>
              <a:effectLst/>
              <a:latin typeface="+mn-lt"/>
              <a:ea typeface="+mn-ea"/>
              <a:cs typeface="+mn-cs"/>
            </a:rPr>
            <a:t>を</a:t>
          </a:r>
          <a:r>
            <a:rPr lang="ja-JP" altLang="en-US" sz="1100" b="0" i="0" baseline="0">
              <a:solidFill>
                <a:sysClr val="windowText" lastClr="000000"/>
              </a:solidFill>
              <a:effectLst/>
              <a:latin typeface="+mn-lt"/>
              <a:ea typeface="+mn-ea"/>
              <a:cs typeface="+mn-cs"/>
            </a:rPr>
            <a:t>ともに</a:t>
          </a:r>
          <a:r>
            <a:rPr lang="ja-JP" altLang="ja-JP" sz="1100" b="0" i="0" baseline="0">
              <a:solidFill>
                <a:sysClr val="windowText" lastClr="000000"/>
              </a:solidFill>
              <a:effectLst/>
              <a:latin typeface="+mn-lt"/>
              <a:ea typeface="+mn-ea"/>
              <a:cs typeface="+mn-cs"/>
            </a:rPr>
            <a:t>上回り、１４市中で</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番目に高い状況にある。臨時財政対策債や過疎対策事業債のほか、合併振興基金の積立や消防施設整備事業、</a:t>
          </a:r>
          <a:r>
            <a:rPr lang="ja-JP" altLang="en-US" sz="1100" b="0" i="0" baseline="0">
              <a:solidFill>
                <a:sysClr val="windowText" lastClr="000000"/>
              </a:solidFill>
              <a:effectLst/>
              <a:latin typeface="+mn-lt"/>
              <a:ea typeface="+mn-ea"/>
              <a:cs typeface="+mn-cs"/>
            </a:rPr>
            <a:t>清掃施設整備事業</a:t>
          </a:r>
          <a:r>
            <a:rPr lang="ja-JP" altLang="ja-JP" sz="1100" b="0" i="0" baseline="0">
              <a:solidFill>
                <a:sysClr val="windowText" lastClr="000000"/>
              </a:solidFill>
              <a:effectLst/>
              <a:latin typeface="+mn-lt"/>
              <a:ea typeface="+mn-ea"/>
              <a:cs typeface="+mn-cs"/>
            </a:rPr>
            <a:t>などの財源として合併特例事業債を活用しており、交付税措置率の高い市債の割合が増えて</a:t>
          </a:r>
          <a:r>
            <a:rPr lang="ja-JP" altLang="en-US" sz="1100" b="0" i="0" baseline="0">
              <a:solidFill>
                <a:sysClr val="windowText" lastClr="000000"/>
              </a:solidFill>
              <a:effectLst/>
              <a:latin typeface="+mn-lt"/>
              <a:ea typeface="+mn-ea"/>
              <a:cs typeface="+mn-cs"/>
            </a:rPr>
            <a:t>はいるものの</a:t>
          </a:r>
          <a:r>
            <a:rPr lang="ja-JP" altLang="ja-JP" sz="1100" b="0" i="0" baseline="0">
              <a:solidFill>
                <a:sysClr val="windowText" lastClr="000000"/>
              </a:solidFill>
              <a:effectLst/>
              <a:latin typeface="+mn-lt"/>
              <a:ea typeface="+mn-ea"/>
              <a:cs typeface="+mn-cs"/>
            </a:rPr>
            <a:t>、市債残高は増加して</a:t>
          </a:r>
          <a:r>
            <a:rPr lang="ja-JP" altLang="en-US" sz="1100" b="0" i="0" baseline="0">
              <a:solidFill>
                <a:sysClr val="windowText" lastClr="000000"/>
              </a:solidFill>
              <a:effectLst/>
              <a:latin typeface="+mn-lt"/>
              <a:ea typeface="+mn-ea"/>
              <a:cs typeface="+mn-cs"/>
            </a:rPr>
            <a:t>いるため</a:t>
          </a:r>
          <a:r>
            <a:rPr lang="ja-JP" altLang="ja-JP" sz="1100" b="0" i="0" baseline="0">
              <a:solidFill>
                <a:sysClr val="windowText" lastClr="000000"/>
              </a:solidFill>
              <a:effectLst/>
              <a:latin typeface="+mn-lt"/>
              <a:ea typeface="+mn-ea"/>
              <a:cs typeface="+mn-cs"/>
            </a:rPr>
            <a:t>、前年度と比較して</a:t>
          </a:r>
          <a:r>
            <a:rPr lang="ja-JP" altLang="en-US" sz="1100" b="0" i="0" baseline="0">
              <a:solidFill>
                <a:sysClr val="windowText" lastClr="000000"/>
              </a:solidFill>
              <a:effectLst/>
              <a:latin typeface="+mn-lt"/>
              <a:ea typeface="+mn-ea"/>
              <a:cs typeface="+mn-cs"/>
            </a:rPr>
            <a:t>１．６増加</a:t>
          </a:r>
          <a:r>
            <a:rPr lang="ja-JP" altLang="ja-JP" sz="1100" b="0" i="0" baseline="0">
              <a:solidFill>
                <a:sysClr val="windowText" lastClr="000000"/>
              </a:solidFill>
              <a:effectLst/>
              <a:latin typeface="+mn-lt"/>
              <a:ea typeface="+mn-ea"/>
              <a:cs typeface="+mn-cs"/>
            </a:rPr>
            <a:t>した。地方債への過度な依存は避けなければならないことから、緊急度や住民ニーズを的確に捉えた事業の集中と選択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141033</xdr:rowOff>
    </xdr:from>
    <xdr:to>
      <xdr:col>24</xdr:col>
      <xdr:colOff>558800</xdr:colOff>
      <xdr:row>16</xdr:row>
      <xdr:rowOff>150686</xdr:rowOff>
    </xdr:to>
    <xdr:cxnSp macro="">
      <xdr:nvCxnSpPr>
        <xdr:cNvPr id="438" name="直線コネクタ 437"/>
        <xdr:cNvCxnSpPr/>
      </xdr:nvCxnSpPr>
      <xdr:spPr>
        <a:xfrm>
          <a:off x="16179800" y="2884233"/>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141033</xdr:rowOff>
    </xdr:from>
    <xdr:to>
      <xdr:col>23</xdr:col>
      <xdr:colOff>406400</xdr:colOff>
      <xdr:row>16</xdr:row>
      <xdr:rowOff>151892</xdr:rowOff>
    </xdr:to>
    <xdr:cxnSp macro="">
      <xdr:nvCxnSpPr>
        <xdr:cNvPr id="441" name="直線コネクタ 440"/>
        <xdr:cNvCxnSpPr/>
      </xdr:nvCxnSpPr>
      <xdr:spPr>
        <a:xfrm flipV="1">
          <a:off x="15290800" y="288423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151892</xdr:rowOff>
    </xdr:from>
    <xdr:to>
      <xdr:col>22</xdr:col>
      <xdr:colOff>203200</xdr:colOff>
      <xdr:row>17</xdr:row>
      <xdr:rowOff>20257</xdr:rowOff>
    </xdr:to>
    <xdr:cxnSp macro="">
      <xdr:nvCxnSpPr>
        <xdr:cNvPr id="444" name="直線コネクタ 443"/>
        <xdr:cNvCxnSpPr/>
      </xdr:nvCxnSpPr>
      <xdr:spPr>
        <a:xfrm flipV="1">
          <a:off x="14401800" y="289509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20257</xdr:rowOff>
    </xdr:from>
    <xdr:to>
      <xdr:col>21</xdr:col>
      <xdr:colOff>0</xdr:colOff>
      <xdr:row>17</xdr:row>
      <xdr:rowOff>151162</xdr:rowOff>
    </xdr:to>
    <xdr:cxnSp macro="">
      <xdr:nvCxnSpPr>
        <xdr:cNvPr id="447" name="直線コネクタ 446"/>
        <xdr:cNvCxnSpPr/>
      </xdr:nvCxnSpPr>
      <xdr:spPr>
        <a:xfrm flipV="1">
          <a:off x="13512800" y="2934907"/>
          <a:ext cx="889000" cy="1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99886</xdr:rowOff>
    </xdr:from>
    <xdr:to>
      <xdr:col>24</xdr:col>
      <xdr:colOff>609600</xdr:colOff>
      <xdr:row>17</xdr:row>
      <xdr:rowOff>30036</xdr:rowOff>
    </xdr:to>
    <xdr:sp macro="" textlink="">
      <xdr:nvSpPr>
        <xdr:cNvPr id="457" name="円/楕円 456"/>
        <xdr:cNvSpPr/>
      </xdr:nvSpPr>
      <xdr:spPr>
        <a:xfrm>
          <a:off x="16967200" y="28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71963</xdr:rowOff>
    </xdr:from>
    <xdr:ext cx="762000" cy="259045"/>
    <xdr:sp macro="" textlink="">
      <xdr:nvSpPr>
        <xdr:cNvPr id="458" name="将来負担の状況該当値テキスト"/>
        <xdr:cNvSpPr txBox="1"/>
      </xdr:nvSpPr>
      <xdr:spPr>
        <a:xfrm>
          <a:off x="17106900" y="281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90233</xdr:rowOff>
    </xdr:from>
    <xdr:to>
      <xdr:col>23</xdr:col>
      <xdr:colOff>457200</xdr:colOff>
      <xdr:row>17</xdr:row>
      <xdr:rowOff>20383</xdr:rowOff>
    </xdr:to>
    <xdr:sp macro="" textlink="">
      <xdr:nvSpPr>
        <xdr:cNvPr id="459" name="円/楕円 458"/>
        <xdr:cNvSpPr/>
      </xdr:nvSpPr>
      <xdr:spPr>
        <a:xfrm>
          <a:off x="16129000" y="28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30560</xdr:rowOff>
    </xdr:from>
    <xdr:ext cx="736600" cy="259045"/>
    <xdr:sp macro="" textlink="">
      <xdr:nvSpPr>
        <xdr:cNvPr id="460" name="テキスト ボックス 459"/>
        <xdr:cNvSpPr txBox="1"/>
      </xdr:nvSpPr>
      <xdr:spPr>
        <a:xfrm>
          <a:off x="15798800" y="260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101092</xdr:rowOff>
    </xdr:from>
    <xdr:to>
      <xdr:col>22</xdr:col>
      <xdr:colOff>254000</xdr:colOff>
      <xdr:row>17</xdr:row>
      <xdr:rowOff>31242</xdr:rowOff>
    </xdr:to>
    <xdr:sp macro="" textlink="">
      <xdr:nvSpPr>
        <xdr:cNvPr id="461" name="円/楕円 460"/>
        <xdr:cNvSpPr/>
      </xdr:nvSpPr>
      <xdr:spPr>
        <a:xfrm>
          <a:off x="15240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41419</xdr:rowOff>
    </xdr:from>
    <xdr:ext cx="762000" cy="259045"/>
    <xdr:sp macro="" textlink="">
      <xdr:nvSpPr>
        <xdr:cNvPr id="462" name="テキスト ボックス 461"/>
        <xdr:cNvSpPr txBox="1"/>
      </xdr:nvSpPr>
      <xdr:spPr>
        <a:xfrm>
          <a:off x="14909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140907</xdr:rowOff>
    </xdr:from>
    <xdr:to>
      <xdr:col>21</xdr:col>
      <xdr:colOff>50800</xdr:colOff>
      <xdr:row>17</xdr:row>
      <xdr:rowOff>71057</xdr:rowOff>
    </xdr:to>
    <xdr:sp macro="" textlink="">
      <xdr:nvSpPr>
        <xdr:cNvPr id="463" name="円/楕円 462"/>
        <xdr:cNvSpPr/>
      </xdr:nvSpPr>
      <xdr:spPr>
        <a:xfrm>
          <a:off x="14351000" y="28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81234</xdr:rowOff>
    </xdr:from>
    <xdr:ext cx="762000" cy="259045"/>
    <xdr:sp macro="" textlink="">
      <xdr:nvSpPr>
        <xdr:cNvPr id="464" name="テキスト ボックス 463"/>
        <xdr:cNvSpPr txBox="1"/>
      </xdr:nvSpPr>
      <xdr:spPr>
        <a:xfrm>
          <a:off x="14020800" y="265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100362</xdr:rowOff>
    </xdr:from>
    <xdr:to>
      <xdr:col>19</xdr:col>
      <xdr:colOff>533400</xdr:colOff>
      <xdr:row>18</xdr:row>
      <xdr:rowOff>30512</xdr:rowOff>
    </xdr:to>
    <xdr:sp macro="" textlink="">
      <xdr:nvSpPr>
        <xdr:cNvPr id="465" name="円/楕円 464"/>
        <xdr:cNvSpPr/>
      </xdr:nvSpPr>
      <xdr:spPr>
        <a:xfrm>
          <a:off x="13462000" y="30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40689</xdr:rowOff>
    </xdr:from>
    <xdr:ext cx="762000" cy="259045"/>
    <xdr:sp macro="" textlink="">
      <xdr:nvSpPr>
        <xdr:cNvPr id="466" name="テキスト ボックス 465"/>
        <xdr:cNvSpPr txBox="1"/>
      </xdr:nvSpPr>
      <xdr:spPr>
        <a:xfrm>
          <a:off x="13131800" y="278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88,363
87,809
1,449.87
46,448,970
44,325,562
1,779,539
25,287,131
50,638,150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職員数が類似団体と比較して多いことから、人件費に係る経常収支比率が高くなっている。その理由は、広域圏の合併により一部事務組合の事業を引き継ぎ、単独自治体として実施していることや、面積が広く観光施設が点在し、分散型の消防防災体制を整える必要から、類似団体と比較して消防関係職員が多いことなどが挙げられる。そのため、平成１８年度以降、職員定員適正化計画に基づき、退職者補充率の抑制などにより、職員数の削減を行い、平成２６年４月時点で、平成１８年４月に比べ２３６人（普通会計ベース）の職員を削減した。今後は、平成２７年度に策定予定の新たな職員定員適正化計画に基づき、より適切な定員管理</a:t>
          </a:r>
          <a:r>
            <a:rPr lang="ja-JP" altLang="en-US" sz="1100" b="0" i="0" baseline="0">
              <a:solidFill>
                <a:sysClr val="windowText" lastClr="000000"/>
              </a:solidFill>
              <a:effectLst/>
              <a:latin typeface="+mn-lt"/>
              <a:ea typeface="+mn-ea"/>
              <a:cs typeface="+mn-cs"/>
            </a:rPr>
            <a:t>を行い、</a:t>
          </a:r>
          <a:r>
            <a:rPr lang="ja-JP" altLang="ja-JP" sz="1100" b="0" i="0" baseline="0">
              <a:solidFill>
                <a:sysClr val="windowText" lastClr="000000"/>
              </a:solidFill>
              <a:effectLst/>
              <a:latin typeface="+mn-lt"/>
              <a:ea typeface="+mn-ea"/>
              <a:cs typeface="+mn-cs"/>
            </a:rPr>
            <a:t>人件費の抑制に努めてい</a:t>
          </a:r>
          <a:r>
            <a:rPr lang="ja-JP" altLang="en-US" sz="1100" b="0" i="0" baseline="0">
              <a:solidFill>
                <a:sysClr val="windowText" lastClr="000000"/>
              </a:solidFill>
              <a:effectLst/>
              <a:latin typeface="+mn-lt"/>
              <a:ea typeface="+mn-ea"/>
              <a:cs typeface="+mn-cs"/>
            </a:rPr>
            <a:t>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119380</xdr:rowOff>
    </xdr:to>
    <xdr:cxnSp macro="">
      <xdr:nvCxnSpPr>
        <xdr:cNvPr id="65" name="直線コネクタ 64"/>
        <xdr:cNvCxnSpPr/>
      </xdr:nvCxnSpPr>
      <xdr:spPr>
        <a:xfrm flipV="1">
          <a:off x="3987800" y="68783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119380</xdr:rowOff>
    </xdr:from>
    <xdr:to>
      <xdr:col>5</xdr:col>
      <xdr:colOff>549275</xdr:colOff>
      <xdr:row>40</xdr:row>
      <xdr:rowOff>165100</xdr:rowOff>
    </xdr:to>
    <xdr:cxnSp macro="">
      <xdr:nvCxnSpPr>
        <xdr:cNvPr id="68" name="直線コネクタ 67"/>
        <xdr:cNvCxnSpPr/>
      </xdr:nvCxnSpPr>
      <xdr:spPr>
        <a:xfrm flipV="1">
          <a:off x="3098800" y="697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149860</xdr:rowOff>
    </xdr:from>
    <xdr:to>
      <xdr:col>4</xdr:col>
      <xdr:colOff>346075</xdr:colOff>
      <xdr:row>40</xdr:row>
      <xdr:rowOff>165100</xdr:rowOff>
    </xdr:to>
    <xdr:cxnSp macro="">
      <xdr:nvCxnSpPr>
        <xdr:cNvPr id="71" name="直線コネクタ 70"/>
        <xdr:cNvCxnSpPr/>
      </xdr:nvCxnSpPr>
      <xdr:spPr>
        <a:xfrm>
          <a:off x="2209800" y="7007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41</xdr:row>
      <xdr:rowOff>77470</xdr:rowOff>
    </xdr:to>
    <xdr:cxnSp macro="">
      <xdr:nvCxnSpPr>
        <xdr:cNvPr id="74" name="直線コネクタ 73"/>
        <xdr:cNvCxnSpPr/>
      </xdr:nvCxnSpPr>
      <xdr:spPr>
        <a:xfrm flipV="1">
          <a:off x="1320800" y="7007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140970</xdr:rowOff>
    </xdr:from>
    <xdr:to>
      <xdr:col>7</xdr:col>
      <xdr:colOff>66675</xdr:colOff>
      <xdr:row>40</xdr:row>
      <xdr:rowOff>71120</xdr:rowOff>
    </xdr:to>
    <xdr:sp macro="" textlink="">
      <xdr:nvSpPr>
        <xdr:cNvPr id="84" name="円/楕円 83"/>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113047</xdr:rowOff>
    </xdr:from>
    <xdr:ext cx="762000" cy="259045"/>
    <xdr:sp macro="" textlink="">
      <xdr:nvSpPr>
        <xdr:cNvPr id="85" name="人件費該当値テキスト"/>
        <xdr:cNvSpPr txBox="1"/>
      </xdr:nvSpPr>
      <xdr:spPr>
        <a:xfrm>
          <a:off x="4914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68580</xdr:rowOff>
    </xdr:from>
    <xdr:to>
      <xdr:col>5</xdr:col>
      <xdr:colOff>600075</xdr:colOff>
      <xdr:row>40</xdr:row>
      <xdr:rowOff>170180</xdr:rowOff>
    </xdr:to>
    <xdr:sp macro="" textlink="">
      <xdr:nvSpPr>
        <xdr:cNvPr id="86" name="円/楕円 85"/>
        <xdr:cNvSpPr/>
      </xdr:nvSpPr>
      <xdr:spPr>
        <a:xfrm>
          <a:off x="3937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154957</xdr:rowOff>
    </xdr:from>
    <xdr:ext cx="736600" cy="259045"/>
    <xdr:sp macro="" textlink="">
      <xdr:nvSpPr>
        <xdr:cNvPr id="87" name="テキスト ボックス 86"/>
        <xdr:cNvSpPr txBox="1"/>
      </xdr:nvSpPr>
      <xdr:spPr>
        <a:xfrm>
          <a:off x="3606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114300</xdr:rowOff>
    </xdr:from>
    <xdr:to>
      <xdr:col>4</xdr:col>
      <xdr:colOff>396875</xdr:colOff>
      <xdr:row>41</xdr:row>
      <xdr:rowOff>44450</xdr:rowOff>
    </xdr:to>
    <xdr:sp macro="" textlink="">
      <xdr:nvSpPr>
        <xdr:cNvPr id="88" name="円/楕円 87"/>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29227</xdr:rowOff>
    </xdr:from>
    <xdr:ext cx="762000" cy="259045"/>
    <xdr:sp macro="" textlink="">
      <xdr:nvSpPr>
        <xdr:cNvPr id="89" name="テキスト ボックス 88"/>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99060</xdr:rowOff>
    </xdr:from>
    <xdr:to>
      <xdr:col>3</xdr:col>
      <xdr:colOff>193675</xdr:colOff>
      <xdr:row>41</xdr:row>
      <xdr:rowOff>29210</xdr:rowOff>
    </xdr:to>
    <xdr:sp macro="" textlink="">
      <xdr:nvSpPr>
        <xdr:cNvPr id="90" name="円/楕円 89"/>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13987</xdr:rowOff>
    </xdr:from>
    <xdr:ext cx="762000" cy="259045"/>
    <xdr:sp macro="" textlink="">
      <xdr:nvSpPr>
        <xdr:cNvPr id="91" name="テキスト ボックス 90"/>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26670</xdr:rowOff>
    </xdr:from>
    <xdr:to>
      <xdr:col>1</xdr:col>
      <xdr:colOff>676275</xdr:colOff>
      <xdr:row>41</xdr:row>
      <xdr:rowOff>128270</xdr:rowOff>
    </xdr:to>
    <xdr:sp macro="" textlink="">
      <xdr:nvSpPr>
        <xdr:cNvPr id="92" name="円/楕円 91"/>
        <xdr:cNvSpPr/>
      </xdr:nvSpPr>
      <xdr:spPr>
        <a:xfrm>
          <a:off x="1270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113047</xdr:rowOff>
    </xdr:from>
    <xdr:ext cx="762000" cy="259045"/>
    <xdr:sp macro="" textlink="">
      <xdr:nvSpPr>
        <xdr:cNvPr id="93" name="テキスト ボックス 92"/>
        <xdr:cNvSpPr txBox="1"/>
      </xdr:nvSpPr>
      <xdr:spPr>
        <a:xfrm>
          <a:off x="939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広域合併により一部事務組合の施設を引き継いだことや市域が広いこと、また、世界的な観光地を有し市営の観光施設を多く有することなどから、その維持管理に要する費用が大きく、物件費に係る経常収支比率が高くなっている。また、類似団体と比較して職員数が多いため人件費の削減を進めている一方で、民間委託、指定管理者制度の導入を行っていることから、物件費に係る経常収支比率は上昇している。今後も、職員の定員管理適正化を進めていくことから、人件費が減って物件費が増える傾向は続くものと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127000</xdr:rowOff>
    </xdr:to>
    <xdr:cxnSp macro="">
      <xdr:nvCxnSpPr>
        <xdr:cNvPr id="126" name="直線コネクタ 125"/>
        <xdr:cNvCxnSpPr/>
      </xdr:nvCxnSpPr>
      <xdr:spPr>
        <a:xfrm>
          <a:off x="15671800" y="3144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58420</xdr:rowOff>
    </xdr:to>
    <xdr:cxnSp macro="">
      <xdr:nvCxnSpPr>
        <xdr:cNvPr id="129" name="直線コネクタ 128"/>
        <xdr:cNvCxnSpPr/>
      </xdr:nvCxnSpPr>
      <xdr:spPr>
        <a:xfrm>
          <a:off x="14782800" y="3060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146050</xdr:rowOff>
    </xdr:to>
    <xdr:cxnSp macro="">
      <xdr:nvCxnSpPr>
        <xdr:cNvPr id="132" name="直線コネクタ 131"/>
        <xdr:cNvCxnSpPr/>
      </xdr:nvCxnSpPr>
      <xdr:spPr>
        <a:xfrm>
          <a:off x="13893800" y="303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115570</xdr:rowOff>
    </xdr:to>
    <xdr:cxnSp macro="">
      <xdr:nvCxnSpPr>
        <xdr:cNvPr id="135" name="直線コネクタ 134"/>
        <xdr:cNvCxnSpPr/>
      </xdr:nvCxnSpPr>
      <xdr:spPr>
        <a:xfrm>
          <a:off x="13004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5" name="円/楕円 144"/>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6"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7" name="円/楕円 146"/>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8" name="テキスト ボックス 147"/>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49" name="円/楕円 148"/>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0" name="テキスト ボックス 149"/>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1" name="円/楕円 150"/>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2" name="テキスト ボックス 151"/>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3" name="円/楕円 152"/>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4" name="テキスト ボックス 15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類似団体や県内市町と比較するとやや低い状況にあるものの、高齢化の進行や生活保護費の増、市独自の社会保障施策の実施などから増加傾向にある。そのため、今後、単独扶助費の見直しや資格審査などの適正化を図ることにより、上昇を抑制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19558</xdr:rowOff>
    </xdr:from>
    <xdr:to>
      <xdr:col>7</xdr:col>
      <xdr:colOff>15875</xdr:colOff>
      <xdr:row>55</xdr:row>
      <xdr:rowOff>101854</xdr:rowOff>
    </xdr:to>
    <xdr:cxnSp macro="">
      <xdr:nvCxnSpPr>
        <xdr:cNvPr id="185" name="直線コネクタ 184"/>
        <xdr:cNvCxnSpPr/>
      </xdr:nvCxnSpPr>
      <xdr:spPr>
        <a:xfrm>
          <a:off x="3987800" y="94493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10414</xdr:rowOff>
    </xdr:from>
    <xdr:to>
      <xdr:col>5</xdr:col>
      <xdr:colOff>549275</xdr:colOff>
      <xdr:row>55</xdr:row>
      <xdr:rowOff>19558</xdr:rowOff>
    </xdr:to>
    <xdr:cxnSp macro="">
      <xdr:nvCxnSpPr>
        <xdr:cNvPr id="188" name="直線コネクタ 187"/>
        <xdr:cNvCxnSpPr/>
      </xdr:nvCxnSpPr>
      <xdr:spPr>
        <a:xfrm>
          <a:off x="3098800" y="9440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10414</xdr:rowOff>
    </xdr:to>
    <xdr:cxnSp macro="">
      <xdr:nvCxnSpPr>
        <xdr:cNvPr id="191" name="直線コネクタ 190"/>
        <xdr:cNvCxnSpPr/>
      </xdr:nvCxnSpPr>
      <xdr:spPr>
        <a:xfrm>
          <a:off x="2209800" y="9431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117856</xdr:rowOff>
    </xdr:from>
    <xdr:to>
      <xdr:col>3</xdr:col>
      <xdr:colOff>142875</xdr:colOff>
      <xdr:row>55</xdr:row>
      <xdr:rowOff>1270</xdr:rowOff>
    </xdr:to>
    <xdr:cxnSp macro="">
      <xdr:nvCxnSpPr>
        <xdr:cNvPr id="194" name="直線コネクタ 193"/>
        <xdr:cNvCxnSpPr/>
      </xdr:nvCxnSpPr>
      <xdr:spPr>
        <a:xfrm>
          <a:off x="1320800" y="9376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51054</xdr:rowOff>
    </xdr:from>
    <xdr:to>
      <xdr:col>7</xdr:col>
      <xdr:colOff>66675</xdr:colOff>
      <xdr:row>55</xdr:row>
      <xdr:rowOff>152654</xdr:rowOff>
    </xdr:to>
    <xdr:sp macro="" textlink="">
      <xdr:nvSpPr>
        <xdr:cNvPr id="204" name="円/楕円 203"/>
        <xdr:cNvSpPr/>
      </xdr:nvSpPr>
      <xdr:spPr>
        <a:xfrm>
          <a:off x="4775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67581</xdr:rowOff>
    </xdr:from>
    <xdr:ext cx="762000" cy="259045"/>
    <xdr:sp macro="" textlink="">
      <xdr:nvSpPr>
        <xdr:cNvPr id="205" name="扶助費該当値テキスト"/>
        <xdr:cNvSpPr txBox="1"/>
      </xdr:nvSpPr>
      <xdr:spPr>
        <a:xfrm>
          <a:off x="4914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140208</xdr:rowOff>
    </xdr:from>
    <xdr:to>
      <xdr:col>5</xdr:col>
      <xdr:colOff>600075</xdr:colOff>
      <xdr:row>55</xdr:row>
      <xdr:rowOff>70358</xdr:rowOff>
    </xdr:to>
    <xdr:sp macro="" textlink="">
      <xdr:nvSpPr>
        <xdr:cNvPr id="206" name="円/楕円 205"/>
        <xdr:cNvSpPr/>
      </xdr:nvSpPr>
      <xdr:spPr>
        <a:xfrm>
          <a:off x="3937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80535</xdr:rowOff>
    </xdr:from>
    <xdr:ext cx="736600" cy="259045"/>
    <xdr:sp macro="" textlink="">
      <xdr:nvSpPr>
        <xdr:cNvPr id="207" name="テキスト ボックス 206"/>
        <xdr:cNvSpPr txBox="1"/>
      </xdr:nvSpPr>
      <xdr:spPr>
        <a:xfrm>
          <a:off x="3606800" y="91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131064</xdr:rowOff>
    </xdr:from>
    <xdr:to>
      <xdr:col>4</xdr:col>
      <xdr:colOff>396875</xdr:colOff>
      <xdr:row>55</xdr:row>
      <xdr:rowOff>61214</xdr:rowOff>
    </xdr:to>
    <xdr:sp macro="" textlink="">
      <xdr:nvSpPr>
        <xdr:cNvPr id="208" name="円/楕円 207"/>
        <xdr:cNvSpPr/>
      </xdr:nvSpPr>
      <xdr:spPr>
        <a:xfrm>
          <a:off x="3048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71391</xdr:rowOff>
    </xdr:from>
    <xdr:ext cx="762000" cy="259045"/>
    <xdr:sp macro="" textlink="">
      <xdr:nvSpPr>
        <xdr:cNvPr id="209" name="テキスト ボックス 208"/>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0" name="円/楕円 209"/>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11" name="テキスト ボックス 210"/>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67056</xdr:rowOff>
    </xdr:from>
    <xdr:to>
      <xdr:col>1</xdr:col>
      <xdr:colOff>676275</xdr:colOff>
      <xdr:row>54</xdr:row>
      <xdr:rowOff>168656</xdr:rowOff>
    </xdr:to>
    <xdr:sp macro="" textlink="">
      <xdr:nvSpPr>
        <xdr:cNvPr id="212" name="円/楕円 211"/>
        <xdr:cNvSpPr/>
      </xdr:nvSpPr>
      <xdr:spPr>
        <a:xfrm>
          <a:off x="1270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7383</xdr:rowOff>
    </xdr:from>
    <xdr:ext cx="762000" cy="259045"/>
    <xdr:sp macro="" textlink="">
      <xdr:nvSpPr>
        <xdr:cNvPr id="213" name="テキスト ボックス 212"/>
        <xdr:cNvSpPr txBox="1"/>
      </xdr:nvSpPr>
      <xdr:spPr>
        <a:xfrm>
          <a:off x="939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平成</a:t>
          </a:r>
          <a:r>
            <a:rPr lang="ja-JP" altLang="en-US" sz="1100" b="0" i="0" baseline="0">
              <a:solidFill>
                <a:sysClr val="windowText" lastClr="000000"/>
              </a:solidFill>
              <a:effectLst/>
              <a:latin typeface="+mn-lt"/>
              <a:ea typeface="+mn-ea"/>
              <a:cs typeface="+mn-cs"/>
            </a:rPr>
            <a:t>２５年度は１１．７</a:t>
          </a:r>
          <a:r>
            <a:rPr lang="ja-JP" altLang="ja-JP" sz="1100" b="0" i="0" baseline="0">
              <a:solidFill>
                <a:sysClr val="windowText" lastClr="000000"/>
              </a:solidFill>
              <a:effectLst/>
              <a:latin typeface="+mn-lt"/>
              <a:ea typeface="+mn-ea"/>
              <a:cs typeface="+mn-cs"/>
            </a:rPr>
            <a:t>で、前年度より０．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増加しているが、主な理由は、</a:t>
          </a:r>
          <a:r>
            <a:rPr lang="ja-JP" altLang="en-US" sz="1100" b="0" i="0" baseline="0">
              <a:solidFill>
                <a:sysClr val="windowText" lastClr="000000"/>
              </a:solidFill>
              <a:effectLst/>
              <a:latin typeface="+mn-lt"/>
              <a:ea typeface="+mn-ea"/>
              <a:cs typeface="+mn-cs"/>
            </a:rPr>
            <a:t>国民健康保険</a:t>
          </a:r>
          <a:r>
            <a:rPr lang="ja-JP" altLang="ja-JP" sz="1100" b="0" i="0" baseline="0">
              <a:solidFill>
                <a:sysClr val="windowText" lastClr="000000"/>
              </a:solidFill>
              <a:effectLst/>
              <a:latin typeface="+mn-lt"/>
              <a:ea typeface="+mn-ea"/>
              <a:cs typeface="+mn-cs"/>
            </a:rPr>
            <a:t>事業特別会計への繰出金が増加したことによるものである。特別会計については、独立採算が原則であることから、財政健全化計画に基づき、基準外繰出を抑制し、適正化を図っている。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161290</xdr:rowOff>
    </xdr:to>
    <xdr:cxnSp macro="">
      <xdr:nvCxnSpPr>
        <xdr:cNvPr id="246" name="直線コネクタ 245"/>
        <xdr:cNvCxnSpPr/>
      </xdr:nvCxnSpPr>
      <xdr:spPr>
        <a:xfrm>
          <a:off x="15671800" y="9530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100330</xdr:rowOff>
    </xdr:to>
    <xdr:cxnSp macro="">
      <xdr:nvCxnSpPr>
        <xdr:cNvPr id="249" name="直線コネクタ 248"/>
        <xdr:cNvCxnSpPr/>
      </xdr:nvCxnSpPr>
      <xdr:spPr>
        <a:xfrm>
          <a:off x="14782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92710</xdr:rowOff>
    </xdr:to>
    <xdr:cxnSp macro="">
      <xdr:nvCxnSpPr>
        <xdr:cNvPr id="252" name="直線コネクタ 251"/>
        <xdr:cNvCxnSpPr/>
      </xdr:nvCxnSpPr>
      <xdr:spPr>
        <a:xfrm>
          <a:off x="13893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100330</xdr:rowOff>
    </xdr:to>
    <xdr:cxnSp macro="">
      <xdr:nvCxnSpPr>
        <xdr:cNvPr id="255" name="直線コネクタ 254"/>
        <xdr:cNvCxnSpPr/>
      </xdr:nvCxnSpPr>
      <xdr:spPr>
        <a:xfrm flipV="1">
          <a:off x="13004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5" name="円/楕円 264"/>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6"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7" name="円/楕円 266"/>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8" name="テキスト ボックス 267"/>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9" name="円/楕円 268"/>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0" name="テキスト ボックス 26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1" name="円/楕円 270"/>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2" name="テキスト ボックス 271"/>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3" name="円/楕円 272"/>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4" name="テキスト ボックス 273"/>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平成１８年度に見直し基準を設け、整理合理化を行ったところである。今後も、財政の健全化を進めるため、補助費等を含めた歳出全般の見直し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117856</xdr:rowOff>
    </xdr:to>
    <xdr:cxnSp macro="">
      <xdr:nvCxnSpPr>
        <xdr:cNvPr id="304" name="直線コネクタ 303"/>
        <xdr:cNvCxnSpPr/>
      </xdr:nvCxnSpPr>
      <xdr:spPr>
        <a:xfrm>
          <a:off x="15671800" y="59334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113284</xdr:rowOff>
    </xdr:to>
    <xdr:cxnSp macro="">
      <xdr:nvCxnSpPr>
        <xdr:cNvPr id="307" name="直線コネクタ 306"/>
        <xdr:cNvCxnSpPr/>
      </xdr:nvCxnSpPr>
      <xdr:spPr>
        <a:xfrm flipV="1">
          <a:off x="14782800" y="5933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113284</xdr:rowOff>
    </xdr:to>
    <xdr:cxnSp macro="">
      <xdr:nvCxnSpPr>
        <xdr:cNvPr id="310" name="直線コネクタ 309"/>
        <xdr:cNvCxnSpPr/>
      </xdr:nvCxnSpPr>
      <xdr:spPr>
        <a:xfrm>
          <a:off x="13893800" y="5933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34</xdr:row>
      <xdr:rowOff>104140</xdr:rowOff>
    </xdr:to>
    <xdr:cxnSp macro="">
      <xdr:nvCxnSpPr>
        <xdr:cNvPr id="313" name="直線コネクタ 312"/>
        <xdr:cNvCxnSpPr/>
      </xdr:nvCxnSpPr>
      <xdr:spPr>
        <a:xfrm>
          <a:off x="13004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67056</xdr:rowOff>
    </xdr:from>
    <xdr:to>
      <xdr:col>24</xdr:col>
      <xdr:colOff>82550</xdr:colOff>
      <xdr:row>34</xdr:row>
      <xdr:rowOff>168656</xdr:rowOff>
    </xdr:to>
    <xdr:sp macro="" textlink="">
      <xdr:nvSpPr>
        <xdr:cNvPr id="323" name="円/楕円 322"/>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83583</xdr:rowOff>
    </xdr:from>
    <xdr:ext cx="762000" cy="259045"/>
    <xdr:sp macro="" textlink="">
      <xdr:nvSpPr>
        <xdr:cNvPr id="324" name="補助費等該当値テキスト"/>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5" name="円/楕円 324"/>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6" name="テキスト ボックス 325"/>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62484</xdr:rowOff>
    </xdr:from>
    <xdr:to>
      <xdr:col>21</xdr:col>
      <xdr:colOff>412750</xdr:colOff>
      <xdr:row>34</xdr:row>
      <xdr:rowOff>164084</xdr:rowOff>
    </xdr:to>
    <xdr:sp macro="" textlink="">
      <xdr:nvSpPr>
        <xdr:cNvPr id="327" name="円/楕円 326"/>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2811</xdr:rowOff>
    </xdr:from>
    <xdr:ext cx="762000" cy="259045"/>
    <xdr:sp macro="" textlink="">
      <xdr:nvSpPr>
        <xdr:cNvPr id="328" name="テキスト ボックス 327"/>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29" name="円/楕円 328"/>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0" name="テキスト ボックス 329"/>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31" name="円/楕円 330"/>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32" name="テキスト ボックス 331"/>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公債費に係る経常収支比率については減少傾向にあるものの、広域合併により一部事務組合の地方債を引き継いだことや、合併特例事業債や過疎対策事業債などの活用により、類似団体や県内市町と比較し高い状況にある。消防施設整備事業など</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大型事業により合併特例事業債の発行が多額であることや、臨時財政対策債の発行が増加していることなどから、公債費はしばらく高止まりする見込みである。しかし、地方債への過度な依存は避けなければならないことから、緊急度や住民ニーズを的確に捉えた事業の集中と選択を徹底し、交付税措置のある市債の計画的な活用を図りながら、適正な財政運営に努め、実質公債費比率などの指標の改善を図っ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85852</xdr:rowOff>
    </xdr:to>
    <xdr:cxnSp macro="">
      <xdr:nvCxnSpPr>
        <xdr:cNvPr id="362" name="直線コネクタ 361"/>
        <xdr:cNvCxnSpPr/>
      </xdr:nvCxnSpPr>
      <xdr:spPr>
        <a:xfrm flipV="1">
          <a:off x="3987800" y="134269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104139</xdr:rowOff>
    </xdr:to>
    <xdr:cxnSp macro="">
      <xdr:nvCxnSpPr>
        <xdr:cNvPr id="365" name="直線コネクタ 364"/>
        <xdr:cNvCxnSpPr/>
      </xdr:nvCxnSpPr>
      <xdr:spPr>
        <a:xfrm flipV="1">
          <a:off x="3098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117856</xdr:rowOff>
    </xdr:to>
    <xdr:cxnSp macro="">
      <xdr:nvCxnSpPr>
        <xdr:cNvPr id="368" name="直線コネクタ 367"/>
        <xdr:cNvCxnSpPr/>
      </xdr:nvCxnSpPr>
      <xdr:spPr>
        <a:xfrm flipV="1">
          <a:off x="2209800" y="134772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5842</xdr:rowOff>
    </xdr:to>
    <xdr:cxnSp macro="">
      <xdr:nvCxnSpPr>
        <xdr:cNvPr id="371" name="直線コネクタ 370"/>
        <xdr:cNvCxnSpPr/>
      </xdr:nvCxnSpPr>
      <xdr:spPr>
        <a:xfrm flipV="1">
          <a:off x="1320800" y="13490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1" name="円/楕円 380"/>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2"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83" name="円/楕円 382"/>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4" name="テキスト ボックス 38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5" name="円/楕円 384"/>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6" name="テキスト ボックス 385"/>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87" name="円/楕円 386"/>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88" name="テキスト ボックス 387"/>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89" name="円/楕円 388"/>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41419</xdr:rowOff>
    </xdr:from>
    <xdr:ext cx="762000" cy="259045"/>
    <xdr:sp macro="" textlink="">
      <xdr:nvSpPr>
        <xdr:cNvPr id="390" name="テキスト ボックス 389"/>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人件費や物件費の経常収支比率が類似団体と比較して高いことから、公債費以外の経常収支比率も類似団体と比較して高い状況にある。過去に借り入れた市債の償還終了により、公債費が減少しているものの、社会保障関係経費の増加による扶助費の増加や指定管理者制度の導入による物件費の増加により、全体の経常収支比率も増加したことから、公債費以外の経常収支比率も前年度と比較し</a:t>
          </a:r>
          <a:r>
            <a:rPr lang="ja-JP" altLang="en-US" sz="1100" b="0" i="0" baseline="0">
              <a:solidFill>
                <a:sysClr val="windowText" lastClr="000000"/>
              </a:solidFill>
              <a:effectLst/>
              <a:latin typeface="+mn-lt"/>
              <a:ea typeface="+mn-ea"/>
              <a:cs typeface="+mn-cs"/>
            </a:rPr>
            <a:t>１．６</a:t>
          </a:r>
          <a:r>
            <a:rPr lang="ja-JP" altLang="ja-JP" sz="1100" b="0" i="0" baseline="0">
              <a:solidFill>
                <a:sysClr val="windowText" lastClr="000000"/>
              </a:solidFill>
              <a:effectLst/>
              <a:latin typeface="+mn-lt"/>
              <a:ea typeface="+mn-ea"/>
              <a:cs typeface="+mn-cs"/>
            </a:rPr>
            <a:t>増加した。今後も扶助費の増加は避けられないものと見込まれるため、人件費や物件費といった経常経費の圧縮により、経常収支比率の削減を図る必要がある。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78</xdr:row>
      <xdr:rowOff>77470</xdr:rowOff>
    </xdr:to>
    <xdr:cxnSp macro="">
      <xdr:nvCxnSpPr>
        <xdr:cNvPr id="423" name="直線コネクタ 422"/>
        <xdr:cNvCxnSpPr/>
      </xdr:nvCxnSpPr>
      <xdr:spPr>
        <a:xfrm>
          <a:off x="15671800" y="133896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16511</xdr:rowOff>
    </xdr:to>
    <xdr:cxnSp macro="">
      <xdr:nvCxnSpPr>
        <xdr:cNvPr id="426" name="直線コネクタ 425"/>
        <xdr:cNvCxnSpPr/>
      </xdr:nvCxnSpPr>
      <xdr:spPr>
        <a:xfrm>
          <a:off x="14782800" y="13370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77</xdr:row>
      <xdr:rowOff>168911</xdr:rowOff>
    </xdr:to>
    <xdr:cxnSp macro="">
      <xdr:nvCxnSpPr>
        <xdr:cNvPr id="429" name="直線コネクタ 428"/>
        <xdr:cNvCxnSpPr/>
      </xdr:nvCxnSpPr>
      <xdr:spPr>
        <a:xfrm>
          <a:off x="13893800" y="13317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138430</xdr:rowOff>
    </xdr:to>
    <xdr:cxnSp macro="">
      <xdr:nvCxnSpPr>
        <xdr:cNvPr id="432" name="直線コネクタ 431"/>
        <xdr:cNvCxnSpPr/>
      </xdr:nvCxnSpPr>
      <xdr:spPr>
        <a:xfrm flipV="1">
          <a:off x="13004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42" name="円/楕円 441"/>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43"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4" name="円/楕円 443"/>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45" name="テキスト ボックス 444"/>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6" name="円/楕円 445"/>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7" name="テキスト ボックス 446"/>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48" name="円/楕円 447"/>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49" name="テキスト ボックス 448"/>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0" name="円/楕円 449"/>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1" name="テキスト ボックス 450"/>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栃木県日光市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136373</xdr:rowOff>
    </xdr:from>
    <xdr:to>
      <xdr:col>4</xdr:col>
      <xdr:colOff>1117600</xdr:colOff>
      <xdr:row>14</xdr:row>
      <xdr:rowOff>3518</xdr:rowOff>
    </xdr:to>
    <xdr:cxnSp macro="">
      <xdr:nvCxnSpPr>
        <xdr:cNvPr id="50" name="直線コネクタ 49"/>
        <xdr:cNvCxnSpPr/>
      </xdr:nvCxnSpPr>
      <xdr:spPr bwMode="auto">
        <a:xfrm>
          <a:off x="5003800" y="2412848"/>
          <a:ext cx="6477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136373</xdr:rowOff>
    </xdr:from>
    <xdr:to>
      <xdr:col>4</xdr:col>
      <xdr:colOff>469900</xdr:colOff>
      <xdr:row>13</xdr:row>
      <xdr:rowOff>142621</xdr:rowOff>
    </xdr:to>
    <xdr:cxnSp macro="">
      <xdr:nvCxnSpPr>
        <xdr:cNvPr id="53" name="直線コネクタ 52"/>
        <xdr:cNvCxnSpPr/>
      </xdr:nvCxnSpPr>
      <xdr:spPr bwMode="auto">
        <a:xfrm flipV="1">
          <a:off x="4305300" y="2412848"/>
          <a:ext cx="6985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142621</xdr:rowOff>
    </xdr:from>
    <xdr:to>
      <xdr:col>3</xdr:col>
      <xdr:colOff>904875</xdr:colOff>
      <xdr:row>14</xdr:row>
      <xdr:rowOff>11081</xdr:rowOff>
    </xdr:to>
    <xdr:cxnSp macro="">
      <xdr:nvCxnSpPr>
        <xdr:cNvPr id="56" name="直線コネクタ 55"/>
        <xdr:cNvCxnSpPr/>
      </xdr:nvCxnSpPr>
      <xdr:spPr bwMode="auto">
        <a:xfrm flipV="1">
          <a:off x="3606800" y="2419096"/>
          <a:ext cx="698500" cy="3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11081</xdr:rowOff>
    </xdr:from>
    <xdr:to>
      <xdr:col>3</xdr:col>
      <xdr:colOff>206375</xdr:colOff>
      <xdr:row>14</xdr:row>
      <xdr:rowOff>13976</xdr:rowOff>
    </xdr:to>
    <xdr:cxnSp macro="">
      <xdr:nvCxnSpPr>
        <xdr:cNvPr id="59" name="直線コネクタ 58"/>
        <xdr:cNvCxnSpPr/>
      </xdr:nvCxnSpPr>
      <xdr:spPr bwMode="auto">
        <a:xfrm flipV="1">
          <a:off x="2908300" y="2459006"/>
          <a:ext cx="698500" cy="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124168</xdr:rowOff>
    </xdr:from>
    <xdr:to>
      <xdr:col>5</xdr:col>
      <xdr:colOff>34925</xdr:colOff>
      <xdr:row>14</xdr:row>
      <xdr:rowOff>54318</xdr:rowOff>
    </xdr:to>
    <xdr:sp macro="" textlink="">
      <xdr:nvSpPr>
        <xdr:cNvPr id="69" name="円/楕円 68"/>
        <xdr:cNvSpPr/>
      </xdr:nvSpPr>
      <xdr:spPr bwMode="auto">
        <a:xfrm>
          <a:off x="5600700" y="240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140695</xdr:rowOff>
    </xdr:from>
    <xdr:ext cx="762000" cy="259045"/>
    <xdr:sp macro="" textlink="">
      <xdr:nvSpPr>
        <xdr:cNvPr id="70" name="人口1人当たり決算額の推移該当値テキスト130"/>
        <xdr:cNvSpPr txBox="1"/>
      </xdr:nvSpPr>
      <xdr:spPr>
        <a:xfrm>
          <a:off x="5740400" y="224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97,982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85573</xdr:rowOff>
    </xdr:from>
    <xdr:to>
      <xdr:col>4</xdr:col>
      <xdr:colOff>520700</xdr:colOff>
      <xdr:row>14</xdr:row>
      <xdr:rowOff>15723</xdr:rowOff>
    </xdr:to>
    <xdr:sp macro="" textlink="">
      <xdr:nvSpPr>
        <xdr:cNvPr id="71" name="円/楕円 70"/>
        <xdr:cNvSpPr/>
      </xdr:nvSpPr>
      <xdr:spPr bwMode="auto">
        <a:xfrm>
          <a:off x="4953000" y="236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25900</xdr:rowOff>
    </xdr:from>
    <xdr:ext cx="736600" cy="259045"/>
    <xdr:sp macro="" textlink="">
      <xdr:nvSpPr>
        <xdr:cNvPr id="72" name="テキスト ボックス 71"/>
        <xdr:cNvSpPr txBox="1"/>
      </xdr:nvSpPr>
      <xdr:spPr>
        <a:xfrm>
          <a:off x="4622800" y="21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91821</xdr:rowOff>
    </xdr:from>
    <xdr:to>
      <xdr:col>3</xdr:col>
      <xdr:colOff>955675</xdr:colOff>
      <xdr:row>14</xdr:row>
      <xdr:rowOff>21971</xdr:rowOff>
    </xdr:to>
    <xdr:sp macro="" textlink="">
      <xdr:nvSpPr>
        <xdr:cNvPr id="73" name="円/楕円 72"/>
        <xdr:cNvSpPr/>
      </xdr:nvSpPr>
      <xdr:spPr bwMode="auto">
        <a:xfrm>
          <a:off x="4254500" y="236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32148</xdr:rowOff>
    </xdr:from>
    <xdr:ext cx="762000" cy="259045"/>
    <xdr:sp macro="" textlink="">
      <xdr:nvSpPr>
        <xdr:cNvPr id="74" name="テキスト ボックス 73"/>
        <xdr:cNvSpPr txBox="1"/>
      </xdr:nvSpPr>
      <xdr:spPr>
        <a:xfrm>
          <a:off x="3924300" y="213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99,680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131731</xdr:rowOff>
    </xdr:from>
    <xdr:to>
      <xdr:col>3</xdr:col>
      <xdr:colOff>257175</xdr:colOff>
      <xdr:row>14</xdr:row>
      <xdr:rowOff>61881</xdr:rowOff>
    </xdr:to>
    <xdr:sp macro="" textlink="">
      <xdr:nvSpPr>
        <xdr:cNvPr id="75" name="円/楕円 74"/>
        <xdr:cNvSpPr/>
      </xdr:nvSpPr>
      <xdr:spPr bwMode="auto">
        <a:xfrm>
          <a:off x="3556000" y="240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72058</xdr:rowOff>
    </xdr:from>
    <xdr:ext cx="762000" cy="259045"/>
    <xdr:sp macro="" textlink="">
      <xdr:nvSpPr>
        <xdr:cNvPr id="76" name="テキスト ボックス 75"/>
        <xdr:cNvSpPr txBox="1"/>
      </xdr:nvSpPr>
      <xdr:spPr>
        <a:xfrm>
          <a:off x="3225800" y="217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97,585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134626</xdr:rowOff>
    </xdr:from>
    <xdr:to>
      <xdr:col>2</xdr:col>
      <xdr:colOff>692150</xdr:colOff>
      <xdr:row>14</xdr:row>
      <xdr:rowOff>64776</xdr:rowOff>
    </xdr:to>
    <xdr:sp macro="" textlink="">
      <xdr:nvSpPr>
        <xdr:cNvPr id="77" name="円/楕円 76"/>
        <xdr:cNvSpPr/>
      </xdr:nvSpPr>
      <xdr:spPr bwMode="auto">
        <a:xfrm>
          <a:off x="2857500" y="241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74953</xdr:rowOff>
    </xdr:from>
    <xdr:ext cx="762000" cy="259045"/>
    <xdr:sp macro="" textlink="">
      <xdr:nvSpPr>
        <xdr:cNvPr id="78" name="テキスト ボックス 77"/>
        <xdr:cNvSpPr txBox="1"/>
      </xdr:nvSpPr>
      <xdr:spPr>
        <a:xfrm>
          <a:off x="2527300" y="217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56111</xdr:rowOff>
    </xdr:from>
    <xdr:to>
      <xdr:col>4</xdr:col>
      <xdr:colOff>1117600</xdr:colOff>
      <xdr:row>36</xdr:row>
      <xdr:rowOff>121720</xdr:rowOff>
    </xdr:to>
    <xdr:cxnSp macro="">
      <xdr:nvCxnSpPr>
        <xdr:cNvPr id="110" name="直線コネクタ 109"/>
        <xdr:cNvCxnSpPr/>
      </xdr:nvCxnSpPr>
      <xdr:spPr bwMode="auto">
        <a:xfrm>
          <a:off x="5003800" y="7009361"/>
          <a:ext cx="647700" cy="6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41024</xdr:rowOff>
    </xdr:from>
    <xdr:to>
      <xdr:col>4</xdr:col>
      <xdr:colOff>469900</xdr:colOff>
      <xdr:row>36</xdr:row>
      <xdr:rowOff>56111</xdr:rowOff>
    </xdr:to>
    <xdr:cxnSp macro="">
      <xdr:nvCxnSpPr>
        <xdr:cNvPr id="113" name="直線コネクタ 112"/>
        <xdr:cNvCxnSpPr/>
      </xdr:nvCxnSpPr>
      <xdr:spPr bwMode="auto">
        <a:xfrm>
          <a:off x="4305300" y="6994274"/>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41024</xdr:rowOff>
    </xdr:from>
    <xdr:to>
      <xdr:col>3</xdr:col>
      <xdr:colOff>904875</xdr:colOff>
      <xdr:row>36</xdr:row>
      <xdr:rowOff>66238</xdr:rowOff>
    </xdr:to>
    <xdr:cxnSp macro="">
      <xdr:nvCxnSpPr>
        <xdr:cNvPr id="116" name="直線コネクタ 115"/>
        <xdr:cNvCxnSpPr/>
      </xdr:nvCxnSpPr>
      <xdr:spPr bwMode="auto">
        <a:xfrm flipV="1">
          <a:off x="3606800" y="6994274"/>
          <a:ext cx="698500" cy="25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300507</xdr:rowOff>
    </xdr:from>
    <xdr:to>
      <xdr:col>3</xdr:col>
      <xdr:colOff>206375</xdr:colOff>
      <xdr:row>36</xdr:row>
      <xdr:rowOff>66238</xdr:rowOff>
    </xdr:to>
    <xdr:cxnSp macro="">
      <xdr:nvCxnSpPr>
        <xdr:cNvPr id="119" name="直線コネクタ 118"/>
        <xdr:cNvCxnSpPr/>
      </xdr:nvCxnSpPr>
      <xdr:spPr bwMode="auto">
        <a:xfrm>
          <a:off x="2908300" y="6910857"/>
          <a:ext cx="698500" cy="10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70920</xdr:rowOff>
    </xdr:from>
    <xdr:to>
      <xdr:col>5</xdr:col>
      <xdr:colOff>34925</xdr:colOff>
      <xdr:row>37</xdr:row>
      <xdr:rowOff>1070</xdr:rowOff>
    </xdr:to>
    <xdr:sp macro="" textlink="">
      <xdr:nvSpPr>
        <xdr:cNvPr id="129" name="円/楕円 128"/>
        <xdr:cNvSpPr/>
      </xdr:nvSpPr>
      <xdr:spPr bwMode="auto">
        <a:xfrm>
          <a:off x="5600700" y="702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42997</xdr:rowOff>
    </xdr:from>
    <xdr:ext cx="762000" cy="259045"/>
    <xdr:sp macro="" textlink="">
      <xdr:nvSpPr>
        <xdr:cNvPr id="130" name="人口1人当たり決算額の推移該当値テキスト445"/>
        <xdr:cNvSpPr txBox="1"/>
      </xdr:nvSpPr>
      <xdr:spPr>
        <a:xfrm>
          <a:off x="5740400" y="699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5311</xdr:rowOff>
    </xdr:from>
    <xdr:to>
      <xdr:col>4</xdr:col>
      <xdr:colOff>520700</xdr:colOff>
      <xdr:row>36</xdr:row>
      <xdr:rowOff>106911</xdr:rowOff>
    </xdr:to>
    <xdr:sp macro="" textlink="">
      <xdr:nvSpPr>
        <xdr:cNvPr id="131" name="円/楕円 130"/>
        <xdr:cNvSpPr/>
      </xdr:nvSpPr>
      <xdr:spPr bwMode="auto">
        <a:xfrm>
          <a:off x="4953000" y="695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117088</xdr:rowOff>
    </xdr:from>
    <xdr:ext cx="736600" cy="259045"/>
    <xdr:sp macro="" textlink="">
      <xdr:nvSpPr>
        <xdr:cNvPr id="132" name="テキスト ボックス 131"/>
        <xdr:cNvSpPr txBox="1"/>
      </xdr:nvSpPr>
      <xdr:spPr>
        <a:xfrm>
          <a:off x="4622800" y="672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333124</xdr:rowOff>
    </xdr:from>
    <xdr:to>
      <xdr:col>3</xdr:col>
      <xdr:colOff>955675</xdr:colOff>
      <xdr:row>36</xdr:row>
      <xdr:rowOff>91824</xdr:rowOff>
    </xdr:to>
    <xdr:sp macro="" textlink="">
      <xdr:nvSpPr>
        <xdr:cNvPr id="133" name="円/楕円 132"/>
        <xdr:cNvSpPr/>
      </xdr:nvSpPr>
      <xdr:spPr bwMode="auto">
        <a:xfrm>
          <a:off x="4254500" y="694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102001</xdr:rowOff>
    </xdr:from>
    <xdr:ext cx="762000" cy="259045"/>
    <xdr:sp macro="" textlink="">
      <xdr:nvSpPr>
        <xdr:cNvPr id="134" name="テキスト ボックス 133"/>
        <xdr:cNvSpPr txBox="1"/>
      </xdr:nvSpPr>
      <xdr:spPr>
        <a:xfrm>
          <a:off x="3924300" y="671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15438</xdr:rowOff>
    </xdr:from>
    <xdr:to>
      <xdr:col>3</xdr:col>
      <xdr:colOff>257175</xdr:colOff>
      <xdr:row>36</xdr:row>
      <xdr:rowOff>117038</xdr:rowOff>
    </xdr:to>
    <xdr:sp macro="" textlink="">
      <xdr:nvSpPr>
        <xdr:cNvPr id="135" name="円/楕円 134"/>
        <xdr:cNvSpPr/>
      </xdr:nvSpPr>
      <xdr:spPr bwMode="auto">
        <a:xfrm>
          <a:off x="3556000" y="696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101815</xdr:rowOff>
    </xdr:from>
    <xdr:ext cx="762000" cy="259045"/>
    <xdr:sp macro="" textlink="">
      <xdr:nvSpPr>
        <xdr:cNvPr id="136" name="テキスト ボックス 135"/>
        <xdr:cNvSpPr txBox="1"/>
      </xdr:nvSpPr>
      <xdr:spPr>
        <a:xfrm>
          <a:off x="3225800" y="705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249707</xdr:rowOff>
    </xdr:from>
    <xdr:to>
      <xdr:col>2</xdr:col>
      <xdr:colOff>692150</xdr:colOff>
      <xdr:row>36</xdr:row>
      <xdr:rowOff>8407</xdr:rowOff>
    </xdr:to>
    <xdr:sp macro="" textlink="">
      <xdr:nvSpPr>
        <xdr:cNvPr id="137" name="円/楕円 136"/>
        <xdr:cNvSpPr/>
      </xdr:nvSpPr>
      <xdr:spPr bwMode="auto">
        <a:xfrm>
          <a:off x="2857500" y="6860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336084</xdr:rowOff>
    </xdr:from>
    <xdr:ext cx="762000" cy="259045"/>
    <xdr:sp macro="" textlink="">
      <xdr:nvSpPr>
        <xdr:cNvPr id="138" name="テキスト ボックス 137"/>
        <xdr:cNvSpPr txBox="1"/>
      </xdr:nvSpPr>
      <xdr:spPr>
        <a:xfrm>
          <a:off x="2527300" y="694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財政調整基金の残高比率については、</a:t>
          </a:r>
          <a:r>
            <a:rPr lang="ja-JP" altLang="ja-JP" sz="1100" b="0" i="0" baseline="0">
              <a:solidFill>
                <a:sysClr val="windowText" lastClr="000000"/>
              </a:solidFill>
              <a:effectLst/>
              <a:latin typeface="+mn-lt"/>
              <a:ea typeface="+mn-ea"/>
              <a:cs typeface="+mn-cs"/>
            </a:rPr>
            <a:t>平成２２年度に新規積立（４００百万円）を行っ</a:t>
          </a:r>
          <a:r>
            <a:rPr lang="ja-JP" altLang="en-US" sz="1100" b="0" i="0" baseline="0">
              <a:solidFill>
                <a:sysClr val="windowText" lastClr="000000"/>
              </a:solidFill>
              <a:effectLst/>
              <a:latin typeface="+mn-lt"/>
              <a:ea typeface="+mn-ea"/>
              <a:cs typeface="+mn-cs"/>
            </a:rPr>
            <a:t>たため</a:t>
          </a:r>
          <a:r>
            <a:rPr lang="ja-JP" altLang="ja-JP" sz="1100" b="0" i="0" baseline="0">
              <a:solidFill>
                <a:sysClr val="windowText" lastClr="000000"/>
              </a:solidFill>
              <a:effectLst/>
              <a:latin typeface="+mn-lt"/>
              <a:ea typeface="+mn-ea"/>
              <a:cs typeface="+mn-cs"/>
            </a:rPr>
            <a:t>、前年度</a:t>
          </a:r>
          <a:r>
            <a:rPr lang="ja-JP" altLang="en-US" sz="1100" b="0" i="0" baseline="0">
              <a:solidFill>
                <a:sysClr val="windowText" lastClr="000000"/>
              </a:solidFill>
              <a:effectLst/>
              <a:latin typeface="+mn-lt"/>
              <a:ea typeface="+mn-ea"/>
              <a:cs typeface="+mn-cs"/>
            </a:rPr>
            <a:t>より</a:t>
          </a:r>
          <a:r>
            <a:rPr lang="ja-JP" altLang="ja-JP" sz="1100" b="0" i="0" baseline="0">
              <a:solidFill>
                <a:sysClr val="windowText" lastClr="000000"/>
              </a:solidFill>
              <a:effectLst/>
              <a:latin typeface="+mn-lt"/>
              <a:ea typeface="+mn-ea"/>
              <a:cs typeface="+mn-cs"/>
            </a:rPr>
            <a:t>１．２８伸びている。</a:t>
          </a:r>
          <a:r>
            <a:rPr lang="ja-JP" altLang="en-US" sz="1100" b="0" i="0" baseline="0">
              <a:solidFill>
                <a:sysClr val="windowText" lastClr="000000"/>
              </a:solidFill>
              <a:effectLst/>
              <a:latin typeface="+mn-lt"/>
              <a:ea typeface="+mn-ea"/>
              <a:cs typeface="+mn-cs"/>
            </a:rPr>
            <a:t>それ以外の年度は、</a:t>
          </a:r>
          <a:r>
            <a:rPr lang="ja-JP" altLang="ja-JP" sz="1100" b="0" i="0" baseline="0">
              <a:solidFill>
                <a:sysClr val="windowText" lastClr="000000"/>
              </a:solidFill>
              <a:effectLst/>
              <a:latin typeface="+mn-lt"/>
              <a:ea typeface="+mn-ea"/>
              <a:cs typeface="+mn-cs"/>
            </a:rPr>
            <a:t>新規積立を行わなかったため、ほぼ横ばいで推移している。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実質収支比率については、平成２２年度に</a:t>
          </a:r>
          <a:r>
            <a:rPr lang="ja-JP" altLang="ja-JP" sz="1100" b="0" i="0" baseline="0">
              <a:solidFill>
                <a:sysClr val="windowText" lastClr="000000"/>
              </a:solidFill>
              <a:effectLst/>
              <a:latin typeface="+mn-lt"/>
              <a:ea typeface="+mn-ea"/>
              <a:cs typeface="+mn-cs"/>
            </a:rPr>
            <a:t>減債基金への新規積立や新たな基金の設置などを行ったことにより、前年度より０．７１下がっ</a:t>
          </a:r>
          <a:r>
            <a:rPr lang="ja-JP" altLang="en-US" sz="1100" b="0" i="0" baseline="0">
              <a:solidFill>
                <a:sysClr val="windowText" lastClr="000000"/>
              </a:solidFill>
              <a:effectLst/>
              <a:latin typeface="+mn-lt"/>
              <a:ea typeface="+mn-ea"/>
              <a:cs typeface="+mn-cs"/>
            </a:rPr>
            <a:t>ている。平成２３・２４年度は、</a:t>
          </a:r>
          <a:r>
            <a:rPr lang="ja-JP" altLang="ja-JP" sz="1100" b="0" i="0" baseline="0">
              <a:solidFill>
                <a:sysClr val="windowText" lastClr="000000"/>
              </a:solidFill>
              <a:effectLst/>
              <a:latin typeface="+mn-lt"/>
              <a:ea typeface="+mn-ea"/>
              <a:cs typeface="+mn-cs"/>
            </a:rPr>
            <a:t>市税や交付税</a:t>
          </a:r>
          <a:r>
            <a:rPr lang="ja-JP" altLang="en-US" sz="1100" b="0" i="0" baseline="0">
              <a:solidFill>
                <a:sysClr val="windowText" lastClr="000000"/>
              </a:solidFill>
              <a:effectLst/>
              <a:latin typeface="+mn-lt"/>
              <a:ea typeface="+mn-ea"/>
              <a:cs typeface="+mn-cs"/>
            </a:rPr>
            <a:t>、国庫支出金</a:t>
          </a:r>
          <a:r>
            <a:rPr lang="ja-JP" altLang="ja-JP" sz="1100" b="0" i="0" baseline="0">
              <a:solidFill>
                <a:sysClr val="windowText" lastClr="000000"/>
              </a:solidFill>
              <a:effectLst/>
              <a:latin typeface="+mn-lt"/>
              <a:ea typeface="+mn-ea"/>
              <a:cs typeface="+mn-cs"/>
            </a:rPr>
            <a:t>などの歳入が予算額に比べ増額となったことにより伸び</a:t>
          </a:r>
          <a:r>
            <a:rPr lang="ja-JP" altLang="en-US" sz="1100" b="0" i="0" baseline="0">
              <a:solidFill>
                <a:sysClr val="windowText" lastClr="000000"/>
              </a:solidFill>
              <a:effectLst/>
              <a:latin typeface="+mn-lt"/>
              <a:ea typeface="+mn-ea"/>
              <a:cs typeface="+mn-cs"/>
            </a:rPr>
            <a:t>ている</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、国庫支出金</a:t>
          </a:r>
          <a:r>
            <a:rPr lang="ja-JP" altLang="en-US" sz="1100" b="0" i="0" baseline="0">
              <a:solidFill>
                <a:sysClr val="windowText" lastClr="000000"/>
              </a:solidFill>
              <a:effectLst/>
              <a:latin typeface="+mn-lt"/>
              <a:ea typeface="+mn-ea"/>
              <a:cs typeface="+mn-cs"/>
            </a:rPr>
            <a:t>などの</a:t>
          </a:r>
          <a:r>
            <a:rPr lang="ja-JP" altLang="ja-JP" sz="1100" b="0" i="0" baseline="0">
              <a:solidFill>
                <a:sysClr val="windowText" lastClr="000000"/>
              </a:solidFill>
              <a:effectLst/>
              <a:latin typeface="+mn-lt"/>
              <a:ea typeface="+mn-ea"/>
              <a:cs typeface="+mn-cs"/>
            </a:rPr>
            <a:t>増</a:t>
          </a:r>
          <a:r>
            <a:rPr lang="ja-JP" altLang="en-US" sz="1100" b="0" i="0" baseline="0">
              <a:solidFill>
                <a:sysClr val="windowText" lastClr="000000"/>
              </a:solidFill>
              <a:effectLst/>
              <a:latin typeface="+mn-lt"/>
              <a:ea typeface="+mn-ea"/>
              <a:cs typeface="+mn-cs"/>
            </a:rPr>
            <a:t>はあったものの、普通建設事業費や物件費などの増により３．４９下がっている。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平成１９年度以降、いずれの年度においても、全ての会計において黒字であり、連結実質赤字額は生じていない。なお、黒字額の割合のほとんどを水道事業会計と一般会計で占めている。平成</a:t>
          </a:r>
          <a:r>
            <a:rPr lang="ja-JP" altLang="en-US" sz="1100" b="0" i="0" baseline="0">
              <a:solidFill>
                <a:sysClr val="windowText" lastClr="000000"/>
              </a:solidFill>
              <a:effectLst/>
              <a:latin typeface="+mn-lt"/>
              <a:ea typeface="+mn-ea"/>
              <a:cs typeface="+mn-cs"/>
            </a:rPr>
            <a:t>２５</a:t>
          </a:r>
          <a:r>
            <a:rPr lang="ja-JP" altLang="ja-JP" sz="1100" b="0" i="0" baseline="0">
              <a:solidFill>
                <a:sysClr val="windowText" lastClr="000000"/>
              </a:solidFill>
              <a:effectLst/>
              <a:latin typeface="+mn-lt"/>
              <a:ea typeface="+mn-ea"/>
              <a:cs typeface="+mn-cs"/>
            </a:rPr>
            <a:t>年度における実質公債費比率や将来負担比率などの指標については、財政健全化法の基準で見ると、いずれの指標も早期健全化基準を下回っており、早期に健全化のための対応を必要とする状況ではないといえる。しかし、交付税への依存が高いことや地方債の残高が多いことなど、財政状況が厳しいことに変わりはないため、指標の動向などに注意しながら、今後も財政の健全化を図っていく。</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年度の「その他会計（黒字）」の内訳</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診療所事業特別会計（０．０１）</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自家用有償バス事業特別会計（０．０１）</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温泉事業特別会計（０．０１）</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公共用地先行取得事業特別会計（０）</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年度における実質公債費比率の分子は</a:t>
          </a:r>
          <a:r>
            <a:rPr lang="ja-JP" altLang="en-US" sz="1100" b="0" i="0" baseline="0">
              <a:solidFill>
                <a:sysClr val="windowText" lastClr="000000"/>
              </a:solidFill>
              <a:effectLst/>
              <a:latin typeface="+mn-lt"/>
              <a:ea typeface="+mn-ea"/>
              <a:cs typeface="+mn-cs"/>
            </a:rPr>
            <a:t>１，５６６</a:t>
          </a:r>
          <a:r>
            <a:rPr lang="ja-JP" altLang="ja-JP" sz="1100" b="0" i="0" baseline="0">
              <a:solidFill>
                <a:sysClr val="windowText" lastClr="000000"/>
              </a:solidFill>
              <a:effectLst/>
              <a:latin typeface="+mn-lt"/>
              <a:ea typeface="+mn-ea"/>
              <a:cs typeface="+mn-cs"/>
            </a:rPr>
            <a:t>百万円となっている。元利償還金等(A)においては、合併特例事業債や臨時財政対策債の増があるものの、厚生福祉施設整備事業債や臨時地方道整備事業債などの償還終了により、元利償還金は減となっている。元利償還金等から控除する算入公債費等(B)においては、合併特例事業債や臨時財政対策債など交付税措置の割合が高い地方債を活用したため、算入公債費等が増となっている。これらの理由により、、実質公債費比率の分子は前年度より</a:t>
          </a:r>
          <a:r>
            <a:rPr lang="ja-JP" altLang="en-US" sz="1100" b="0" i="0" baseline="0">
              <a:solidFill>
                <a:sysClr val="windowText" lastClr="000000"/>
              </a:solidFill>
              <a:effectLst/>
              <a:latin typeface="+mn-lt"/>
              <a:ea typeface="+mn-ea"/>
              <a:cs typeface="+mn-cs"/>
            </a:rPr>
            <a:t>２７０</a:t>
          </a:r>
          <a:r>
            <a:rPr lang="ja-JP" altLang="ja-JP" sz="1100" b="0" i="0" baseline="0">
              <a:solidFill>
                <a:sysClr val="windowText" lastClr="000000"/>
              </a:solidFill>
              <a:effectLst/>
              <a:latin typeface="+mn-lt"/>
              <a:ea typeface="+mn-ea"/>
              <a:cs typeface="+mn-cs"/>
            </a:rPr>
            <a:t>百万円の減となっている。今後、緊急度や住民ニーズを的確に捉えた事業の選択と集中を徹底し、交付税措置のある市債の計画的な活用を図りながら、適正な財政運営に努めていく。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年度における将来負担比率の分子は</a:t>
          </a:r>
          <a:r>
            <a:rPr lang="ja-JP" altLang="en-US" sz="1100" b="0" i="0" baseline="0">
              <a:solidFill>
                <a:sysClr val="windowText" lastClr="000000"/>
              </a:solidFill>
              <a:effectLst/>
              <a:latin typeface="+mn-lt"/>
              <a:ea typeface="+mn-ea"/>
              <a:cs typeface="+mn-cs"/>
            </a:rPr>
            <a:t>１１，４５８</a:t>
          </a:r>
          <a:r>
            <a:rPr lang="ja-JP" altLang="ja-JP" sz="1100" b="0" i="0" baseline="0">
              <a:solidFill>
                <a:sysClr val="windowText" lastClr="000000"/>
              </a:solidFill>
              <a:effectLst/>
              <a:latin typeface="+mn-lt"/>
              <a:ea typeface="+mn-ea"/>
              <a:cs typeface="+mn-cs"/>
            </a:rPr>
            <a:t>百万円となっている。将来負担額(A)においては、合併特例事業債や臨時財政対策債の発行による地方債の現在高の増や、繰出金の見直しによる公営企業債等繰入見込額の増により、</a:t>
          </a:r>
          <a:r>
            <a:rPr lang="ja-JP" altLang="en-US" sz="1100" b="0" i="0" baseline="0">
              <a:solidFill>
                <a:sysClr val="windowText" lastClr="000000"/>
              </a:solidFill>
              <a:effectLst/>
              <a:latin typeface="+mn-lt"/>
              <a:ea typeface="+mn-ea"/>
              <a:cs typeface="+mn-cs"/>
            </a:rPr>
            <a:t>２，２４１</a:t>
          </a:r>
          <a:r>
            <a:rPr lang="ja-JP" altLang="ja-JP" sz="1100" b="0" i="0" baseline="0">
              <a:solidFill>
                <a:sysClr val="windowText" lastClr="000000"/>
              </a:solidFill>
              <a:effectLst/>
              <a:latin typeface="+mn-lt"/>
              <a:ea typeface="+mn-ea"/>
              <a:cs typeface="+mn-cs"/>
            </a:rPr>
            <a:t>百万円の増となっている。一方、将来負担額から控除する充当可能財源等(B)においては、庁舎整備基金などの積立により充当可能基金が増となったことや、合併特例事業債や臨時財政対策債など交付税措置の割合が高い地方債を活用したため、基準財政需要額算入見込額が増となったことにより、</a:t>
          </a:r>
          <a:r>
            <a:rPr lang="ja-JP" altLang="en-US" sz="1100" b="0" i="0" baseline="0">
              <a:solidFill>
                <a:sysClr val="windowText" lastClr="000000"/>
              </a:solidFill>
              <a:effectLst/>
              <a:latin typeface="+mn-lt"/>
              <a:ea typeface="+mn-ea"/>
              <a:cs typeface="+mn-cs"/>
            </a:rPr>
            <a:t>１，９５４</a:t>
          </a:r>
          <a:r>
            <a:rPr lang="ja-JP" altLang="ja-JP" sz="1100" b="0" i="0" baseline="0">
              <a:solidFill>
                <a:sysClr val="windowText" lastClr="000000"/>
              </a:solidFill>
              <a:effectLst/>
              <a:latin typeface="+mn-lt"/>
              <a:ea typeface="+mn-ea"/>
              <a:cs typeface="+mn-cs"/>
            </a:rPr>
            <a:t>百万円の増となっている。これらの理由により、将来負担比率の分子は前年度より</a:t>
          </a:r>
          <a:r>
            <a:rPr lang="ja-JP" altLang="en-US" sz="1100" b="0" i="0" baseline="0">
              <a:solidFill>
                <a:sysClr val="windowText" lastClr="000000"/>
              </a:solidFill>
              <a:effectLst/>
              <a:latin typeface="+mn-lt"/>
              <a:ea typeface="+mn-ea"/>
              <a:cs typeface="+mn-cs"/>
            </a:rPr>
            <a:t>２８７</a:t>
          </a:r>
          <a:r>
            <a:rPr lang="ja-JP" altLang="ja-JP" sz="1100" b="0" i="0" baseline="0">
              <a:solidFill>
                <a:sysClr val="windowText" lastClr="000000"/>
              </a:solidFill>
              <a:effectLst/>
              <a:latin typeface="+mn-lt"/>
              <a:ea typeface="+mn-ea"/>
              <a:cs typeface="+mn-cs"/>
            </a:rPr>
            <a:t>百万円の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46448970</v>
      </c>
      <c r="BO4" s="379"/>
      <c r="BP4" s="379"/>
      <c r="BQ4" s="379"/>
      <c r="BR4" s="379"/>
      <c r="BS4" s="379"/>
      <c r="BT4" s="379"/>
      <c r="BU4" s="380"/>
      <c r="BV4" s="378">
        <v>44498309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v>
      </c>
      <c r="CU4" s="554"/>
      <c r="CV4" s="554"/>
      <c r="CW4" s="554"/>
      <c r="CX4" s="554"/>
      <c r="CY4" s="554"/>
      <c r="CZ4" s="554"/>
      <c r="DA4" s="555"/>
      <c r="DB4" s="553">
        <v>10.5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44325562</v>
      </c>
      <c r="BO5" s="384"/>
      <c r="BP5" s="384"/>
      <c r="BQ5" s="384"/>
      <c r="BR5" s="384"/>
      <c r="BS5" s="384"/>
      <c r="BT5" s="384"/>
      <c r="BU5" s="385"/>
      <c r="BV5" s="383">
        <v>41351360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93.1</v>
      </c>
      <c r="CU5" s="354"/>
      <c r="CV5" s="354"/>
      <c r="CW5" s="354"/>
      <c r="CX5" s="354"/>
      <c r="CY5" s="354"/>
      <c r="CZ5" s="354"/>
      <c r="DA5" s="355"/>
      <c r="DB5" s="353">
        <v>92.2</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2123408</v>
      </c>
      <c r="BO6" s="384"/>
      <c r="BP6" s="384"/>
      <c r="BQ6" s="384"/>
      <c r="BR6" s="384"/>
      <c r="BS6" s="384"/>
      <c r="BT6" s="384"/>
      <c r="BU6" s="385"/>
      <c r="BV6" s="383">
        <v>3146949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102.6</v>
      </c>
      <c r="CU6" s="528"/>
      <c r="CV6" s="528"/>
      <c r="CW6" s="528"/>
      <c r="CX6" s="528"/>
      <c r="CY6" s="528"/>
      <c r="CZ6" s="528"/>
      <c r="DA6" s="529"/>
      <c r="DB6" s="527">
        <v>101.1</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343869</v>
      </c>
      <c r="BO7" s="384"/>
      <c r="BP7" s="384"/>
      <c r="BQ7" s="384"/>
      <c r="BR7" s="384"/>
      <c r="BS7" s="384"/>
      <c r="BT7" s="384"/>
      <c r="BU7" s="385"/>
      <c r="BV7" s="383">
        <v>485752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25287131</v>
      </c>
      <c r="CU7" s="384"/>
      <c r="CV7" s="384"/>
      <c r="CW7" s="384"/>
      <c r="CX7" s="384"/>
      <c r="CY7" s="384"/>
      <c r="CZ7" s="384"/>
      <c r="DA7" s="385"/>
      <c r="DB7" s="383">
        <v>25278369</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1779539</v>
      </c>
      <c r="BO8" s="384"/>
      <c r="BP8" s="384"/>
      <c r="BQ8" s="384"/>
      <c r="BR8" s="384"/>
      <c r="BS8" s="384"/>
      <c r="BT8" s="384"/>
      <c r="BU8" s="385"/>
      <c r="BV8" s="383">
        <v>2661197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0.65</v>
      </c>
      <c r="CU8" s="491"/>
      <c r="CV8" s="491"/>
      <c r="CW8" s="491"/>
      <c r="CX8" s="491"/>
      <c r="CY8" s="491"/>
      <c r="CZ8" s="491"/>
      <c r="DA8" s="492"/>
      <c r="DB8" s="490">
        <v>0.65</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90066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-881658</v>
      </c>
      <c r="BO9" s="384"/>
      <c r="BP9" s="384"/>
      <c r="BQ9" s="384"/>
      <c r="BR9" s="384"/>
      <c r="BS9" s="384"/>
      <c r="BT9" s="384"/>
      <c r="BU9" s="385"/>
      <c r="BV9" s="383">
        <v>262490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15.8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94291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3158</v>
      </c>
      <c r="BO10" s="384"/>
      <c r="BP10" s="384"/>
      <c r="BQ10" s="384"/>
      <c r="BR10" s="384"/>
      <c r="BS10" s="384"/>
      <c r="BT10" s="384"/>
      <c r="BU10" s="385"/>
      <c r="BV10" s="383">
        <v>2007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8534</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88363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87809</v>
      </c>
      <c r="S13" s="483"/>
      <c r="T13" s="483"/>
      <c r="U13" s="483"/>
      <c r="V13" s="484"/>
      <c r="W13" s="470" t="s">
        <v>124</v>
      </c>
      <c r="X13" s="396"/>
      <c r="Y13" s="396"/>
      <c r="Z13" s="396"/>
      <c r="AA13" s="396"/>
      <c r="AB13" s="397"/>
      <c r="AC13" s="359">
        <v>2315</v>
      </c>
      <c r="AD13" s="360"/>
      <c r="AE13" s="360"/>
      <c r="AF13" s="360"/>
      <c r="AG13" s="361"/>
      <c r="AH13" s="359">
        <v>2768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-878500</v>
      </c>
      <c r="BO13" s="384"/>
      <c r="BP13" s="384"/>
      <c r="BQ13" s="384"/>
      <c r="BR13" s="384"/>
      <c r="BS13" s="384"/>
      <c r="BT13" s="384"/>
      <c r="BU13" s="385"/>
      <c r="BV13" s="383">
        <v>273031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8.6</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89129</v>
      </c>
      <c r="S14" s="483"/>
      <c r="T14" s="483"/>
      <c r="U14" s="483"/>
      <c r="V14" s="484"/>
      <c r="W14" s="485"/>
      <c r="X14" s="399"/>
      <c r="Y14" s="399"/>
      <c r="Z14" s="399"/>
      <c r="AA14" s="399"/>
      <c r="AB14" s="400"/>
      <c r="AC14" s="475">
        <v>5.3</v>
      </c>
      <c r="AD14" s="476"/>
      <c r="AE14" s="476"/>
      <c r="AF14" s="476"/>
      <c r="AG14" s="477"/>
      <c r="AH14" s="475">
        <v>5.8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53.4</v>
      </c>
      <c r="CU14" s="454"/>
      <c r="CV14" s="454"/>
      <c r="CW14" s="454"/>
      <c r="CX14" s="454"/>
      <c r="CY14" s="454"/>
      <c r="CZ14" s="454"/>
      <c r="DA14" s="455"/>
      <c r="DB14" s="486">
        <v>51.8</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88596</v>
      </c>
      <c r="S15" s="483"/>
      <c r="T15" s="483"/>
      <c r="U15" s="483"/>
      <c r="V15" s="484"/>
      <c r="W15" s="470" t="s">
        <v>131</v>
      </c>
      <c r="X15" s="396"/>
      <c r="Y15" s="396"/>
      <c r="Z15" s="396"/>
      <c r="AA15" s="396"/>
      <c r="AB15" s="397"/>
      <c r="AC15" s="359">
        <v>12549</v>
      </c>
      <c r="AD15" s="360"/>
      <c r="AE15" s="360"/>
      <c r="AF15" s="360"/>
      <c r="AG15" s="361"/>
      <c r="AH15" s="359">
        <v>13795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10898702</v>
      </c>
      <c r="BO15" s="379"/>
      <c r="BP15" s="379"/>
      <c r="BQ15" s="379"/>
      <c r="BR15" s="379"/>
      <c r="BS15" s="379"/>
      <c r="BT15" s="379"/>
      <c r="BU15" s="380"/>
      <c r="BV15" s="378">
        <v>11036705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28.5</v>
      </c>
      <c r="AD16" s="476"/>
      <c r="AE16" s="476"/>
      <c r="AF16" s="476"/>
      <c r="AG16" s="477"/>
      <c r="AH16" s="475">
        <v>28.7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17061135</v>
      </c>
      <c r="BO16" s="384"/>
      <c r="BP16" s="384"/>
      <c r="BQ16" s="384"/>
      <c r="BR16" s="384"/>
      <c r="BS16" s="384"/>
      <c r="BT16" s="384"/>
      <c r="BU16" s="385"/>
      <c r="BV16" s="383">
        <v>17163664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29102</v>
      </c>
      <c r="AD17" s="360"/>
      <c r="AE17" s="360"/>
      <c r="AF17" s="360"/>
      <c r="AG17" s="361"/>
      <c r="AH17" s="359">
        <v>31412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14048664</v>
      </c>
      <c r="BO17" s="384"/>
      <c r="BP17" s="384"/>
      <c r="BQ17" s="384"/>
      <c r="BR17" s="384"/>
      <c r="BS17" s="384"/>
      <c r="BT17" s="384"/>
      <c r="BU17" s="385"/>
      <c r="BV17" s="383">
        <v>14241110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1449.87</v>
      </c>
      <c r="M18" s="446"/>
      <c r="N18" s="446"/>
      <c r="O18" s="446"/>
      <c r="P18" s="446"/>
      <c r="Q18" s="446"/>
      <c r="R18" s="447"/>
      <c r="S18" s="447"/>
      <c r="T18" s="447"/>
      <c r="U18" s="447"/>
      <c r="V18" s="448"/>
      <c r="W18" s="462"/>
      <c r="X18" s="463"/>
      <c r="Y18" s="463"/>
      <c r="Z18" s="463"/>
      <c r="AA18" s="463"/>
      <c r="AB18" s="471"/>
      <c r="AC18" s="347">
        <v>66.2</v>
      </c>
      <c r="AD18" s="348"/>
      <c r="AE18" s="348"/>
      <c r="AF18" s="348"/>
      <c r="AG18" s="449"/>
      <c r="AH18" s="347">
        <v>65.3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24178275</v>
      </c>
      <c r="BO18" s="384"/>
      <c r="BP18" s="384"/>
      <c r="BQ18" s="384"/>
      <c r="BR18" s="384"/>
      <c r="BS18" s="384"/>
      <c r="BT18" s="384"/>
      <c r="BU18" s="385"/>
      <c r="BV18" s="383">
        <v>23832695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62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32080778</v>
      </c>
      <c r="BO19" s="384"/>
      <c r="BP19" s="384"/>
      <c r="BQ19" s="384"/>
      <c r="BR19" s="384"/>
      <c r="BS19" s="384"/>
      <c r="BT19" s="384"/>
      <c r="BU19" s="385"/>
      <c r="BV19" s="383">
        <v>31263616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33926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50638150</v>
      </c>
      <c r="BO23" s="384"/>
      <c r="BP23" s="384"/>
      <c r="BQ23" s="384"/>
      <c r="BR23" s="384"/>
      <c r="BS23" s="384"/>
      <c r="BT23" s="384"/>
      <c r="BU23" s="385"/>
      <c r="BV23" s="383">
        <v>48793262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9600</v>
      </c>
      <c r="R24" s="360"/>
      <c r="S24" s="360"/>
      <c r="T24" s="360"/>
      <c r="U24" s="360"/>
      <c r="V24" s="361"/>
      <c r="W24" s="425"/>
      <c r="X24" s="416"/>
      <c r="Y24" s="417"/>
      <c r="Z24" s="356" t="s">
        <v>154</v>
      </c>
      <c r="AA24" s="357"/>
      <c r="AB24" s="357"/>
      <c r="AC24" s="357"/>
      <c r="AD24" s="357"/>
      <c r="AE24" s="357"/>
      <c r="AF24" s="357"/>
      <c r="AG24" s="358"/>
      <c r="AH24" s="359">
        <v>965</v>
      </c>
      <c r="AI24" s="360"/>
      <c r="AJ24" s="360"/>
      <c r="AK24" s="360"/>
      <c r="AL24" s="361"/>
      <c r="AM24" s="359">
        <v>3125635</v>
      </c>
      <c r="AN24" s="360"/>
      <c r="AO24" s="360"/>
      <c r="AP24" s="360"/>
      <c r="AQ24" s="360"/>
      <c r="AR24" s="361"/>
      <c r="AS24" s="359">
        <v>3239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29026406</v>
      </c>
      <c r="BO24" s="384"/>
      <c r="BP24" s="384"/>
      <c r="BQ24" s="384"/>
      <c r="BR24" s="384"/>
      <c r="BS24" s="384"/>
      <c r="BT24" s="384"/>
      <c r="BU24" s="385"/>
      <c r="BV24" s="383">
        <v>28286069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7600</v>
      </c>
      <c r="R25" s="360"/>
      <c r="S25" s="360"/>
      <c r="T25" s="360"/>
      <c r="U25" s="360"/>
      <c r="V25" s="361"/>
      <c r="W25" s="425"/>
      <c r="X25" s="416"/>
      <c r="Y25" s="417"/>
      <c r="Z25" s="356" t="s">
        <v>157</v>
      </c>
      <c r="AA25" s="357"/>
      <c r="AB25" s="357"/>
      <c r="AC25" s="357"/>
      <c r="AD25" s="357"/>
      <c r="AE25" s="357"/>
      <c r="AF25" s="357"/>
      <c r="AG25" s="358"/>
      <c r="AH25" s="359">
        <v>189</v>
      </c>
      <c r="AI25" s="360"/>
      <c r="AJ25" s="360"/>
      <c r="AK25" s="360"/>
      <c r="AL25" s="361"/>
      <c r="AM25" s="359">
        <v>575694</v>
      </c>
      <c r="AN25" s="360"/>
      <c r="AO25" s="360"/>
      <c r="AP25" s="360"/>
      <c r="AQ25" s="360"/>
      <c r="AR25" s="361"/>
      <c r="AS25" s="359">
        <v>3046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6699123</v>
      </c>
      <c r="BO25" s="379"/>
      <c r="BP25" s="379"/>
      <c r="BQ25" s="379"/>
      <c r="BR25" s="379"/>
      <c r="BS25" s="379"/>
      <c r="BT25" s="379"/>
      <c r="BU25" s="380"/>
      <c r="BV25" s="378">
        <v>7444325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6750</v>
      </c>
      <c r="R26" s="360"/>
      <c r="S26" s="360"/>
      <c r="T26" s="360"/>
      <c r="U26" s="360"/>
      <c r="V26" s="361"/>
      <c r="W26" s="425"/>
      <c r="X26" s="416"/>
      <c r="Y26" s="417"/>
      <c r="Z26" s="356" t="s">
        <v>160</v>
      </c>
      <c r="AA26" s="436"/>
      <c r="AB26" s="436"/>
      <c r="AC26" s="436"/>
      <c r="AD26" s="436"/>
      <c r="AE26" s="436"/>
      <c r="AF26" s="436"/>
      <c r="AG26" s="437"/>
      <c r="AH26" s="359">
        <v>77</v>
      </c>
      <c r="AI26" s="360"/>
      <c r="AJ26" s="360"/>
      <c r="AK26" s="360"/>
      <c r="AL26" s="361"/>
      <c r="AM26" s="359">
        <v>245091</v>
      </c>
      <c r="AN26" s="360"/>
      <c r="AO26" s="360"/>
      <c r="AP26" s="360"/>
      <c r="AQ26" s="360"/>
      <c r="AR26" s="361"/>
      <c r="AS26" s="359">
        <v>3183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4900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32104</v>
      </c>
      <c r="AN27" s="360"/>
      <c r="AO27" s="360"/>
      <c r="AP27" s="360"/>
      <c r="AQ27" s="360"/>
      <c r="AR27" s="361"/>
      <c r="AS27" s="359">
        <v>4013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500985</v>
      </c>
      <c r="BO27" s="387"/>
      <c r="BP27" s="387"/>
      <c r="BQ27" s="387"/>
      <c r="BR27" s="387"/>
      <c r="BS27" s="387"/>
      <c r="BT27" s="387"/>
      <c r="BU27" s="388"/>
      <c r="BV27" s="386">
        <v>500831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4100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4448531</v>
      </c>
      <c r="BO28" s="379"/>
      <c r="BP28" s="379"/>
      <c r="BQ28" s="379"/>
      <c r="BR28" s="379"/>
      <c r="BS28" s="379"/>
      <c r="BT28" s="379"/>
      <c r="BU28" s="380"/>
      <c r="BV28" s="378">
        <v>4445373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26</v>
      </c>
      <c r="M29" s="360"/>
      <c r="N29" s="360"/>
      <c r="O29" s="360"/>
      <c r="P29" s="361"/>
      <c r="Q29" s="359">
        <v>3800</v>
      </c>
      <c r="R29" s="360"/>
      <c r="S29" s="360"/>
      <c r="T29" s="360"/>
      <c r="U29" s="360"/>
      <c r="V29" s="361"/>
      <c r="W29" s="425"/>
      <c r="X29" s="416"/>
      <c r="Y29" s="417"/>
      <c r="Z29" s="356" t="s">
        <v>170</v>
      </c>
      <c r="AA29" s="357"/>
      <c r="AB29" s="357"/>
      <c r="AC29" s="357"/>
      <c r="AD29" s="357"/>
      <c r="AE29" s="357"/>
      <c r="AF29" s="357"/>
      <c r="AG29" s="358"/>
      <c r="AH29" s="359">
        <v>973</v>
      </c>
      <c r="AI29" s="360"/>
      <c r="AJ29" s="360"/>
      <c r="AK29" s="360"/>
      <c r="AL29" s="361"/>
      <c r="AM29" s="359">
        <v>3157739</v>
      </c>
      <c r="AN29" s="360"/>
      <c r="AO29" s="360"/>
      <c r="AP29" s="360"/>
      <c r="AQ29" s="360"/>
      <c r="AR29" s="361"/>
      <c r="AS29" s="359">
        <v>3245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1164579</v>
      </c>
      <c r="BO29" s="384"/>
      <c r="BP29" s="384"/>
      <c r="BQ29" s="384"/>
      <c r="BR29" s="384"/>
      <c r="BS29" s="384"/>
      <c r="BT29" s="384"/>
      <c r="BU29" s="385"/>
      <c r="BV29" s="383">
        <v>1162516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4762992</v>
      </c>
      <c r="BO30" s="387"/>
      <c r="BP30" s="387"/>
      <c r="BQ30" s="387"/>
      <c r="BR30" s="387"/>
      <c r="BS30" s="387"/>
      <c r="BT30" s="387"/>
      <c r="BU30" s="388"/>
      <c r="BV30" s="386">
        <v>4586332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公設地方卸売市場事業特別会計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栃木県市町村総合事務組合（一般会計）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日光市公共施設振興公社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診療所事業特別会計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栃木県市町村総合事務組合（特別会計）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日光市農業公社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自家用有償バス事業特別会計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IF('各会計、関係団体の財政状況及び健全化判断比率'!B34="","",'各会計、関係団体の財政状況及び健全化判断比率'!B34)</f>
        <v>温泉事業特別会計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栃木県後期高齢者医療広域連合（一般会計）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オアシス今市</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IF('各会計、関係団体の財政状況及び健全化判断比率'!B35="","",'各会計、関係団体の財政状況及び健全化判断比率'!B35)</f>
        <v>銅山観光事業特別会計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栃木県後期高齢者医療広域連合（後期高齢者医療特別会計）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日光市土地開発公社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〇</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小杉放菴記念日光美術館</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22</v>
      </c>
      <c r="CP39" s="343"/>
      <c r="CQ39" s="342" t="str">
        <f>IF('各会計、関係団体の財政状況及び健全化判断比率'!BS12="","",'各会計、関係団体の財政状況及び健全化判断比率'!BS12)</f>
        <v>鬼怒川川治温泉観光開発</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80" t="s">
        <v>24</v>
      </c>
      <c r="C41" s="1181"/>
      <c r="D41" s="81"/>
      <c r="E41" s="1182" t="s">
        <v>25</v>
      </c>
      <c r="F41" s="1182"/>
      <c r="G41" s="1182"/>
      <c r="H41" s="1183"/>
      <c r="I41" s="82">
        <v>46853</v>
      </c>
      <c r="J41" s="83">
        <v>47676</v>
      </c>
      <c r="K41" s="83">
        <v>47753</v>
      </c>
      <c r="L41" s="83">
        <v>48793</v>
      </c>
      <c r="M41" s="84">
        <v>50638</v>
      </c>
    </row>
    <row r="42" spans="2:13" ht="27.75" customHeight="1" x14ac:dyDescent="0.15">
      <c r="B42" s="1170"/>
      <c r="C42" s="1171"/>
      <c r="D42" s="85"/>
      <c r="E42" s="1174" t="s">
        <v>26</v>
      </c>
      <c r="F42" s="1174"/>
      <c r="G42" s="1174"/>
      <c r="H42" s="1175"/>
      <c r="I42" s="86">
        <v>417</v>
      </c>
      <c r="J42" s="87">
        <v>356</v>
      </c>
      <c r="K42" s="87">
        <v>302</v>
      </c>
      <c r="L42" s="87">
        <v>247</v>
      </c>
      <c r="M42" s="88">
        <v>191</v>
      </c>
    </row>
    <row r="43" spans="2:13" ht="27.75" customHeight="1" x14ac:dyDescent="0.15">
      <c r="B43" s="1170"/>
      <c r="C43" s="1171"/>
      <c r="D43" s="85"/>
      <c r="E43" s="1174" t="s">
        <v>27</v>
      </c>
      <c r="F43" s="1174"/>
      <c r="G43" s="1174"/>
      <c r="H43" s="1175"/>
      <c r="I43" s="86">
        <v>10844</v>
      </c>
      <c r="J43" s="87">
        <v>10409</v>
      </c>
      <c r="K43" s="87">
        <v>11297</v>
      </c>
      <c r="L43" s="87">
        <v>12020</v>
      </c>
      <c r="M43" s="88">
        <v>12843</v>
      </c>
    </row>
    <row r="44" spans="2:13" ht="27.75" customHeight="1" x14ac:dyDescent="0.15">
      <c r="B44" s="1170"/>
      <c r="C44" s="1171"/>
      <c r="D44" s="85"/>
      <c r="E44" s="1174" t="s">
        <v>28</v>
      </c>
      <c r="F44" s="1174"/>
      <c r="G44" s="1174"/>
      <c r="H44" s="1175"/>
      <c r="I44" s="86" t="s">
        <v>486</v>
      </c>
      <c r="J44" s="87" t="s">
        <v>486</v>
      </c>
      <c r="K44" s="87" t="s">
        <v>486</v>
      </c>
      <c r="L44" s="87" t="s">
        <v>486</v>
      </c>
      <c r="M44" s="88" t="s">
        <v>486</v>
      </c>
    </row>
    <row r="45" spans="2:13" ht="27.75" customHeight="1" x14ac:dyDescent="0.15">
      <c r="B45" s="1170"/>
      <c r="C45" s="1171"/>
      <c r="D45" s="85"/>
      <c r="E45" s="1174" t="s">
        <v>29</v>
      </c>
      <c r="F45" s="1174"/>
      <c r="G45" s="1174"/>
      <c r="H45" s="1175"/>
      <c r="I45" s="86">
        <v>10863</v>
      </c>
      <c r="J45" s="87">
        <v>10662</v>
      </c>
      <c r="K45" s="87">
        <v>10529</v>
      </c>
      <c r="L45" s="87">
        <v>10372</v>
      </c>
      <c r="M45" s="88">
        <v>9992</v>
      </c>
    </row>
    <row r="46" spans="2:13" ht="27.75" customHeight="1" x14ac:dyDescent="0.15">
      <c r="B46" s="1170"/>
      <c r="C46" s="1171"/>
      <c r="D46" s="85"/>
      <c r="E46" s="1174" t="s">
        <v>30</v>
      </c>
      <c r="F46" s="1174"/>
      <c r="G46" s="1174"/>
      <c r="H46" s="1175"/>
      <c r="I46" s="86" t="s">
        <v>486</v>
      </c>
      <c r="J46" s="87" t="s">
        <v>486</v>
      </c>
      <c r="K46" s="87" t="s">
        <v>486</v>
      </c>
      <c r="L46" s="87" t="s">
        <v>486</v>
      </c>
      <c r="M46" s="88">
        <v>9</v>
      </c>
    </row>
    <row r="47" spans="2:13" ht="27.75" customHeight="1" x14ac:dyDescent="0.15">
      <c r="B47" s="1170"/>
      <c r="C47" s="1171"/>
      <c r="D47" s="85"/>
      <c r="E47" s="1174" t="s">
        <v>31</v>
      </c>
      <c r="F47" s="1174"/>
      <c r="G47" s="1174"/>
      <c r="H47" s="1175"/>
      <c r="I47" s="86" t="s">
        <v>486</v>
      </c>
      <c r="J47" s="87" t="s">
        <v>486</v>
      </c>
      <c r="K47" s="87" t="s">
        <v>486</v>
      </c>
      <c r="L47" s="87" t="s">
        <v>486</v>
      </c>
      <c r="M47" s="88" t="s">
        <v>486</v>
      </c>
    </row>
    <row r="48" spans="2:13" ht="27.75" customHeight="1" x14ac:dyDescent="0.15">
      <c r="B48" s="1172"/>
      <c r="C48" s="1173"/>
      <c r="D48" s="85"/>
      <c r="E48" s="1174" t="s">
        <v>32</v>
      </c>
      <c r="F48" s="1174"/>
      <c r="G48" s="1174"/>
      <c r="H48" s="1175"/>
      <c r="I48" s="86" t="s">
        <v>486</v>
      </c>
      <c r="J48" s="87" t="s">
        <v>486</v>
      </c>
      <c r="K48" s="87" t="s">
        <v>486</v>
      </c>
      <c r="L48" s="87" t="s">
        <v>486</v>
      </c>
      <c r="M48" s="88" t="s">
        <v>486</v>
      </c>
    </row>
    <row r="49" spans="2:13" ht="27.75" customHeight="1" x14ac:dyDescent="0.15">
      <c r="B49" s="1168" t="s">
        <v>33</v>
      </c>
      <c r="C49" s="1169"/>
      <c r="D49" s="89"/>
      <c r="E49" s="1174" t="s">
        <v>34</v>
      </c>
      <c r="F49" s="1174"/>
      <c r="G49" s="1174"/>
      <c r="H49" s="1175"/>
      <c r="I49" s="86">
        <v>5645</v>
      </c>
      <c r="J49" s="87">
        <v>7084</v>
      </c>
      <c r="K49" s="87">
        <v>7491</v>
      </c>
      <c r="L49" s="87">
        <v>7665</v>
      </c>
      <c r="M49" s="88">
        <v>8024</v>
      </c>
    </row>
    <row r="50" spans="2:13" ht="27.75" customHeight="1" x14ac:dyDescent="0.15">
      <c r="B50" s="1170"/>
      <c r="C50" s="1171"/>
      <c r="D50" s="85"/>
      <c r="E50" s="1174" t="s">
        <v>35</v>
      </c>
      <c r="F50" s="1174"/>
      <c r="G50" s="1174"/>
      <c r="H50" s="1175"/>
      <c r="I50" s="86">
        <v>5375</v>
      </c>
      <c r="J50" s="87">
        <v>5720</v>
      </c>
      <c r="K50" s="87">
        <v>6266</v>
      </c>
      <c r="L50" s="87">
        <v>6550</v>
      </c>
      <c r="M50" s="88">
        <v>6356</v>
      </c>
    </row>
    <row r="51" spans="2:13" ht="27.75" customHeight="1" x14ac:dyDescent="0.15">
      <c r="B51" s="1172"/>
      <c r="C51" s="1173"/>
      <c r="D51" s="85"/>
      <c r="E51" s="1174" t="s">
        <v>36</v>
      </c>
      <c r="F51" s="1174"/>
      <c r="G51" s="1174"/>
      <c r="H51" s="1175"/>
      <c r="I51" s="86">
        <v>40793</v>
      </c>
      <c r="J51" s="87">
        <v>43276</v>
      </c>
      <c r="K51" s="87">
        <v>44735</v>
      </c>
      <c r="L51" s="87">
        <v>46046</v>
      </c>
      <c r="M51" s="88">
        <v>47835</v>
      </c>
    </row>
    <row r="52" spans="2:13" ht="27.75" customHeight="1" thickBot="1" x14ac:dyDescent="0.2">
      <c r="B52" s="1176" t="s">
        <v>37</v>
      </c>
      <c r="C52" s="1177"/>
      <c r="D52" s="90"/>
      <c r="E52" s="1178" t="s">
        <v>38</v>
      </c>
      <c r="F52" s="1178"/>
      <c r="G52" s="1178"/>
      <c r="H52" s="1179"/>
      <c r="I52" s="91">
        <v>17162</v>
      </c>
      <c r="J52" s="92">
        <v>13022</v>
      </c>
      <c r="K52" s="92">
        <v>11389</v>
      </c>
      <c r="L52" s="92">
        <v>11171</v>
      </c>
      <c r="M52" s="93">
        <v>11458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102373</v>
      </c>
      <c r="E3" s="116"/>
      <c r="F3" s="117">
        <v>58009</v>
      </c>
      <c r="G3" s="118"/>
      <c r="H3" s="119"/>
    </row>
    <row r="4" spans="1:8" x14ac:dyDescent="0.15">
      <c r="A4" s="120"/>
      <c r="B4" s="121"/>
      <c r="C4" s="122"/>
      <c r="D4" s="123">
        <v>37485</v>
      </c>
      <c r="E4" s="124"/>
      <c r="F4" s="125">
        <v>32190</v>
      </c>
      <c r="G4" s="126"/>
      <c r="H4" s="127"/>
    </row>
    <row r="5" spans="1:8" x14ac:dyDescent="0.15">
      <c r="A5" s="108" t="s">
        <v>520</v>
      </c>
      <c r="B5" s="113"/>
      <c r="C5" s="114"/>
      <c r="D5" s="115">
        <v>94982</v>
      </c>
      <c r="E5" s="116"/>
      <c r="F5" s="117">
        <v>61882</v>
      </c>
      <c r="G5" s="118"/>
      <c r="H5" s="119"/>
    </row>
    <row r="6" spans="1:8" x14ac:dyDescent="0.15">
      <c r="A6" s="120"/>
      <c r="B6" s="121"/>
      <c r="C6" s="122"/>
      <c r="D6" s="123">
        <v>37217</v>
      </c>
      <c r="E6" s="124"/>
      <c r="F6" s="125">
        <v>32175</v>
      </c>
      <c r="G6" s="126"/>
      <c r="H6" s="127"/>
    </row>
    <row r="7" spans="1:8" x14ac:dyDescent="0.15">
      <c r="A7" s="108" t="s">
        <v>521</v>
      </c>
      <c r="B7" s="113"/>
      <c r="C7" s="114"/>
      <c r="D7" s="115">
        <v>71620</v>
      </c>
      <c r="E7" s="116"/>
      <c r="F7" s="117">
        <v>47569</v>
      </c>
      <c r="G7" s="118"/>
      <c r="H7" s="119"/>
    </row>
    <row r="8" spans="1:8" x14ac:dyDescent="0.15">
      <c r="A8" s="120"/>
      <c r="B8" s="121"/>
      <c r="C8" s="122"/>
      <c r="D8" s="123">
        <v>51538</v>
      </c>
      <c r="E8" s="124"/>
      <c r="F8" s="125">
        <v>26255</v>
      </c>
      <c r="G8" s="126"/>
      <c r="H8" s="127"/>
    </row>
    <row r="9" spans="1:8" x14ac:dyDescent="0.15">
      <c r="A9" s="108" t="s">
        <v>522</v>
      </c>
      <c r="B9" s="113"/>
      <c r="C9" s="114"/>
      <c r="D9" s="115">
        <v>75140</v>
      </c>
      <c r="E9" s="116"/>
      <c r="F9" s="117">
        <v>50880</v>
      </c>
      <c r="G9" s="118"/>
      <c r="H9" s="119"/>
    </row>
    <row r="10" spans="1:8" x14ac:dyDescent="0.15">
      <c r="A10" s="120"/>
      <c r="B10" s="121"/>
      <c r="C10" s="122"/>
      <c r="D10" s="123">
        <v>45080</v>
      </c>
      <c r="E10" s="124"/>
      <c r="F10" s="125">
        <v>26879</v>
      </c>
      <c r="G10" s="126"/>
      <c r="H10" s="127"/>
    </row>
    <row r="11" spans="1:8" x14ac:dyDescent="0.15">
      <c r="A11" s="108" t="s">
        <v>523</v>
      </c>
      <c r="B11" s="113"/>
      <c r="C11" s="114"/>
      <c r="D11" s="115">
        <v>98441</v>
      </c>
      <c r="E11" s="116"/>
      <c r="F11" s="117">
        <v>63956</v>
      </c>
      <c r="G11" s="118"/>
      <c r="H11" s="119"/>
    </row>
    <row r="12" spans="1:8" x14ac:dyDescent="0.15">
      <c r="A12" s="120"/>
      <c r="B12" s="121"/>
      <c r="C12" s="128"/>
      <c r="D12" s="123">
        <v>52002</v>
      </c>
      <c r="E12" s="124"/>
      <c r="F12" s="125">
        <v>29239</v>
      </c>
      <c r="G12" s="126"/>
      <c r="H12" s="127"/>
    </row>
    <row r="13" spans="1:8" x14ac:dyDescent="0.15">
      <c r="A13" s="108"/>
      <c r="B13" s="113"/>
      <c r="C13" s="129"/>
      <c r="D13" s="130">
        <v>88511</v>
      </c>
      <c r="E13" s="131"/>
      <c r="F13" s="132">
        <v>56459</v>
      </c>
      <c r="G13" s="133"/>
      <c r="H13" s="119"/>
    </row>
    <row r="14" spans="1:8" x14ac:dyDescent="0.15">
      <c r="A14" s="120"/>
      <c r="B14" s="121"/>
      <c r="C14" s="122"/>
      <c r="D14" s="123">
        <v>44664</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9.06</v>
      </c>
      <c r="C19" s="134">
        <f>ROUND(VALUE(SUBSTITUTE(実質収支比率等に係る経年分析!G$48,"▲","-")),2)</f>
        <v>8.35</v>
      </c>
      <c r="D19" s="134">
        <f>ROUND(VALUE(SUBSTITUTE(実質収支比率等に係る経年分析!H$48,"▲","-")),2)</f>
        <v>9.67</v>
      </c>
      <c r="E19" s="134">
        <f>ROUND(VALUE(SUBSTITUTE(実質収支比率等に係る経年分析!I$48,"▲","-")),2)</f>
        <v>10.53</v>
      </c>
      <c r="F19" s="134">
        <f>ROUND(VALUE(SUBSTITUTE(実質収支比率等に係る経年分析!J$48,"▲","-")),2)</f>
        <v>7.04</v>
      </c>
    </row>
    <row r="20" spans="1:11" x14ac:dyDescent="0.15">
      <c r="A20" s="134" t="s">
        <v>43</v>
      </c>
      <c r="B20" s="134">
        <f>ROUND(VALUE(SUBSTITUTE(実質収支比率等に係る経年分析!F$47,"▲","-")),2)</f>
        <v>16.39</v>
      </c>
      <c r="C20" s="134">
        <f>ROUND(VALUE(SUBSTITUTE(実質収支比率等に係る経年分析!G$47,"▲","-")),2)</f>
        <v>17.670000000000002</v>
      </c>
      <c r="D20" s="134">
        <f>ROUND(VALUE(SUBSTITUTE(実質収支比率等に係る経年分析!H$47,"▲","-")),2)</f>
        <v>17.899999999999999</v>
      </c>
      <c r="E20" s="134">
        <f>ROUND(VALUE(SUBSTITUTE(実質収支比率等に係る経年分析!I$47,"▲","-")),2)</f>
        <v>17.59</v>
      </c>
      <c r="F20" s="134">
        <f>ROUND(VALUE(SUBSTITUTE(実質収支比率等に係る経年分析!J$47,"▲","-")),2)</f>
        <v>17.59</v>
      </c>
    </row>
    <row r="21" spans="1:11" x14ac:dyDescent="0.15">
      <c r="A21" s="134" t="s">
        <v>44</v>
      </c>
      <c r="B21" s="134">
        <f>IF(ISNUMBER(VALUE(SUBSTITUTE(実質収支比率等に係る経年分析!F$49,"▲","-"))),ROUND(VALUE(SUBSTITUTE(実質収支比率等に係る経年分析!F$49,"▲","-")),2),NA())</f>
        <v>2.7</v>
      </c>
      <c r="C21" s="134">
        <f>IF(ISNUMBER(VALUE(SUBSTITUTE(実質収支比率等に係る経年分析!G$49,"▲","-"))),ROUND(VALUE(SUBSTITUTE(実質収支比率等に係る経年分析!G$49,"▲","-")),2),NA())</f>
        <v>1.37</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-3.47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公設地方卸売市場事業特別会計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銅山観光事業特別会計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1.1100000000000001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8.7100000000000009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3898</v>
      </c>
      <c r="E42" s="136"/>
      <c r="F42" s="136"/>
      <c r="G42" s="136">
        <f>'実質公債費比率（分子）の構造'!L$52</f>
        <v>4115</v>
      </c>
      <c r="H42" s="136"/>
      <c r="I42" s="136"/>
      <c r="J42" s="136">
        <f>'実質公債費比率（分子）の構造'!M$52</f>
        <v>4252</v>
      </c>
      <c r="K42" s="136"/>
      <c r="L42" s="136"/>
      <c r="M42" s="136">
        <f>'実質公債費比率（分子）の構造'!N$52</f>
        <v>4279</v>
      </c>
      <c r="N42" s="136"/>
      <c r="O42" s="136"/>
      <c r="P42" s="136">
        <f>'実質公債費比率（分子）の構造'!O$52</f>
        <v>4404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62</v>
      </c>
      <c r="C44" s="136"/>
      <c r="D44" s="136"/>
      <c r="E44" s="136">
        <f>'実質公債費比率（分子）の構造'!L$50</f>
        <v>63</v>
      </c>
      <c r="F44" s="136"/>
      <c r="G44" s="136"/>
      <c r="H44" s="136">
        <f>'実質公債費比率（分子）の構造'!M$50</f>
        <v>51</v>
      </c>
      <c r="I44" s="136"/>
      <c r="J44" s="136"/>
      <c r="K44" s="136">
        <f>'実質公債費比率（分子）の構造'!N$50</f>
        <v>54</v>
      </c>
      <c r="L44" s="136"/>
      <c r="M44" s="136"/>
      <c r="N44" s="136">
        <f>'実質公債費比率（分子）の構造'!O$50</f>
        <v>54</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689</v>
      </c>
      <c r="C46" s="136"/>
      <c r="D46" s="136"/>
      <c r="E46" s="136">
        <f>'実質公債費比率（分子）の構造'!L$48</f>
        <v>638</v>
      </c>
      <c r="F46" s="136"/>
      <c r="G46" s="136"/>
      <c r="H46" s="136">
        <f>'実質公債費比率（分子）の構造'!M$48</f>
        <v>880</v>
      </c>
      <c r="I46" s="136"/>
      <c r="J46" s="136"/>
      <c r="K46" s="136">
        <f>'実質公債費比率（分子）の構造'!N$48</f>
        <v>896</v>
      </c>
      <c r="L46" s="136"/>
      <c r="M46" s="136"/>
      <c r="N46" s="136">
        <f>'実質公債費比率（分子）の構造'!O$48</f>
        <v>900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5445</v>
      </c>
      <c r="C49" s="136"/>
      <c r="D49" s="136"/>
      <c r="E49" s="136">
        <f>'実質公債費比率（分子）の構造'!L$45</f>
        <v>5251</v>
      </c>
      <c r="F49" s="136"/>
      <c r="G49" s="136"/>
      <c r="H49" s="136">
        <f>'実質公債費比率（分子）の構造'!M$45</f>
        <v>5231</v>
      </c>
      <c r="I49" s="136"/>
      <c r="J49" s="136"/>
      <c r="K49" s="136">
        <f>'実質公債費比率（分子）の構造'!N$45</f>
        <v>5165</v>
      </c>
      <c r="L49" s="136"/>
      <c r="M49" s="136"/>
      <c r="N49" s="136">
        <f>'実質公債費比率（分子）の構造'!O$45</f>
        <v>5016</v>
      </c>
      <c r="O49" s="136"/>
      <c r="P49" s="136"/>
    </row>
    <row r="50" spans="1:16" x14ac:dyDescent="0.15">
      <c r="A50" s="136" t="s">
        <v>59</v>
      </c>
      <c r="B50" s="136" t="e">
        <f>NA()</f>
        <v>#N/A</v>
      </c>
      <c r="C50" s="136">
        <f>IF(ISNUMBER('実質公債費比率（分子）の構造'!K$53),'実質公債費比率（分子）の構造'!K$53,NA())</f>
        <v>2298</v>
      </c>
      <c r="D50" s="136" t="e">
        <f>NA()</f>
        <v>#N/A</v>
      </c>
      <c r="E50" s="136" t="e">
        <f>NA()</f>
        <v>#N/A</v>
      </c>
      <c r="F50" s="136">
        <f>IF(ISNUMBER('実質公債費比率（分子）の構造'!L$53),'実質公債費比率（分子）の構造'!L$53,NA())</f>
        <v>1837</v>
      </c>
      <c r="G50" s="136" t="e">
        <f>NA()</f>
        <v>#N/A</v>
      </c>
      <c r="H50" s="136" t="e">
        <f>NA()</f>
        <v>#N/A</v>
      </c>
      <c r="I50" s="136">
        <f>IF(ISNUMBER('実質公債費比率（分子）の構造'!M$53),'実質公債費比率（分子）の構造'!M$53,NA())</f>
        <v>1910</v>
      </c>
      <c r="J50" s="136" t="e">
        <f>NA()</f>
        <v>#N/A</v>
      </c>
      <c r="K50" s="136" t="e">
        <f>NA()</f>
        <v>#N/A</v>
      </c>
      <c r="L50" s="136">
        <f>IF(ISNUMBER('実質公債費比率（分子）の構造'!N$53),'実質公債費比率（分子）の構造'!N$53,NA())</f>
        <v>1836</v>
      </c>
      <c r="M50" s="136" t="e">
        <f>NA()</f>
        <v>#N/A</v>
      </c>
      <c r="N50" s="136" t="e">
        <f>NA()</f>
        <v>#N/A</v>
      </c>
      <c r="O50" s="136">
        <f>IF(ISNUMBER('実質公債費比率（分子）の構造'!O$53),'実質公債費比率（分子）の構造'!O$53,NA())</f>
        <v>1566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40793</v>
      </c>
      <c r="E56" s="135"/>
      <c r="F56" s="135"/>
      <c r="G56" s="135">
        <f>'将来負担比率（分子）の構造'!J$51</f>
        <v>43276</v>
      </c>
      <c r="H56" s="135"/>
      <c r="I56" s="135"/>
      <c r="J56" s="135">
        <f>'将来負担比率（分子）の構造'!K$51</f>
        <v>44735</v>
      </c>
      <c r="K56" s="135"/>
      <c r="L56" s="135"/>
      <c r="M56" s="135">
        <f>'将来負担比率（分子）の構造'!L$51</f>
        <v>46046</v>
      </c>
      <c r="N56" s="135"/>
      <c r="O56" s="135"/>
      <c r="P56" s="135">
        <f>'将来負担比率（分子）の構造'!M$51</f>
        <v>47835</v>
      </c>
    </row>
    <row r="57" spans="1:16" x14ac:dyDescent="0.15">
      <c r="A57" s="135" t="s">
        <v>35</v>
      </c>
      <c r="B57" s="135"/>
      <c r="C57" s="135"/>
      <c r="D57" s="135">
        <f>'将来負担比率（分子）の構造'!I$50</f>
        <v>5375</v>
      </c>
      <c r="E57" s="135"/>
      <c r="F57" s="135"/>
      <c r="G57" s="135">
        <f>'将来負担比率（分子）の構造'!J$50</f>
        <v>5720</v>
      </c>
      <c r="H57" s="135"/>
      <c r="I57" s="135"/>
      <c r="J57" s="135">
        <f>'将来負担比率（分子）の構造'!K$50</f>
        <v>6266</v>
      </c>
      <c r="K57" s="135"/>
      <c r="L57" s="135"/>
      <c r="M57" s="135">
        <f>'将来負担比率（分子）の構造'!L$50</f>
        <v>6550</v>
      </c>
      <c r="N57" s="135"/>
      <c r="O57" s="135"/>
      <c r="P57" s="135">
        <f>'将来負担比率（分子）の構造'!M$50</f>
        <v>6356</v>
      </c>
    </row>
    <row r="58" spans="1:16" x14ac:dyDescent="0.15">
      <c r="A58" s="135" t="s">
        <v>34</v>
      </c>
      <c r="B58" s="135"/>
      <c r="C58" s="135"/>
      <c r="D58" s="135">
        <f>'将来負担比率（分子）の構造'!I$49</f>
        <v>5645</v>
      </c>
      <c r="E58" s="135"/>
      <c r="F58" s="135"/>
      <c r="G58" s="135">
        <f>'将来負担比率（分子）の構造'!J$49</f>
        <v>7084</v>
      </c>
      <c r="H58" s="135"/>
      <c r="I58" s="135"/>
      <c r="J58" s="135">
        <f>'将来負担比率（分子）の構造'!K$49</f>
        <v>7491</v>
      </c>
      <c r="K58" s="135"/>
      <c r="L58" s="135"/>
      <c r="M58" s="135">
        <f>'将来負担比率（分子）の構造'!L$49</f>
        <v>7665</v>
      </c>
      <c r="N58" s="135"/>
      <c r="O58" s="135"/>
      <c r="P58" s="135">
        <f>'将来負担比率（分子）の構造'!M$49</f>
        <v>8024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9</v>
      </c>
      <c r="O61" s="135"/>
      <c r="P61" s="135"/>
    </row>
    <row r="62" spans="1:16" x14ac:dyDescent="0.15">
      <c r="A62" s="135" t="s">
        <v>29</v>
      </c>
      <c r="B62" s="135">
        <f>'将来負担比率（分子）の構造'!I$45</f>
        <v>10863</v>
      </c>
      <c r="C62" s="135"/>
      <c r="D62" s="135"/>
      <c r="E62" s="135">
        <f>'将来負担比率（分子）の構造'!J$45</f>
        <v>10662</v>
      </c>
      <c r="F62" s="135"/>
      <c r="G62" s="135"/>
      <c r="H62" s="135">
        <f>'将来負担比率（分子）の構造'!K$45</f>
        <v>10529</v>
      </c>
      <c r="I62" s="135"/>
      <c r="J62" s="135"/>
      <c r="K62" s="135">
        <f>'将来負担比率（分子）の構造'!L$45</f>
        <v>10372</v>
      </c>
      <c r="L62" s="135"/>
      <c r="M62" s="135"/>
      <c r="N62" s="135">
        <f>'将来負担比率（分子）の構造'!M$45</f>
        <v>9992</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10844</v>
      </c>
      <c r="C64" s="135"/>
      <c r="D64" s="135"/>
      <c r="E64" s="135">
        <f>'将来負担比率（分子）の構造'!J$43</f>
        <v>10409</v>
      </c>
      <c r="F64" s="135"/>
      <c r="G64" s="135"/>
      <c r="H64" s="135">
        <f>'将来負担比率（分子）の構造'!K$43</f>
        <v>11297</v>
      </c>
      <c r="I64" s="135"/>
      <c r="J64" s="135"/>
      <c r="K64" s="135">
        <f>'将来負担比率（分子）の構造'!L$43</f>
        <v>12020</v>
      </c>
      <c r="L64" s="135"/>
      <c r="M64" s="135"/>
      <c r="N64" s="135">
        <f>'将来負担比率（分子）の構造'!M$43</f>
        <v>12843</v>
      </c>
      <c r="O64" s="135"/>
      <c r="P64" s="135"/>
    </row>
    <row r="65" spans="1:16" x14ac:dyDescent="0.15">
      <c r="A65" s="135" t="s">
        <v>26</v>
      </c>
      <c r="B65" s="135">
        <f>'将来負担比率（分子）の構造'!I$42</f>
        <v>417</v>
      </c>
      <c r="C65" s="135"/>
      <c r="D65" s="135"/>
      <c r="E65" s="135">
        <f>'将来負担比率（分子）の構造'!J$42</f>
        <v>356</v>
      </c>
      <c r="F65" s="135"/>
      <c r="G65" s="135"/>
      <c r="H65" s="135">
        <f>'将来負担比率（分子）の構造'!K$42</f>
        <v>302</v>
      </c>
      <c r="I65" s="135"/>
      <c r="J65" s="135"/>
      <c r="K65" s="135">
        <f>'将来負担比率（分子）の構造'!L$42</f>
        <v>247</v>
      </c>
      <c r="L65" s="135"/>
      <c r="M65" s="135"/>
      <c r="N65" s="135">
        <f>'将来負担比率（分子）の構造'!M$42</f>
        <v>191</v>
      </c>
      <c r="O65" s="135"/>
      <c r="P65" s="135"/>
    </row>
    <row r="66" spans="1:16" x14ac:dyDescent="0.15">
      <c r="A66" s="135" t="s">
        <v>25</v>
      </c>
      <c r="B66" s="135">
        <f>'将来負担比率（分子）の構造'!I$41</f>
        <v>46853</v>
      </c>
      <c r="C66" s="135"/>
      <c r="D66" s="135"/>
      <c r="E66" s="135">
        <f>'将来負担比率（分子）の構造'!J$41</f>
        <v>47676</v>
      </c>
      <c r="F66" s="135"/>
      <c r="G66" s="135"/>
      <c r="H66" s="135">
        <f>'将来負担比率（分子）の構造'!K$41</f>
        <v>47753</v>
      </c>
      <c r="I66" s="135"/>
      <c r="J66" s="135"/>
      <c r="K66" s="135">
        <f>'将来負担比率（分子）の構造'!L$41</f>
        <v>48793</v>
      </c>
      <c r="L66" s="135"/>
      <c r="M66" s="135"/>
      <c r="N66" s="135">
        <f>'将来負担比率（分子）の構造'!M$41</f>
        <v>50638</v>
      </c>
      <c r="O66" s="135"/>
      <c r="P66" s="135"/>
    </row>
    <row r="67" spans="1:16" x14ac:dyDescent="0.15">
      <c r="A67" s="135" t="s">
        <v>63</v>
      </c>
      <c r="B67" s="135" t="e">
        <f>NA()</f>
        <v>#N/A</v>
      </c>
      <c r="C67" s="135">
        <f>IF(ISNUMBER('将来負担比率（分子）の構造'!I$52), IF('将来負担比率（分子）の構造'!I$52 &lt; 0, 0, '将来負担比率（分子）の構造'!I$52), NA())</f>
        <v>17162</v>
      </c>
      <c r="D67" s="135" t="e">
        <f>NA()</f>
        <v>#N/A</v>
      </c>
      <c r="E67" s="135" t="e">
        <f>NA()</f>
        <v>#N/A</v>
      </c>
      <c r="F67" s="135">
        <f>IF(ISNUMBER('将来負担比率（分子）の構造'!J$52), IF('将来負担比率（分子）の構造'!J$52 &lt; 0, 0, '将来負担比率（分子）の構造'!J$52), NA())</f>
        <v>13022</v>
      </c>
      <c r="G67" s="135" t="e">
        <f>NA()</f>
        <v>#N/A</v>
      </c>
      <c r="H67" s="135" t="e">
        <f>NA()</f>
        <v>#N/A</v>
      </c>
      <c r="I67" s="135">
        <f>IF(ISNUMBER('将来負担比率（分子）の構造'!K$52), IF('将来負担比率（分子）の構造'!K$52 &lt; 0, 0, '将来負担比率（分子）の構造'!K$52), NA())</f>
        <v>11389</v>
      </c>
      <c r="J67" s="135" t="e">
        <f>NA()</f>
        <v>#N/A</v>
      </c>
      <c r="K67" s="135" t="e">
        <f>NA()</f>
        <v>#N/A</v>
      </c>
      <c r="L67" s="135">
        <f>IF(ISNUMBER('将来負担比率（分子）の構造'!L$52), IF('将来負担比率（分子）の構造'!L$52 &lt; 0, 0, '将来負担比率（分子）の構造'!L$52), NA())</f>
        <v>11171</v>
      </c>
      <c r="M67" s="135" t="e">
        <f>NA()</f>
        <v>#N/A</v>
      </c>
      <c r="N67" s="135" t="e">
        <f>NA()</f>
        <v>#N/A</v>
      </c>
      <c r="O67" s="135">
        <f>IF(ISNUMBER('将来負担比率（分子）の構造'!M$52), IF('将来負担比率（分子）の構造'!M$52 &lt; 0, 0, '将来負担比率（分子）の構造'!M$52), NA())</f>
        <v>11458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13424428</v>
      </c>
      <c r="S5" s="637"/>
      <c r="T5" s="637"/>
      <c r="U5" s="637"/>
      <c r="V5" s="637"/>
      <c r="W5" s="637"/>
      <c r="X5" s="637"/>
      <c r="Y5" s="684"/>
      <c r="Z5" s="697">
        <v>28.9</v>
      </c>
      <c r="AA5" s="697"/>
      <c r="AB5" s="697"/>
      <c r="AC5" s="697"/>
      <c r="AD5" s="698">
        <v>12972367</v>
      </c>
      <c r="AE5" s="698"/>
      <c r="AF5" s="698"/>
      <c r="AG5" s="698"/>
      <c r="AH5" s="698"/>
      <c r="AI5" s="698"/>
      <c r="AJ5" s="698"/>
      <c r="AK5" s="698"/>
      <c r="AL5" s="685">
        <v>55.1</v>
      </c>
      <c r="AM5" s="654"/>
      <c r="AN5" s="654"/>
      <c r="AO5" s="686"/>
      <c r="AP5" s="673" t="s">
        <v>208</v>
      </c>
      <c r="AQ5" s="674"/>
      <c r="AR5" s="674"/>
      <c r="AS5" s="674"/>
      <c r="AT5" s="674"/>
      <c r="AU5" s="674"/>
      <c r="AV5" s="674"/>
      <c r="AW5" s="674"/>
      <c r="AX5" s="674"/>
      <c r="AY5" s="674"/>
      <c r="AZ5" s="674"/>
      <c r="BA5" s="674"/>
      <c r="BB5" s="674"/>
      <c r="BC5" s="674"/>
      <c r="BD5" s="674"/>
      <c r="BE5" s="674"/>
      <c r="BF5" s="675"/>
      <c r="BG5" s="586">
        <v>12613675</v>
      </c>
      <c r="BH5" s="587"/>
      <c r="BI5" s="587"/>
      <c r="BJ5" s="587"/>
      <c r="BK5" s="587"/>
      <c r="BL5" s="587"/>
      <c r="BM5" s="587"/>
      <c r="BN5" s="588"/>
      <c r="BO5" s="639">
        <v>94</v>
      </c>
      <c r="BP5" s="639"/>
      <c r="BQ5" s="639"/>
      <c r="BR5" s="639"/>
      <c r="BS5" s="640">
        <v>148450</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417198</v>
      </c>
      <c r="S6" s="587"/>
      <c r="T6" s="587"/>
      <c r="U6" s="587"/>
      <c r="V6" s="587"/>
      <c r="W6" s="587"/>
      <c r="X6" s="587"/>
      <c r="Y6" s="588"/>
      <c r="Z6" s="639">
        <v>0.9</v>
      </c>
      <c r="AA6" s="639"/>
      <c r="AB6" s="639"/>
      <c r="AC6" s="639"/>
      <c r="AD6" s="640">
        <v>417198</v>
      </c>
      <c r="AE6" s="640"/>
      <c r="AF6" s="640"/>
      <c r="AG6" s="640"/>
      <c r="AH6" s="640"/>
      <c r="AI6" s="640"/>
      <c r="AJ6" s="640"/>
      <c r="AK6" s="640"/>
      <c r="AL6" s="609">
        <v>1.8</v>
      </c>
      <c r="AM6" s="641"/>
      <c r="AN6" s="641"/>
      <c r="AO6" s="642"/>
      <c r="AP6" s="583" t="s">
        <v>213</v>
      </c>
      <c r="AQ6" s="584"/>
      <c r="AR6" s="584"/>
      <c r="AS6" s="584"/>
      <c r="AT6" s="584"/>
      <c r="AU6" s="584"/>
      <c r="AV6" s="584"/>
      <c r="AW6" s="584"/>
      <c r="AX6" s="584"/>
      <c r="AY6" s="584"/>
      <c r="AZ6" s="584"/>
      <c r="BA6" s="584"/>
      <c r="BB6" s="584"/>
      <c r="BC6" s="584"/>
      <c r="BD6" s="584"/>
      <c r="BE6" s="584"/>
      <c r="BF6" s="585"/>
      <c r="BG6" s="586">
        <v>12613675</v>
      </c>
      <c r="BH6" s="587"/>
      <c r="BI6" s="587"/>
      <c r="BJ6" s="587"/>
      <c r="BK6" s="587"/>
      <c r="BL6" s="587"/>
      <c r="BM6" s="587"/>
      <c r="BN6" s="588"/>
      <c r="BO6" s="639">
        <v>94</v>
      </c>
      <c r="BP6" s="639"/>
      <c r="BQ6" s="639"/>
      <c r="BR6" s="639"/>
      <c r="BS6" s="640">
        <v>148450</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328012</v>
      </c>
      <c r="CS6" s="587"/>
      <c r="CT6" s="587"/>
      <c r="CU6" s="587"/>
      <c r="CV6" s="587"/>
      <c r="CW6" s="587"/>
      <c r="CX6" s="587"/>
      <c r="CY6" s="588"/>
      <c r="CZ6" s="639">
        <v>0.7</v>
      </c>
      <c r="DA6" s="639"/>
      <c r="DB6" s="639"/>
      <c r="DC6" s="639"/>
      <c r="DD6" s="592">
        <v>4531</v>
      </c>
      <c r="DE6" s="587"/>
      <c r="DF6" s="587"/>
      <c r="DG6" s="587"/>
      <c r="DH6" s="587"/>
      <c r="DI6" s="587"/>
      <c r="DJ6" s="587"/>
      <c r="DK6" s="587"/>
      <c r="DL6" s="587"/>
      <c r="DM6" s="587"/>
      <c r="DN6" s="587"/>
      <c r="DO6" s="587"/>
      <c r="DP6" s="588"/>
      <c r="DQ6" s="592">
        <v>328012</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18910</v>
      </c>
      <c r="S7" s="587"/>
      <c r="T7" s="587"/>
      <c r="U7" s="587"/>
      <c r="V7" s="587"/>
      <c r="W7" s="587"/>
      <c r="X7" s="587"/>
      <c r="Y7" s="588"/>
      <c r="Z7" s="639">
        <v>0</v>
      </c>
      <c r="AA7" s="639"/>
      <c r="AB7" s="639"/>
      <c r="AC7" s="639"/>
      <c r="AD7" s="640">
        <v>18910</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4628222</v>
      </c>
      <c r="BH7" s="587"/>
      <c r="BI7" s="587"/>
      <c r="BJ7" s="587"/>
      <c r="BK7" s="587"/>
      <c r="BL7" s="587"/>
      <c r="BM7" s="587"/>
      <c r="BN7" s="588"/>
      <c r="BO7" s="639">
        <v>34.5</v>
      </c>
      <c r="BP7" s="639"/>
      <c r="BQ7" s="639"/>
      <c r="BR7" s="639"/>
      <c r="BS7" s="640">
        <v>148450</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5325222</v>
      </c>
      <c r="CS7" s="587"/>
      <c r="CT7" s="587"/>
      <c r="CU7" s="587"/>
      <c r="CV7" s="587"/>
      <c r="CW7" s="587"/>
      <c r="CX7" s="587"/>
      <c r="CY7" s="588"/>
      <c r="CZ7" s="639">
        <v>12</v>
      </c>
      <c r="DA7" s="639"/>
      <c r="DB7" s="639"/>
      <c r="DC7" s="639"/>
      <c r="DD7" s="592">
        <v>237767</v>
      </c>
      <c r="DE7" s="587"/>
      <c r="DF7" s="587"/>
      <c r="DG7" s="587"/>
      <c r="DH7" s="587"/>
      <c r="DI7" s="587"/>
      <c r="DJ7" s="587"/>
      <c r="DK7" s="587"/>
      <c r="DL7" s="587"/>
      <c r="DM7" s="587"/>
      <c r="DN7" s="587"/>
      <c r="DO7" s="587"/>
      <c r="DP7" s="588"/>
      <c r="DQ7" s="592">
        <v>4790217</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36357</v>
      </c>
      <c r="S8" s="587"/>
      <c r="T8" s="587"/>
      <c r="U8" s="587"/>
      <c r="V8" s="587"/>
      <c r="W8" s="587"/>
      <c r="X8" s="587"/>
      <c r="Y8" s="588"/>
      <c r="Z8" s="639">
        <v>0.1</v>
      </c>
      <c r="AA8" s="639"/>
      <c r="AB8" s="639"/>
      <c r="AC8" s="639"/>
      <c r="AD8" s="640">
        <v>36357</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133029</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11670635</v>
      </c>
      <c r="CS8" s="587"/>
      <c r="CT8" s="587"/>
      <c r="CU8" s="587"/>
      <c r="CV8" s="587"/>
      <c r="CW8" s="587"/>
      <c r="CX8" s="587"/>
      <c r="CY8" s="588"/>
      <c r="CZ8" s="639">
        <v>26.3</v>
      </c>
      <c r="DA8" s="639"/>
      <c r="DB8" s="639"/>
      <c r="DC8" s="639"/>
      <c r="DD8" s="592">
        <v>90014</v>
      </c>
      <c r="DE8" s="587"/>
      <c r="DF8" s="587"/>
      <c r="DG8" s="587"/>
      <c r="DH8" s="587"/>
      <c r="DI8" s="587"/>
      <c r="DJ8" s="587"/>
      <c r="DK8" s="587"/>
      <c r="DL8" s="587"/>
      <c r="DM8" s="587"/>
      <c r="DN8" s="587"/>
      <c r="DO8" s="587"/>
      <c r="DP8" s="588"/>
      <c r="DQ8" s="592">
        <v>6915870</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58421</v>
      </c>
      <c r="S9" s="587"/>
      <c r="T9" s="587"/>
      <c r="U9" s="587"/>
      <c r="V9" s="587"/>
      <c r="W9" s="587"/>
      <c r="X9" s="587"/>
      <c r="Y9" s="588"/>
      <c r="Z9" s="639">
        <v>0.1</v>
      </c>
      <c r="AA9" s="639"/>
      <c r="AB9" s="639"/>
      <c r="AC9" s="639"/>
      <c r="AD9" s="640">
        <v>58421</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3578855</v>
      </c>
      <c r="BH9" s="587"/>
      <c r="BI9" s="587"/>
      <c r="BJ9" s="587"/>
      <c r="BK9" s="587"/>
      <c r="BL9" s="587"/>
      <c r="BM9" s="587"/>
      <c r="BN9" s="588"/>
      <c r="BO9" s="639">
        <v>26.7</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3908968</v>
      </c>
      <c r="CS9" s="587"/>
      <c r="CT9" s="587"/>
      <c r="CU9" s="587"/>
      <c r="CV9" s="587"/>
      <c r="CW9" s="587"/>
      <c r="CX9" s="587"/>
      <c r="CY9" s="588"/>
      <c r="CZ9" s="639">
        <v>8.8000000000000007</v>
      </c>
      <c r="DA9" s="639"/>
      <c r="DB9" s="639"/>
      <c r="DC9" s="639"/>
      <c r="DD9" s="592">
        <v>1073015</v>
      </c>
      <c r="DE9" s="587"/>
      <c r="DF9" s="587"/>
      <c r="DG9" s="587"/>
      <c r="DH9" s="587"/>
      <c r="DI9" s="587"/>
      <c r="DJ9" s="587"/>
      <c r="DK9" s="587"/>
      <c r="DL9" s="587"/>
      <c r="DM9" s="587"/>
      <c r="DN9" s="587"/>
      <c r="DO9" s="587"/>
      <c r="DP9" s="588"/>
      <c r="DQ9" s="592">
        <v>2656688</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879080</v>
      </c>
      <c r="S10" s="587"/>
      <c r="T10" s="587"/>
      <c r="U10" s="587"/>
      <c r="V10" s="587"/>
      <c r="W10" s="587"/>
      <c r="X10" s="587"/>
      <c r="Y10" s="588"/>
      <c r="Z10" s="639">
        <v>1.9</v>
      </c>
      <c r="AA10" s="639"/>
      <c r="AB10" s="639"/>
      <c r="AC10" s="639"/>
      <c r="AD10" s="640">
        <v>879080</v>
      </c>
      <c r="AE10" s="640"/>
      <c r="AF10" s="640"/>
      <c r="AG10" s="640"/>
      <c r="AH10" s="640"/>
      <c r="AI10" s="640"/>
      <c r="AJ10" s="640"/>
      <c r="AK10" s="640"/>
      <c r="AL10" s="609">
        <v>3.7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306100</v>
      </c>
      <c r="BH10" s="587"/>
      <c r="BI10" s="587"/>
      <c r="BJ10" s="587"/>
      <c r="BK10" s="587"/>
      <c r="BL10" s="587"/>
      <c r="BM10" s="587"/>
      <c r="BN10" s="588"/>
      <c r="BO10" s="639">
        <v>2.2999999999999998</v>
      </c>
      <c r="BP10" s="639"/>
      <c r="BQ10" s="639"/>
      <c r="BR10" s="639"/>
      <c r="BS10" s="592">
        <v>49605</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193017</v>
      </c>
      <c r="CS10" s="587"/>
      <c r="CT10" s="587"/>
      <c r="CU10" s="587"/>
      <c r="CV10" s="587"/>
      <c r="CW10" s="587"/>
      <c r="CX10" s="587"/>
      <c r="CY10" s="588"/>
      <c r="CZ10" s="639">
        <v>0.4</v>
      </c>
      <c r="DA10" s="639"/>
      <c r="DB10" s="639"/>
      <c r="DC10" s="639"/>
      <c r="DD10" s="592" t="s">
        <v>112</v>
      </c>
      <c r="DE10" s="587"/>
      <c r="DF10" s="587"/>
      <c r="DG10" s="587"/>
      <c r="DH10" s="587"/>
      <c r="DI10" s="587"/>
      <c r="DJ10" s="587"/>
      <c r="DK10" s="587"/>
      <c r="DL10" s="587"/>
      <c r="DM10" s="587"/>
      <c r="DN10" s="587"/>
      <c r="DO10" s="587"/>
      <c r="DP10" s="588"/>
      <c r="DQ10" s="592">
        <v>35825</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103961</v>
      </c>
      <c r="S11" s="587"/>
      <c r="T11" s="587"/>
      <c r="U11" s="587"/>
      <c r="V11" s="587"/>
      <c r="W11" s="587"/>
      <c r="X11" s="587"/>
      <c r="Y11" s="588"/>
      <c r="Z11" s="639">
        <v>0.2</v>
      </c>
      <c r="AA11" s="639"/>
      <c r="AB11" s="639"/>
      <c r="AC11" s="639"/>
      <c r="AD11" s="640">
        <v>103961</v>
      </c>
      <c r="AE11" s="640"/>
      <c r="AF11" s="640"/>
      <c r="AG11" s="640"/>
      <c r="AH11" s="640"/>
      <c r="AI11" s="640"/>
      <c r="AJ11" s="640"/>
      <c r="AK11" s="640"/>
      <c r="AL11" s="609">
        <v>0.4</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610238</v>
      </c>
      <c r="BH11" s="587"/>
      <c r="BI11" s="587"/>
      <c r="BJ11" s="587"/>
      <c r="BK11" s="587"/>
      <c r="BL11" s="587"/>
      <c r="BM11" s="587"/>
      <c r="BN11" s="588"/>
      <c r="BO11" s="639">
        <v>4.5</v>
      </c>
      <c r="BP11" s="639"/>
      <c r="BQ11" s="639"/>
      <c r="BR11" s="639"/>
      <c r="BS11" s="592">
        <v>98845</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1169253</v>
      </c>
      <c r="CS11" s="587"/>
      <c r="CT11" s="587"/>
      <c r="CU11" s="587"/>
      <c r="CV11" s="587"/>
      <c r="CW11" s="587"/>
      <c r="CX11" s="587"/>
      <c r="CY11" s="588"/>
      <c r="CZ11" s="639">
        <v>2.6</v>
      </c>
      <c r="DA11" s="639"/>
      <c r="DB11" s="639"/>
      <c r="DC11" s="639"/>
      <c r="DD11" s="592">
        <v>644642</v>
      </c>
      <c r="DE11" s="587"/>
      <c r="DF11" s="587"/>
      <c r="DG11" s="587"/>
      <c r="DH11" s="587"/>
      <c r="DI11" s="587"/>
      <c r="DJ11" s="587"/>
      <c r="DK11" s="587"/>
      <c r="DL11" s="587"/>
      <c r="DM11" s="587"/>
      <c r="DN11" s="587"/>
      <c r="DO11" s="587"/>
      <c r="DP11" s="588"/>
      <c r="DQ11" s="592">
        <v>575803</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7101800</v>
      </c>
      <c r="BH12" s="587"/>
      <c r="BI12" s="587"/>
      <c r="BJ12" s="587"/>
      <c r="BK12" s="587"/>
      <c r="BL12" s="587"/>
      <c r="BM12" s="587"/>
      <c r="BN12" s="588"/>
      <c r="BO12" s="639">
        <v>52.9</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2834609</v>
      </c>
      <c r="CS12" s="587"/>
      <c r="CT12" s="587"/>
      <c r="CU12" s="587"/>
      <c r="CV12" s="587"/>
      <c r="CW12" s="587"/>
      <c r="CX12" s="587"/>
      <c r="CY12" s="588"/>
      <c r="CZ12" s="639">
        <v>6.4</v>
      </c>
      <c r="DA12" s="639"/>
      <c r="DB12" s="639"/>
      <c r="DC12" s="639"/>
      <c r="DD12" s="592">
        <v>237942</v>
      </c>
      <c r="DE12" s="587"/>
      <c r="DF12" s="587"/>
      <c r="DG12" s="587"/>
      <c r="DH12" s="587"/>
      <c r="DI12" s="587"/>
      <c r="DJ12" s="587"/>
      <c r="DK12" s="587"/>
      <c r="DL12" s="587"/>
      <c r="DM12" s="587"/>
      <c r="DN12" s="587"/>
      <c r="DO12" s="587"/>
      <c r="DP12" s="588"/>
      <c r="DQ12" s="592">
        <v>1302294</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126843</v>
      </c>
      <c r="S13" s="587"/>
      <c r="T13" s="587"/>
      <c r="U13" s="587"/>
      <c r="V13" s="587"/>
      <c r="W13" s="587"/>
      <c r="X13" s="587"/>
      <c r="Y13" s="588"/>
      <c r="Z13" s="639">
        <v>0.3</v>
      </c>
      <c r="AA13" s="639"/>
      <c r="AB13" s="639"/>
      <c r="AC13" s="639"/>
      <c r="AD13" s="640">
        <v>126843</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6808205</v>
      </c>
      <c r="BH13" s="587"/>
      <c r="BI13" s="587"/>
      <c r="BJ13" s="587"/>
      <c r="BK13" s="587"/>
      <c r="BL13" s="587"/>
      <c r="BM13" s="587"/>
      <c r="BN13" s="588"/>
      <c r="BO13" s="639">
        <v>50.7</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5560014</v>
      </c>
      <c r="CS13" s="587"/>
      <c r="CT13" s="587"/>
      <c r="CU13" s="587"/>
      <c r="CV13" s="587"/>
      <c r="CW13" s="587"/>
      <c r="CX13" s="587"/>
      <c r="CY13" s="588"/>
      <c r="CZ13" s="639">
        <v>12.5</v>
      </c>
      <c r="DA13" s="639"/>
      <c r="DB13" s="639"/>
      <c r="DC13" s="639"/>
      <c r="DD13" s="592">
        <v>3640104</v>
      </c>
      <c r="DE13" s="587"/>
      <c r="DF13" s="587"/>
      <c r="DG13" s="587"/>
      <c r="DH13" s="587"/>
      <c r="DI13" s="587"/>
      <c r="DJ13" s="587"/>
      <c r="DK13" s="587"/>
      <c r="DL13" s="587"/>
      <c r="DM13" s="587"/>
      <c r="DN13" s="587"/>
      <c r="DO13" s="587"/>
      <c r="DP13" s="588"/>
      <c r="DQ13" s="592">
        <v>2667891</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178875</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3016595</v>
      </c>
      <c r="CS14" s="587"/>
      <c r="CT14" s="587"/>
      <c r="CU14" s="587"/>
      <c r="CV14" s="587"/>
      <c r="CW14" s="587"/>
      <c r="CX14" s="587"/>
      <c r="CY14" s="588"/>
      <c r="CZ14" s="639">
        <v>6.8</v>
      </c>
      <c r="DA14" s="639"/>
      <c r="DB14" s="639"/>
      <c r="DC14" s="639"/>
      <c r="DD14" s="592">
        <v>1399699</v>
      </c>
      <c r="DE14" s="587"/>
      <c r="DF14" s="587"/>
      <c r="DG14" s="587"/>
      <c r="DH14" s="587"/>
      <c r="DI14" s="587"/>
      <c r="DJ14" s="587"/>
      <c r="DK14" s="587"/>
      <c r="DL14" s="587"/>
      <c r="DM14" s="587"/>
      <c r="DN14" s="587"/>
      <c r="DO14" s="587"/>
      <c r="DP14" s="588"/>
      <c r="DQ14" s="592">
        <v>2112655</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34007</v>
      </c>
      <c r="S15" s="587"/>
      <c r="T15" s="587"/>
      <c r="U15" s="587"/>
      <c r="V15" s="587"/>
      <c r="W15" s="587"/>
      <c r="X15" s="587"/>
      <c r="Y15" s="588"/>
      <c r="Z15" s="639">
        <v>0.1</v>
      </c>
      <c r="AA15" s="639"/>
      <c r="AB15" s="639"/>
      <c r="AC15" s="639"/>
      <c r="AD15" s="640">
        <v>34007</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704612</v>
      </c>
      <c r="BH15" s="587"/>
      <c r="BI15" s="587"/>
      <c r="BJ15" s="587"/>
      <c r="BK15" s="587"/>
      <c r="BL15" s="587"/>
      <c r="BM15" s="587"/>
      <c r="BN15" s="588"/>
      <c r="BO15" s="639">
        <v>5.2</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4629511</v>
      </c>
      <c r="CS15" s="587"/>
      <c r="CT15" s="587"/>
      <c r="CU15" s="587"/>
      <c r="CV15" s="587"/>
      <c r="CW15" s="587"/>
      <c r="CX15" s="587"/>
      <c r="CY15" s="588"/>
      <c r="CZ15" s="639">
        <v>10.4</v>
      </c>
      <c r="DA15" s="639"/>
      <c r="DB15" s="639"/>
      <c r="DC15" s="639"/>
      <c r="DD15" s="592">
        <v>1370839</v>
      </c>
      <c r="DE15" s="587"/>
      <c r="DF15" s="587"/>
      <c r="DG15" s="587"/>
      <c r="DH15" s="587"/>
      <c r="DI15" s="587"/>
      <c r="DJ15" s="587"/>
      <c r="DK15" s="587"/>
      <c r="DL15" s="587"/>
      <c r="DM15" s="587"/>
      <c r="DN15" s="587"/>
      <c r="DO15" s="587"/>
      <c r="DP15" s="588"/>
      <c r="DQ15" s="592">
        <v>3333994</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10653880</v>
      </c>
      <c r="S16" s="587"/>
      <c r="T16" s="587"/>
      <c r="U16" s="587"/>
      <c r="V16" s="587"/>
      <c r="W16" s="587"/>
      <c r="X16" s="587"/>
      <c r="Y16" s="588"/>
      <c r="Z16" s="639">
        <v>22.9</v>
      </c>
      <c r="AA16" s="639"/>
      <c r="AB16" s="639"/>
      <c r="AC16" s="639"/>
      <c r="AD16" s="640">
        <v>8818583</v>
      </c>
      <c r="AE16" s="640"/>
      <c r="AF16" s="640"/>
      <c r="AG16" s="640"/>
      <c r="AH16" s="640"/>
      <c r="AI16" s="640"/>
      <c r="AJ16" s="640"/>
      <c r="AK16" s="640"/>
      <c r="AL16" s="609">
        <v>37.4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166</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673517</v>
      </c>
      <c r="CS16" s="587"/>
      <c r="CT16" s="587"/>
      <c r="CU16" s="587"/>
      <c r="CV16" s="587"/>
      <c r="CW16" s="587"/>
      <c r="CX16" s="587"/>
      <c r="CY16" s="588"/>
      <c r="CZ16" s="639">
        <v>1.5</v>
      </c>
      <c r="DA16" s="639"/>
      <c r="DB16" s="639"/>
      <c r="DC16" s="639"/>
      <c r="DD16" s="592" t="s">
        <v>112</v>
      </c>
      <c r="DE16" s="587"/>
      <c r="DF16" s="587"/>
      <c r="DG16" s="587"/>
      <c r="DH16" s="587"/>
      <c r="DI16" s="587"/>
      <c r="DJ16" s="587"/>
      <c r="DK16" s="587"/>
      <c r="DL16" s="587"/>
      <c r="DM16" s="587"/>
      <c r="DN16" s="587"/>
      <c r="DO16" s="587"/>
      <c r="DP16" s="588"/>
      <c r="DQ16" s="592">
        <v>449123</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8818583</v>
      </c>
      <c r="S17" s="587"/>
      <c r="T17" s="587"/>
      <c r="U17" s="587"/>
      <c r="V17" s="587"/>
      <c r="W17" s="587"/>
      <c r="X17" s="587"/>
      <c r="Y17" s="588"/>
      <c r="Z17" s="639">
        <v>19</v>
      </c>
      <c r="AA17" s="639"/>
      <c r="AB17" s="639"/>
      <c r="AC17" s="639"/>
      <c r="AD17" s="640">
        <v>8818583</v>
      </c>
      <c r="AE17" s="640"/>
      <c r="AF17" s="640"/>
      <c r="AG17" s="640"/>
      <c r="AH17" s="640"/>
      <c r="AI17" s="640"/>
      <c r="AJ17" s="640"/>
      <c r="AK17" s="640"/>
      <c r="AL17" s="609">
        <v>37.4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5016209</v>
      </c>
      <c r="CS17" s="587"/>
      <c r="CT17" s="587"/>
      <c r="CU17" s="587"/>
      <c r="CV17" s="587"/>
      <c r="CW17" s="587"/>
      <c r="CX17" s="587"/>
      <c r="CY17" s="588"/>
      <c r="CZ17" s="639">
        <v>11.3</v>
      </c>
      <c r="DA17" s="639"/>
      <c r="DB17" s="639"/>
      <c r="DC17" s="639"/>
      <c r="DD17" s="592" t="s">
        <v>112</v>
      </c>
      <c r="DE17" s="587"/>
      <c r="DF17" s="587"/>
      <c r="DG17" s="587"/>
      <c r="DH17" s="587"/>
      <c r="DI17" s="587"/>
      <c r="DJ17" s="587"/>
      <c r="DK17" s="587"/>
      <c r="DL17" s="587"/>
      <c r="DM17" s="587"/>
      <c r="DN17" s="587"/>
      <c r="DO17" s="587"/>
      <c r="DP17" s="588"/>
      <c r="DQ17" s="592">
        <v>4788998</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1595344</v>
      </c>
      <c r="S18" s="587"/>
      <c r="T18" s="587"/>
      <c r="U18" s="587"/>
      <c r="V18" s="587"/>
      <c r="W18" s="587"/>
      <c r="X18" s="587"/>
      <c r="Y18" s="588"/>
      <c r="Z18" s="639">
        <v>3.4</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239953</v>
      </c>
      <c r="S19" s="587"/>
      <c r="T19" s="587"/>
      <c r="U19" s="587"/>
      <c r="V19" s="587"/>
      <c r="W19" s="587"/>
      <c r="X19" s="587"/>
      <c r="Y19" s="588"/>
      <c r="Z19" s="639">
        <v>0.5</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810753</v>
      </c>
      <c r="BH19" s="587"/>
      <c r="BI19" s="587"/>
      <c r="BJ19" s="587"/>
      <c r="BK19" s="587"/>
      <c r="BL19" s="587"/>
      <c r="BM19" s="587"/>
      <c r="BN19" s="588"/>
      <c r="BO19" s="639">
        <v>6</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25753085</v>
      </c>
      <c r="S20" s="587"/>
      <c r="T20" s="587"/>
      <c r="U20" s="587"/>
      <c r="V20" s="587"/>
      <c r="W20" s="587"/>
      <c r="X20" s="587"/>
      <c r="Y20" s="588"/>
      <c r="Z20" s="639">
        <v>55.4</v>
      </c>
      <c r="AA20" s="639"/>
      <c r="AB20" s="639"/>
      <c r="AC20" s="639"/>
      <c r="AD20" s="640">
        <v>23465727</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810753</v>
      </c>
      <c r="BH20" s="587"/>
      <c r="BI20" s="587"/>
      <c r="BJ20" s="587"/>
      <c r="BK20" s="587"/>
      <c r="BL20" s="587"/>
      <c r="BM20" s="587"/>
      <c r="BN20" s="588"/>
      <c r="BO20" s="639">
        <v>6</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44325562</v>
      </c>
      <c r="CS20" s="587"/>
      <c r="CT20" s="587"/>
      <c r="CU20" s="587"/>
      <c r="CV20" s="587"/>
      <c r="CW20" s="587"/>
      <c r="CX20" s="587"/>
      <c r="CY20" s="588"/>
      <c r="CZ20" s="639">
        <v>100</v>
      </c>
      <c r="DA20" s="639"/>
      <c r="DB20" s="639"/>
      <c r="DC20" s="639"/>
      <c r="DD20" s="592">
        <v>8698553</v>
      </c>
      <c r="DE20" s="587"/>
      <c r="DF20" s="587"/>
      <c r="DG20" s="587"/>
      <c r="DH20" s="587"/>
      <c r="DI20" s="587"/>
      <c r="DJ20" s="587"/>
      <c r="DK20" s="587"/>
      <c r="DL20" s="587"/>
      <c r="DM20" s="587"/>
      <c r="DN20" s="587"/>
      <c r="DO20" s="587"/>
      <c r="DP20" s="588"/>
      <c r="DQ20" s="592">
        <v>29957370</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10348</v>
      </c>
      <c r="S21" s="587"/>
      <c r="T21" s="587"/>
      <c r="U21" s="587"/>
      <c r="V21" s="587"/>
      <c r="W21" s="587"/>
      <c r="X21" s="587"/>
      <c r="Y21" s="588"/>
      <c r="Z21" s="639">
        <v>0</v>
      </c>
      <c r="AA21" s="639"/>
      <c r="AB21" s="639"/>
      <c r="AC21" s="639"/>
      <c r="AD21" s="640">
        <v>10348</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358692</v>
      </c>
      <c r="BH21" s="587"/>
      <c r="BI21" s="587"/>
      <c r="BJ21" s="587"/>
      <c r="BK21" s="587"/>
      <c r="BL21" s="587"/>
      <c r="BM21" s="587"/>
      <c r="BN21" s="588"/>
      <c r="BO21" s="639">
        <v>2.7</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198585</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597257</v>
      </c>
      <c r="S23" s="587"/>
      <c r="T23" s="587"/>
      <c r="U23" s="587"/>
      <c r="V23" s="587"/>
      <c r="W23" s="587"/>
      <c r="X23" s="587"/>
      <c r="Y23" s="588"/>
      <c r="Z23" s="639">
        <v>1.3</v>
      </c>
      <c r="AA23" s="639"/>
      <c r="AB23" s="639"/>
      <c r="AC23" s="639"/>
      <c r="AD23" s="640">
        <v>27297</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452061</v>
      </c>
      <c r="BH23" s="587"/>
      <c r="BI23" s="587"/>
      <c r="BJ23" s="587"/>
      <c r="BK23" s="587"/>
      <c r="BL23" s="587"/>
      <c r="BM23" s="587"/>
      <c r="BN23" s="588"/>
      <c r="BO23" s="639">
        <v>3.4</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177707</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19834295</v>
      </c>
      <c r="CS24" s="637"/>
      <c r="CT24" s="637"/>
      <c r="CU24" s="637"/>
      <c r="CV24" s="637"/>
      <c r="CW24" s="637"/>
      <c r="CX24" s="637"/>
      <c r="CY24" s="684"/>
      <c r="CZ24" s="688">
        <v>44.7</v>
      </c>
      <c r="DA24" s="689"/>
      <c r="DB24" s="689"/>
      <c r="DC24" s="690"/>
      <c r="DD24" s="683">
        <v>15261515</v>
      </c>
      <c r="DE24" s="637"/>
      <c r="DF24" s="637"/>
      <c r="DG24" s="637"/>
      <c r="DH24" s="637"/>
      <c r="DI24" s="637"/>
      <c r="DJ24" s="637"/>
      <c r="DK24" s="684"/>
      <c r="DL24" s="683">
        <v>15206013</v>
      </c>
      <c r="DM24" s="637"/>
      <c r="DN24" s="637"/>
      <c r="DO24" s="637"/>
      <c r="DP24" s="637"/>
      <c r="DQ24" s="637"/>
      <c r="DR24" s="637"/>
      <c r="DS24" s="637"/>
      <c r="DT24" s="637"/>
      <c r="DU24" s="637"/>
      <c r="DV24" s="684"/>
      <c r="DW24" s="685">
        <v>58.5</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5523399</v>
      </c>
      <c r="S25" s="587"/>
      <c r="T25" s="587"/>
      <c r="U25" s="587"/>
      <c r="V25" s="587"/>
      <c r="W25" s="587"/>
      <c r="X25" s="587"/>
      <c r="Y25" s="588"/>
      <c r="Z25" s="639">
        <v>11.9</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8520310</v>
      </c>
      <c r="CS25" s="605"/>
      <c r="CT25" s="605"/>
      <c r="CU25" s="605"/>
      <c r="CV25" s="605"/>
      <c r="CW25" s="605"/>
      <c r="CX25" s="605"/>
      <c r="CY25" s="606"/>
      <c r="CZ25" s="589">
        <v>19.2</v>
      </c>
      <c r="DA25" s="607"/>
      <c r="DB25" s="607"/>
      <c r="DC25" s="608"/>
      <c r="DD25" s="592">
        <v>8120354</v>
      </c>
      <c r="DE25" s="605"/>
      <c r="DF25" s="605"/>
      <c r="DG25" s="605"/>
      <c r="DH25" s="605"/>
      <c r="DI25" s="605"/>
      <c r="DJ25" s="605"/>
      <c r="DK25" s="606"/>
      <c r="DL25" s="592">
        <v>8065876</v>
      </c>
      <c r="DM25" s="605"/>
      <c r="DN25" s="605"/>
      <c r="DO25" s="605"/>
      <c r="DP25" s="605"/>
      <c r="DQ25" s="605"/>
      <c r="DR25" s="605"/>
      <c r="DS25" s="605"/>
      <c r="DT25" s="605"/>
      <c r="DU25" s="605"/>
      <c r="DV25" s="606"/>
      <c r="DW25" s="609">
        <v>31.1</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5685441</v>
      </c>
      <c r="CS26" s="587"/>
      <c r="CT26" s="587"/>
      <c r="CU26" s="587"/>
      <c r="CV26" s="587"/>
      <c r="CW26" s="587"/>
      <c r="CX26" s="587"/>
      <c r="CY26" s="588"/>
      <c r="CZ26" s="589">
        <v>12.8</v>
      </c>
      <c r="DA26" s="607"/>
      <c r="DB26" s="607"/>
      <c r="DC26" s="608"/>
      <c r="DD26" s="592">
        <v>5420826</v>
      </c>
      <c r="DE26" s="587"/>
      <c r="DF26" s="587"/>
      <c r="DG26" s="587"/>
      <c r="DH26" s="587"/>
      <c r="DI26" s="587"/>
      <c r="DJ26" s="587"/>
      <c r="DK26" s="588"/>
      <c r="DL26" s="592" t="s">
        <v>278</v>
      </c>
      <c r="DM26" s="587"/>
      <c r="DN26" s="587"/>
      <c r="DO26" s="587"/>
      <c r="DP26" s="587"/>
      <c r="DQ26" s="587"/>
      <c r="DR26" s="587"/>
      <c r="DS26" s="587"/>
      <c r="DT26" s="587"/>
      <c r="DU26" s="587"/>
      <c r="DV26" s="588"/>
      <c r="DW26" s="609" t="s">
        <v>278</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2513407</v>
      </c>
      <c r="S27" s="587"/>
      <c r="T27" s="587"/>
      <c r="U27" s="587"/>
      <c r="V27" s="587"/>
      <c r="W27" s="587"/>
      <c r="X27" s="587"/>
      <c r="Y27" s="588"/>
      <c r="Z27" s="639">
        <v>5.4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13424428</v>
      </c>
      <c r="BH27" s="587"/>
      <c r="BI27" s="587"/>
      <c r="BJ27" s="587"/>
      <c r="BK27" s="587"/>
      <c r="BL27" s="587"/>
      <c r="BM27" s="587"/>
      <c r="BN27" s="588"/>
      <c r="BO27" s="639">
        <v>100</v>
      </c>
      <c r="BP27" s="639"/>
      <c r="BQ27" s="639"/>
      <c r="BR27" s="639"/>
      <c r="BS27" s="592">
        <v>148450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6297776</v>
      </c>
      <c r="CS27" s="605"/>
      <c r="CT27" s="605"/>
      <c r="CU27" s="605"/>
      <c r="CV27" s="605"/>
      <c r="CW27" s="605"/>
      <c r="CX27" s="605"/>
      <c r="CY27" s="606"/>
      <c r="CZ27" s="589">
        <v>14.2</v>
      </c>
      <c r="DA27" s="607"/>
      <c r="DB27" s="607"/>
      <c r="DC27" s="608"/>
      <c r="DD27" s="592">
        <v>2352163</v>
      </c>
      <c r="DE27" s="605"/>
      <c r="DF27" s="605"/>
      <c r="DG27" s="605"/>
      <c r="DH27" s="605"/>
      <c r="DI27" s="605"/>
      <c r="DJ27" s="605"/>
      <c r="DK27" s="606"/>
      <c r="DL27" s="592">
        <v>2351939</v>
      </c>
      <c r="DM27" s="605"/>
      <c r="DN27" s="605"/>
      <c r="DO27" s="605"/>
      <c r="DP27" s="605"/>
      <c r="DQ27" s="605"/>
      <c r="DR27" s="605"/>
      <c r="DS27" s="605"/>
      <c r="DT27" s="605"/>
      <c r="DU27" s="605"/>
      <c r="DV27" s="606"/>
      <c r="DW27" s="609">
        <v>9.1</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139197</v>
      </c>
      <c r="S28" s="587"/>
      <c r="T28" s="587"/>
      <c r="U28" s="587"/>
      <c r="V28" s="587"/>
      <c r="W28" s="587"/>
      <c r="X28" s="587"/>
      <c r="Y28" s="588"/>
      <c r="Z28" s="639">
        <v>0.3</v>
      </c>
      <c r="AA28" s="639"/>
      <c r="AB28" s="639"/>
      <c r="AC28" s="639"/>
      <c r="AD28" s="640">
        <v>48357</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5016209</v>
      </c>
      <c r="CS28" s="587"/>
      <c r="CT28" s="587"/>
      <c r="CU28" s="587"/>
      <c r="CV28" s="587"/>
      <c r="CW28" s="587"/>
      <c r="CX28" s="587"/>
      <c r="CY28" s="588"/>
      <c r="CZ28" s="589">
        <v>11.3</v>
      </c>
      <c r="DA28" s="607"/>
      <c r="DB28" s="607"/>
      <c r="DC28" s="608"/>
      <c r="DD28" s="592">
        <v>4788998</v>
      </c>
      <c r="DE28" s="587"/>
      <c r="DF28" s="587"/>
      <c r="DG28" s="587"/>
      <c r="DH28" s="587"/>
      <c r="DI28" s="587"/>
      <c r="DJ28" s="587"/>
      <c r="DK28" s="588"/>
      <c r="DL28" s="592">
        <v>4788198</v>
      </c>
      <c r="DM28" s="587"/>
      <c r="DN28" s="587"/>
      <c r="DO28" s="587"/>
      <c r="DP28" s="587"/>
      <c r="DQ28" s="587"/>
      <c r="DR28" s="587"/>
      <c r="DS28" s="587"/>
      <c r="DT28" s="587"/>
      <c r="DU28" s="587"/>
      <c r="DV28" s="588"/>
      <c r="DW28" s="609">
        <v>18.399999999999999</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13168</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5016094</v>
      </c>
      <c r="CS29" s="605"/>
      <c r="CT29" s="605"/>
      <c r="CU29" s="605"/>
      <c r="CV29" s="605"/>
      <c r="CW29" s="605"/>
      <c r="CX29" s="605"/>
      <c r="CY29" s="606"/>
      <c r="CZ29" s="589">
        <v>11.3</v>
      </c>
      <c r="DA29" s="607"/>
      <c r="DB29" s="607"/>
      <c r="DC29" s="608"/>
      <c r="DD29" s="592">
        <v>4788883</v>
      </c>
      <c r="DE29" s="605"/>
      <c r="DF29" s="605"/>
      <c r="DG29" s="605"/>
      <c r="DH29" s="605"/>
      <c r="DI29" s="605"/>
      <c r="DJ29" s="605"/>
      <c r="DK29" s="606"/>
      <c r="DL29" s="592">
        <v>4788083</v>
      </c>
      <c r="DM29" s="605"/>
      <c r="DN29" s="605"/>
      <c r="DO29" s="605"/>
      <c r="DP29" s="605"/>
      <c r="DQ29" s="605"/>
      <c r="DR29" s="605"/>
      <c r="DS29" s="605"/>
      <c r="DT29" s="605"/>
      <c r="DU29" s="605"/>
      <c r="DV29" s="606"/>
      <c r="DW29" s="609">
        <v>18.399999999999999</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174712</v>
      </c>
      <c r="S30" s="587"/>
      <c r="T30" s="587"/>
      <c r="U30" s="587"/>
      <c r="V30" s="587"/>
      <c r="W30" s="587"/>
      <c r="X30" s="587"/>
      <c r="Y30" s="588"/>
      <c r="Z30" s="639">
        <v>0.4</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96.1</v>
      </c>
      <c r="BH30" s="653"/>
      <c r="BI30" s="653"/>
      <c r="BJ30" s="653"/>
      <c r="BK30" s="653"/>
      <c r="BL30" s="653"/>
      <c r="BM30" s="654">
        <v>85.7</v>
      </c>
      <c r="BN30" s="653"/>
      <c r="BO30" s="653"/>
      <c r="BP30" s="653"/>
      <c r="BQ30" s="655"/>
      <c r="BR30" s="652">
        <v>96.2</v>
      </c>
      <c r="BS30" s="653"/>
      <c r="BT30" s="653"/>
      <c r="BU30" s="653"/>
      <c r="BV30" s="653"/>
      <c r="BW30" s="653"/>
      <c r="BX30" s="654">
        <v>83.9</v>
      </c>
      <c r="BY30" s="653"/>
      <c r="BZ30" s="653"/>
      <c r="CA30" s="653"/>
      <c r="CB30" s="655"/>
      <c r="CD30" s="658"/>
      <c r="CE30" s="659"/>
      <c r="CF30" s="623" t="s">
        <v>292</v>
      </c>
      <c r="CG30" s="620"/>
      <c r="CH30" s="620"/>
      <c r="CI30" s="620"/>
      <c r="CJ30" s="620"/>
      <c r="CK30" s="620"/>
      <c r="CL30" s="620"/>
      <c r="CM30" s="620"/>
      <c r="CN30" s="620"/>
      <c r="CO30" s="620"/>
      <c r="CP30" s="620"/>
      <c r="CQ30" s="621"/>
      <c r="CR30" s="586">
        <v>4401012</v>
      </c>
      <c r="CS30" s="587"/>
      <c r="CT30" s="587"/>
      <c r="CU30" s="587"/>
      <c r="CV30" s="587"/>
      <c r="CW30" s="587"/>
      <c r="CX30" s="587"/>
      <c r="CY30" s="588"/>
      <c r="CZ30" s="589">
        <v>9.9</v>
      </c>
      <c r="DA30" s="607"/>
      <c r="DB30" s="607"/>
      <c r="DC30" s="608"/>
      <c r="DD30" s="592">
        <v>4218872</v>
      </c>
      <c r="DE30" s="587"/>
      <c r="DF30" s="587"/>
      <c r="DG30" s="587"/>
      <c r="DH30" s="587"/>
      <c r="DI30" s="587"/>
      <c r="DJ30" s="587"/>
      <c r="DK30" s="588"/>
      <c r="DL30" s="592">
        <v>4218072</v>
      </c>
      <c r="DM30" s="587"/>
      <c r="DN30" s="587"/>
      <c r="DO30" s="587"/>
      <c r="DP30" s="587"/>
      <c r="DQ30" s="587"/>
      <c r="DR30" s="587"/>
      <c r="DS30" s="587"/>
      <c r="DT30" s="587"/>
      <c r="DU30" s="587"/>
      <c r="DV30" s="588"/>
      <c r="DW30" s="609">
        <v>16.2</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3146949</v>
      </c>
      <c r="S31" s="587"/>
      <c r="T31" s="587"/>
      <c r="U31" s="587"/>
      <c r="V31" s="587"/>
      <c r="W31" s="587"/>
      <c r="X31" s="587"/>
      <c r="Y31" s="588"/>
      <c r="Z31" s="639">
        <v>6.8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96.8</v>
      </c>
      <c r="BH31" s="605"/>
      <c r="BI31" s="605"/>
      <c r="BJ31" s="605"/>
      <c r="BK31" s="605"/>
      <c r="BL31" s="605"/>
      <c r="BM31" s="641">
        <v>90.6</v>
      </c>
      <c r="BN31" s="651"/>
      <c r="BO31" s="651"/>
      <c r="BP31" s="651"/>
      <c r="BQ31" s="615"/>
      <c r="BR31" s="650">
        <v>96.8</v>
      </c>
      <c r="BS31" s="605"/>
      <c r="BT31" s="605"/>
      <c r="BU31" s="605"/>
      <c r="BV31" s="605"/>
      <c r="BW31" s="605"/>
      <c r="BX31" s="641">
        <v>89.5</v>
      </c>
      <c r="BY31" s="651"/>
      <c r="BZ31" s="651"/>
      <c r="CA31" s="651"/>
      <c r="CB31" s="615"/>
      <c r="CD31" s="658"/>
      <c r="CE31" s="659"/>
      <c r="CF31" s="623" t="s">
        <v>296</v>
      </c>
      <c r="CG31" s="620"/>
      <c r="CH31" s="620"/>
      <c r="CI31" s="620"/>
      <c r="CJ31" s="620"/>
      <c r="CK31" s="620"/>
      <c r="CL31" s="620"/>
      <c r="CM31" s="620"/>
      <c r="CN31" s="620"/>
      <c r="CO31" s="620"/>
      <c r="CP31" s="620"/>
      <c r="CQ31" s="621"/>
      <c r="CR31" s="586">
        <v>615082</v>
      </c>
      <c r="CS31" s="605"/>
      <c r="CT31" s="605"/>
      <c r="CU31" s="605"/>
      <c r="CV31" s="605"/>
      <c r="CW31" s="605"/>
      <c r="CX31" s="605"/>
      <c r="CY31" s="606"/>
      <c r="CZ31" s="589">
        <v>1.4</v>
      </c>
      <c r="DA31" s="607"/>
      <c r="DB31" s="607"/>
      <c r="DC31" s="608"/>
      <c r="DD31" s="592">
        <v>570011</v>
      </c>
      <c r="DE31" s="605"/>
      <c r="DF31" s="605"/>
      <c r="DG31" s="605"/>
      <c r="DH31" s="605"/>
      <c r="DI31" s="605"/>
      <c r="DJ31" s="605"/>
      <c r="DK31" s="606"/>
      <c r="DL31" s="592">
        <v>570011</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1955256</v>
      </c>
      <c r="S32" s="587"/>
      <c r="T32" s="587"/>
      <c r="U32" s="587"/>
      <c r="V32" s="587"/>
      <c r="W32" s="587"/>
      <c r="X32" s="587"/>
      <c r="Y32" s="588"/>
      <c r="Z32" s="639">
        <v>4.2</v>
      </c>
      <c r="AA32" s="639"/>
      <c r="AB32" s="639"/>
      <c r="AC32" s="639"/>
      <c r="AD32" s="640">
        <v>4030</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95.1</v>
      </c>
      <c r="BH32" s="571"/>
      <c r="BI32" s="571"/>
      <c r="BJ32" s="571"/>
      <c r="BK32" s="571"/>
      <c r="BL32" s="571"/>
      <c r="BM32" s="634">
        <v>81.599999999999994</v>
      </c>
      <c r="BN32" s="571"/>
      <c r="BO32" s="571"/>
      <c r="BP32" s="571"/>
      <c r="BQ32" s="628"/>
      <c r="BR32" s="649">
        <v>95.5</v>
      </c>
      <c r="BS32" s="571"/>
      <c r="BT32" s="571"/>
      <c r="BU32" s="571"/>
      <c r="BV32" s="571"/>
      <c r="BW32" s="571"/>
      <c r="BX32" s="634">
        <v>79.7</v>
      </c>
      <c r="BY32" s="571"/>
      <c r="BZ32" s="571"/>
      <c r="CA32" s="571"/>
      <c r="CB32" s="628"/>
      <c r="CD32" s="660"/>
      <c r="CE32" s="661"/>
      <c r="CF32" s="623" t="s">
        <v>299</v>
      </c>
      <c r="CG32" s="620"/>
      <c r="CH32" s="620"/>
      <c r="CI32" s="620"/>
      <c r="CJ32" s="620"/>
      <c r="CK32" s="620"/>
      <c r="CL32" s="620"/>
      <c r="CM32" s="620"/>
      <c r="CN32" s="620"/>
      <c r="CO32" s="620"/>
      <c r="CP32" s="620"/>
      <c r="CQ32" s="621"/>
      <c r="CR32" s="586">
        <v>115</v>
      </c>
      <c r="CS32" s="587"/>
      <c r="CT32" s="587"/>
      <c r="CU32" s="587"/>
      <c r="CV32" s="587"/>
      <c r="CW32" s="587"/>
      <c r="CX32" s="587"/>
      <c r="CY32" s="588"/>
      <c r="CZ32" s="589">
        <v>0</v>
      </c>
      <c r="DA32" s="607"/>
      <c r="DB32" s="607"/>
      <c r="DC32" s="608"/>
      <c r="DD32" s="592">
        <v>115</v>
      </c>
      <c r="DE32" s="587"/>
      <c r="DF32" s="587"/>
      <c r="DG32" s="587"/>
      <c r="DH32" s="587"/>
      <c r="DI32" s="587"/>
      <c r="DJ32" s="587"/>
      <c r="DK32" s="588"/>
      <c r="DL32" s="592">
        <v>115</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6245900</v>
      </c>
      <c r="S33" s="587"/>
      <c r="T33" s="587"/>
      <c r="U33" s="587"/>
      <c r="V33" s="587"/>
      <c r="W33" s="587"/>
      <c r="X33" s="587"/>
      <c r="Y33" s="588"/>
      <c r="Z33" s="639">
        <v>13.4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15119197</v>
      </c>
      <c r="CS33" s="605"/>
      <c r="CT33" s="605"/>
      <c r="CU33" s="605"/>
      <c r="CV33" s="605"/>
      <c r="CW33" s="605"/>
      <c r="CX33" s="605"/>
      <c r="CY33" s="606"/>
      <c r="CZ33" s="589">
        <v>34.1</v>
      </c>
      <c r="DA33" s="607"/>
      <c r="DB33" s="607"/>
      <c r="DC33" s="608"/>
      <c r="DD33" s="592">
        <v>11882432</v>
      </c>
      <c r="DE33" s="605"/>
      <c r="DF33" s="605"/>
      <c r="DG33" s="605"/>
      <c r="DH33" s="605"/>
      <c r="DI33" s="605"/>
      <c r="DJ33" s="605"/>
      <c r="DK33" s="606"/>
      <c r="DL33" s="592">
        <v>8972262</v>
      </c>
      <c r="DM33" s="605"/>
      <c r="DN33" s="605"/>
      <c r="DO33" s="605"/>
      <c r="DP33" s="605"/>
      <c r="DQ33" s="605"/>
      <c r="DR33" s="605"/>
      <c r="DS33" s="605"/>
      <c r="DT33" s="605"/>
      <c r="DU33" s="605"/>
      <c r="DV33" s="606"/>
      <c r="DW33" s="609">
        <v>34.5</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6439440</v>
      </c>
      <c r="CS34" s="587"/>
      <c r="CT34" s="587"/>
      <c r="CU34" s="587"/>
      <c r="CV34" s="587"/>
      <c r="CW34" s="587"/>
      <c r="CX34" s="587"/>
      <c r="CY34" s="588"/>
      <c r="CZ34" s="589">
        <v>14.5</v>
      </c>
      <c r="DA34" s="607"/>
      <c r="DB34" s="607"/>
      <c r="DC34" s="608"/>
      <c r="DD34" s="592">
        <v>5409355</v>
      </c>
      <c r="DE34" s="587"/>
      <c r="DF34" s="587"/>
      <c r="DG34" s="587"/>
      <c r="DH34" s="587"/>
      <c r="DI34" s="587"/>
      <c r="DJ34" s="587"/>
      <c r="DK34" s="588"/>
      <c r="DL34" s="592">
        <v>4687489</v>
      </c>
      <c r="DM34" s="587"/>
      <c r="DN34" s="587"/>
      <c r="DO34" s="587"/>
      <c r="DP34" s="587"/>
      <c r="DQ34" s="587"/>
      <c r="DR34" s="587"/>
      <c r="DS34" s="587"/>
      <c r="DT34" s="587"/>
      <c r="DU34" s="587"/>
      <c r="DV34" s="588"/>
      <c r="DW34" s="609">
        <v>18</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2419800</v>
      </c>
      <c r="S35" s="587"/>
      <c r="T35" s="587"/>
      <c r="U35" s="587"/>
      <c r="V35" s="587"/>
      <c r="W35" s="587"/>
      <c r="X35" s="587"/>
      <c r="Y35" s="588"/>
      <c r="Z35" s="639">
        <v>5.2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4145607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381453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603900</v>
      </c>
      <c r="CS35" s="605"/>
      <c r="CT35" s="605"/>
      <c r="CU35" s="605"/>
      <c r="CV35" s="605"/>
      <c r="CW35" s="605"/>
      <c r="CX35" s="605"/>
      <c r="CY35" s="606"/>
      <c r="CZ35" s="589">
        <v>1.4</v>
      </c>
      <c r="DA35" s="607"/>
      <c r="DB35" s="607"/>
      <c r="DC35" s="608"/>
      <c r="DD35" s="592">
        <v>505298</v>
      </c>
      <c r="DE35" s="605"/>
      <c r="DF35" s="605"/>
      <c r="DG35" s="605"/>
      <c r="DH35" s="605"/>
      <c r="DI35" s="605"/>
      <c r="DJ35" s="605"/>
      <c r="DK35" s="606"/>
      <c r="DL35" s="592">
        <v>505298</v>
      </c>
      <c r="DM35" s="605"/>
      <c r="DN35" s="605"/>
      <c r="DO35" s="605"/>
      <c r="DP35" s="605"/>
      <c r="DQ35" s="605"/>
      <c r="DR35" s="605"/>
      <c r="DS35" s="605"/>
      <c r="DT35" s="605"/>
      <c r="DU35" s="605"/>
      <c r="DV35" s="606"/>
      <c r="DW35" s="609">
        <v>1.9</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46448970</v>
      </c>
      <c r="S36" s="627"/>
      <c r="T36" s="627"/>
      <c r="U36" s="627"/>
      <c r="V36" s="627"/>
      <c r="W36" s="627"/>
      <c r="X36" s="627"/>
      <c r="Y36" s="630"/>
      <c r="Z36" s="631">
        <v>100</v>
      </c>
      <c r="AA36" s="631"/>
      <c r="AB36" s="631"/>
      <c r="AC36" s="631"/>
      <c r="AD36" s="632">
        <v>23555759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877608</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85888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2242783</v>
      </c>
      <c r="CS36" s="587"/>
      <c r="CT36" s="587"/>
      <c r="CU36" s="587"/>
      <c r="CV36" s="587"/>
      <c r="CW36" s="587"/>
      <c r="CX36" s="587"/>
      <c r="CY36" s="588"/>
      <c r="CZ36" s="589">
        <v>5.0999999999999996</v>
      </c>
      <c r="DA36" s="607"/>
      <c r="DB36" s="607"/>
      <c r="DC36" s="608"/>
      <c r="DD36" s="592">
        <v>1950297</v>
      </c>
      <c r="DE36" s="587"/>
      <c r="DF36" s="587"/>
      <c r="DG36" s="587"/>
      <c r="DH36" s="587"/>
      <c r="DI36" s="587"/>
      <c r="DJ36" s="587"/>
      <c r="DK36" s="588"/>
      <c r="DL36" s="592">
        <v>1245332</v>
      </c>
      <c r="DM36" s="587"/>
      <c r="DN36" s="587"/>
      <c r="DO36" s="587"/>
      <c r="DP36" s="587"/>
      <c r="DQ36" s="587"/>
      <c r="DR36" s="587"/>
      <c r="DS36" s="587"/>
      <c r="DT36" s="587"/>
      <c r="DU36" s="587"/>
      <c r="DV36" s="588"/>
      <c r="DW36" s="609">
        <v>4.8</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105946</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15115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33746</v>
      </c>
      <c r="CS37" s="605"/>
      <c r="CT37" s="605"/>
      <c r="CU37" s="605"/>
      <c r="CV37" s="605"/>
      <c r="CW37" s="605"/>
      <c r="CX37" s="605"/>
      <c r="CY37" s="606"/>
      <c r="CZ37" s="589">
        <v>0.1</v>
      </c>
      <c r="DA37" s="607"/>
      <c r="DB37" s="607"/>
      <c r="DC37" s="608"/>
      <c r="DD37" s="592">
        <v>33746</v>
      </c>
      <c r="DE37" s="605"/>
      <c r="DF37" s="605"/>
      <c r="DG37" s="605"/>
      <c r="DH37" s="605"/>
      <c r="DI37" s="605"/>
      <c r="DJ37" s="605"/>
      <c r="DK37" s="606"/>
      <c r="DL37" s="592">
        <v>33746</v>
      </c>
      <c r="DM37" s="605"/>
      <c r="DN37" s="605"/>
      <c r="DO37" s="605"/>
      <c r="DP37" s="605"/>
      <c r="DQ37" s="605"/>
      <c r="DR37" s="605"/>
      <c r="DS37" s="605"/>
      <c r="DT37" s="605"/>
      <c r="DU37" s="605"/>
      <c r="DV37" s="606"/>
      <c r="DW37" s="609">
        <v>0.1</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18394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26022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4039661</v>
      </c>
      <c r="CS38" s="587"/>
      <c r="CT38" s="587"/>
      <c r="CU38" s="587"/>
      <c r="CV38" s="587"/>
      <c r="CW38" s="587"/>
      <c r="CX38" s="587"/>
      <c r="CY38" s="588"/>
      <c r="CZ38" s="589">
        <v>9.1</v>
      </c>
      <c r="DA38" s="607"/>
      <c r="DB38" s="607"/>
      <c r="DC38" s="608"/>
      <c r="DD38" s="592">
        <v>3623693</v>
      </c>
      <c r="DE38" s="587"/>
      <c r="DF38" s="587"/>
      <c r="DG38" s="587"/>
      <c r="DH38" s="587"/>
      <c r="DI38" s="587"/>
      <c r="DJ38" s="587"/>
      <c r="DK38" s="588"/>
      <c r="DL38" s="592">
        <v>2534143</v>
      </c>
      <c r="DM38" s="587"/>
      <c r="DN38" s="587"/>
      <c r="DO38" s="587"/>
      <c r="DP38" s="587"/>
      <c r="DQ38" s="587"/>
      <c r="DR38" s="587"/>
      <c r="DS38" s="587"/>
      <c r="DT38" s="587"/>
      <c r="DU38" s="587"/>
      <c r="DV38" s="588"/>
      <c r="DW38" s="609">
        <v>9.8000000000000007</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14200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97</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353578</v>
      </c>
      <c r="CS39" s="605"/>
      <c r="CT39" s="605"/>
      <c r="CU39" s="605"/>
      <c r="CV39" s="605"/>
      <c r="CW39" s="605"/>
      <c r="CX39" s="605"/>
      <c r="CY39" s="606"/>
      <c r="CZ39" s="589">
        <v>0.8</v>
      </c>
      <c r="DA39" s="607"/>
      <c r="DB39" s="607"/>
      <c r="DC39" s="608"/>
      <c r="DD39" s="592">
        <v>309999</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831608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1439835</v>
      </c>
      <c r="CS40" s="587"/>
      <c r="CT40" s="587"/>
      <c r="CU40" s="587"/>
      <c r="CV40" s="587"/>
      <c r="CW40" s="587"/>
      <c r="CX40" s="587"/>
      <c r="CY40" s="588"/>
      <c r="CZ40" s="589">
        <v>3.2</v>
      </c>
      <c r="DA40" s="607"/>
      <c r="DB40" s="607"/>
      <c r="DC40" s="608"/>
      <c r="DD40" s="592">
        <v>83790</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2297851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9372070</v>
      </c>
      <c r="CS42" s="587"/>
      <c r="CT42" s="587"/>
      <c r="CU42" s="587"/>
      <c r="CV42" s="587"/>
      <c r="CW42" s="587"/>
      <c r="CX42" s="587"/>
      <c r="CY42" s="588"/>
      <c r="CZ42" s="589">
        <v>21.1</v>
      </c>
      <c r="DA42" s="590"/>
      <c r="DB42" s="590"/>
      <c r="DC42" s="591"/>
      <c r="DD42" s="592">
        <v>2813423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257282</v>
      </c>
      <c r="CS43" s="605"/>
      <c r="CT43" s="605"/>
      <c r="CU43" s="605"/>
      <c r="CV43" s="605"/>
      <c r="CW43" s="605"/>
      <c r="CX43" s="605"/>
      <c r="CY43" s="606"/>
      <c r="CZ43" s="589">
        <v>0.6</v>
      </c>
      <c r="DA43" s="607"/>
      <c r="DB43" s="607"/>
      <c r="DC43" s="608"/>
      <c r="DD43" s="592">
        <v>257282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8698553</v>
      </c>
      <c r="CS44" s="587"/>
      <c r="CT44" s="587"/>
      <c r="CU44" s="587"/>
      <c r="CV44" s="587"/>
      <c r="CW44" s="587"/>
      <c r="CX44" s="587"/>
      <c r="CY44" s="588"/>
      <c r="CZ44" s="589">
        <v>19.600000000000001</v>
      </c>
      <c r="DA44" s="590"/>
      <c r="DB44" s="590"/>
      <c r="DC44" s="591"/>
      <c r="DD44" s="592">
        <v>2364300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4009683</v>
      </c>
      <c r="CS45" s="605"/>
      <c r="CT45" s="605"/>
      <c r="CU45" s="605"/>
      <c r="CV45" s="605"/>
      <c r="CW45" s="605"/>
      <c r="CX45" s="605"/>
      <c r="CY45" s="606"/>
      <c r="CZ45" s="589">
        <v>9</v>
      </c>
      <c r="DA45" s="607"/>
      <c r="DB45" s="607"/>
      <c r="DC45" s="608"/>
      <c r="DD45" s="592">
        <v>248974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4595046</v>
      </c>
      <c r="CS46" s="587"/>
      <c r="CT46" s="587"/>
      <c r="CU46" s="587"/>
      <c r="CV46" s="587"/>
      <c r="CW46" s="587"/>
      <c r="CX46" s="587"/>
      <c r="CY46" s="588"/>
      <c r="CZ46" s="589">
        <v>10.4</v>
      </c>
      <c r="DA46" s="590"/>
      <c r="DB46" s="590"/>
      <c r="DC46" s="591"/>
      <c r="DD46" s="592">
        <v>2100423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673517</v>
      </c>
      <c r="CS47" s="605"/>
      <c r="CT47" s="605"/>
      <c r="CU47" s="605"/>
      <c r="CV47" s="605"/>
      <c r="CW47" s="605"/>
      <c r="CX47" s="605"/>
      <c r="CY47" s="606"/>
      <c r="CZ47" s="589">
        <v>1.5</v>
      </c>
      <c r="DA47" s="607"/>
      <c r="DB47" s="607"/>
      <c r="DC47" s="608"/>
      <c r="DD47" s="592">
        <v>449123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44325562</v>
      </c>
      <c r="CS49" s="571"/>
      <c r="CT49" s="571"/>
      <c r="CU49" s="571"/>
      <c r="CV49" s="571"/>
      <c r="CW49" s="571"/>
      <c r="CX49" s="571"/>
      <c r="CY49" s="572"/>
      <c r="CZ49" s="573">
        <v>100</v>
      </c>
      <c r="DA49" s="574"/>
      <c r="DB49" s="574"/>
      <c r="DC49" s="575"/>
      <c r="DD49" s="576">
        <v>29957370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8"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3" t="s">
        <v>362</v>
      </c>
      <c r="DH5" s="1094"/>
      <c r="DI5" s="1094"/>
      <c r="DJ5" s="1094"/>
      <c r="DK5" s="1095"/>
      <c r="DL5" s="1093" t="s">
        <v>363</v>
      </c>
      <c r="DM5" s="1094"/>
      <c r="DN5" s="1094"/>
      <c r="DO5" s="1094"/>
      <c r="DP5" s="1095"/>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9">
        <v>46337</v>
      </c>
      <c r="R7" s="1100"/>
      <c r="S7" s="1100"/>
      <c r="T7" s="1100"/>
      <c r="U7" s="1100"/>
      <c r="V7" s="1100">
        <v>44219</v>
      </c>
      <c r="W7" s="1100"/>
      <c r="X7" s="1100"/>
      <c r="Y7" s="1100"/>
      <c r="Z7" s="1100"/>
      <c r="AA7" s="1100">
        <v>2118</v>
      </c>
      <c r="AB7" s="1100"/>
      <c r="AC7" s="1100"/>
      <c r="AD7" s="1100"/>
      <c r="AE7" s="1101"/>
      <c r="AF7" s="1102">
        <v>1774</v>
      </c>
      <c r="AG7" s="1103"/>
      <c r="AH7" s="1103"/>
      <c r="AI7" s="1103"/>
      <c r="AJ7" s="1104"/>
      <c r="AK7" s="1086">
        <v>184</v>
      </c>
      <c r="AL7" s="1087"/>
      <c r="AM7" s="1087"/>
      <c r="AN7" s="1087"/>
      <c r="AO7" s="1087"/>
      <c r="AP7" s="1087">
        <v>50604</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550</v>
      </c>
      <c r="BT7" s="1091"/>
      <c r="BU7" s="1091"/>
      <c r="BV7" s="1091"/>
      <c r="BW7" s="1091"/>
      <c r="BX7" s="1091"/>
      <c r="BY7" s="1091"/>
      <c r="BZ7" s="1091"/>
      <c r="CA7" s="1091"/>
      <c r="CB7" s="1091"/>
      <c r="CC7" s="1091"/>
      <c r="CD7" s="1091"/>
      <c r="CE7" s="1091"/>
      <c r="CF7" s="1091"/>
      <c r="CG7" s="1092"/>
      <c r="CH7" s="1083">
        <v>-9</v>
      </c>
      <c r="CI7" s="1084"/>
      <c r="CJ7" s="1084"/>
      <c r="CK7" s="1084"/>
      <c r="CL7" s="1085"/>
      <c r="CM7" s="1083">
        <v>116</v>
      </c>
      <c r="CN7" s="1084"/>
      <c r="CO7" s="1084"/>
      <c r="CP7" s="1084"/>
      <c r="CQ7" s="1085"/>
      <c r="CR7" s="1083">
        <v>30</v>
      </c>
      <c r="CS7" s="1084"/>
      <c r="CT7" s="1084"/>
      <c r="CU7" s="1084"/>
      <c r="CV7" s="1085"/>
      <c r="CW7" s="1083">
        <v>12</v>
      </c>
      <c r="CX7" s="1084"/>
      <c r="CY7" s="1084"/>
      <c r="CZ7" s="1084"/>
      <c r="DA7" s="1085"/>
      <c r="DB7" s="1083" t="s">
        <v>558</v>
      </c>
      <c r="DC7" s="1084"/>
      <c r="DD7" s="1084"/>
      <c r="DE7" s="1084"/>
      <c r="DF7" s="1085"/>
      <c r="DG7" s="1083" t="s">
        <v>558</v>
      </c>
      <c r="DH7" s="1084"/>
      <c r="DI7" s="1084"/>
      <c r="DJ7" s="1084"/>
      <c r="DK7" s="1085"/>
      <c r="DL7" s="1083" t="s">
        <v>558</v>
      </c>
      <c r="DM7" s="1084"/>
      <c r="DN7" s="1084"/>
      <c r="DO7" s="1084"/>
      <c r="DP7" s="1085"/>
      <c r="DQ7" s="1083" t="s">
        <v>558</v>
      </c>
      <c r="DR7" s="1084"/>
      <c r="DS7" s="1084"/>
      <c r="DT7" s="1084"/>
      <c r="DU7" s="1085"/>
      <c r="DV7" s="1110"/>
      <c r="DW7" s="1111"/>
      <c r="DX7" s="1111"/>
      <c r="DY7" s="1111"/>
      <c r="DZ7" s="1112"/>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120</v>
      </c>
      <c r="R8" s="1038"/>
      <c r="S8" s="1038"/>
      <c r="T8" s="1038"/>
      <c r="U8" s="1038"/>
      <c r="V8" s="1038">
        <v>117</v>
      </c>
      <c r="W8" s="1038"/>
      <c r="X8" s="1038"/>
      <c r="Y8" s="1038"/>
      <c r="Z8" s="1038"/>
      <c r="AA8" s="1038">
        <v>3</v>
      </c>
      <c r="AB8" s="1038"/>
      <c r="AC8" s="1038"/>
      <c r="AD8" s="1038"/>
      <c r="AE8" s="1039"/>
      <c r="AF8" s="1013">
        <v>3</v>
      </c>
      <c r="AG8" s="1014"/>
      <c r="AH8" s="1014"/>
      <c r="AI8" s="1014"/>
      <c r="AJ8" s="1015"/>
      <c r="AK8" s="1080">
        <v>16</v>
      </c>
      <c r="AL8" s="1081"/>
      <c r="AM8" s="1081"/>
      <c r="AN8" s="1081"/>
      <c r="AO8" s="1081"/>
      <c r="AP8" s="1081">
        <v>15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551</v>
      </c>
      <c r="BT8" s="1009"/>
      <c r="BU8" s="1009"/>
      <c r="BV8" s="1009"/>
      <c r="BW8" s="1009"/>
      <c r="BX8" s="1009"/>
      <c r="BY8" s="1009"/>
      <c r="BZ8" s="1009"/>
      <c r="CA8" s="1009"/>
      <c r="CB8" s="1009"/>
      <c r="CC8" s="1009"/>
      <c r="CD8" s="1009"/>
      <c r="CE8" s="1009"/>
      <c r="CF8" s="1009"/>
      <c r="CG8" s="1010"/>
      <c r="CH8" s="983">
        <v>-3</v>
      </c>
      <c r="CI8" s="984"/>
      <c r="CJ8" s="984"/>
      <c r="CK8" s="984"/>
      <c r="CL8" s="985"/>
      <c r="CM8" s="983">
        <v>43</v>
      </c>
      <c r="CN8" s="984"/>
      <c r="CO8" s="984"/>
      <c r="CP8" s="984"/>
      <c r="CQ8" s="985"/>
      <c r="CR8" s="983">
        <v>20</v>
      </c>
      <c r="CS8" s="984"/>
      <c r="CT8" s="984"/>
      <c r="CU8" s="984"/>
      <c r="CV8" s="985"/>
      <c r="CW8" s="983">
        <v>9</v>
      </c>
      <c r="CX8" s="984"/>
      <c r="CY8" s="984"/>
      <c r="CZ8" s="984"/>
      <c r="DA8" s="985"/>
      <c r="DB8" s="983">
        <v>8</v>
      </c>
      <c r="DC8" s="984"/>
      <c r="DD8" s="984"/>
      <c r="DE8" s="984"/>
      <c r="DF8" s="985"/>
      <c r="DG8" s="983" t="s">
        <v>558</v>
      </c>
      <c r="DH8" s="984"/>
      <c r="DI8" s="984"/>
      <c r="DJ8" s="984"/>
      <c r="DK8" s="985"/>
      <c r="DL8" s="983" t="s">
        <v>558</v>
      </c>
      <c r="DM8" s="984"/>
      <c r="DN8" s="984"/>
      <c r="DO8" s="984"/>
      <c r="DP8" s="985"/>
      <c r="DQ8" s="983" t="s">
        <v>558</v>
      </c>
      <c r="DR8" s="984"/>
      <c r="DS8" s="984"/>
      <c r="DT8" s="984"/>
      <c r="DU8" s="985"/>
      <c r="DV8" s="986"/>
      <c r="DW8" s="987"/>
      <c r="DX8" s="987"/>
      <c r="DY8" s="987"/>
      <c r="DZ8" s="988"/>
      <c r="EA8" s="205"/>
    </row>
    <row r="9" spans="1:131" s="206" customFormat="1" ht="26.25" customHeight="1" x14ac:dyDescent="0.15">
      <c r="A9" s="212">
        <v>3</v>
      </c>
      <c r="B9" s="1031" t="s">
        <v>367</v>
      </c>
      <c r="C9" s="1032"/>
      <c r="D9" s="1032"/>
      <c r="E9" s="1032"/>
      <c r="F9" s="1032"/>
      <c r="G9" s="1032"/>
      <c r="H9" s="1032"/>
      <c r="I9" s="1032"/>
      <c r="J9" s="1032"/>
      <c r="K9" s="1032"/>
      <c r="L9" s="1032"/>
      <c r="M9" s="1032"/>
      <c r="N9" s="1032"/>
      <c r="O9" s="1032"/>
      <c r="P9" s="1033"/>
      <c r="Q9" s="1037">
        <v>51</v>
      </c>
      <c r="R9" s="1038"/>
      <c r="S9" s="1038"/>
      <c r="T9" s="1038"/>
      <c r="U9" s="1038"/>
      <c r="V9" s="1038">
        <v>49</v>
      </c>
      <c r="W9" s="1038"/>
      <c r="X9" s="1038"/>
      <c r="Y9" s="1038"/>
      <c r="Z9" s="1038"/>
      <c r="AA9" s="1038">
        <v>2</v>
      </c>
      <c r="AB9" s="1038"/>
      <c r="AC9" s="1038"/>
      <c r="AD9" s="1038"/>
      <c r="AE9" s="1039"/>
      <c r="AF9" s="1013">
        <v>2</v>
      </c>
      <c r="AG9" s="1014"/>
      <c r="AH9" s="1014"/>
      <c r="AI9" s="1014"/>
      <c r="AJ9" s="1015"/>
      <c r="AK9" s="1080">
        <v>35</v>
      </c>
      <c r="AL9" s="1081"/>
      <c r="AM9" s="1081"/>
      <c r="AN9" s="1081"/>
      <c r="AO9" s="1081"/>
      <c r="AP9" s="1081">
        <v>19</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552</v>
      </c>
      <c r="BT9" s="1009"/>
      <c r="BU9" s="1009"/>
      <c r="BV9" s="1009"/>
      <c r="BW9" s="1009"/>
      <c r="BX9" s="1009"/>
      <c r="BY9" s="1009"/>
      <c r="BZ9" s="1009"/>
      <c r="CA9" s="1009"/>
      <c r="CB9" s="1009"/>
      <c r="CC9" s="1009"/>
      <c r="CD9" s="1009"/>
      <c r="CE9" s="1009"/>
      <c r="CF9" s="1009"/>
      <c r="CG9" s="1010"/>
      <c r="CH9" s="983">
        <v>-2</v>
      </c>
      <c r="CI9" s="984"/>
      <c r="CJ9" s="984"/>
      <c r="CK9" s="984"/>
      <c r="CL9" s="985"/>
      <c r="CM9" s="983">
        <v>66</v>
      </c>
      <c r="CN9" s="984"/>
      <c r="CO9" s="984"/>
      <c r="CP9" s="984"/>
      <c r="CQ9" s="985"/>
      <c r="CR9" s="983">
        <v>45</v>
      </c>
      <c r="CS9" s="984"/>
      <c r="CT9" s="984"/>
      <c r="CU9" s="984"/>
      <c r="CV9" s="985"/>
      <c r="CW9" s="983">
        <v>17</v>
      </c>
      <c r="CX9" s="984"/>
      <c r="CY9" s="984"/>
      <c r="CZ9" s="984"/>
      <c r="DA9" s="985"/>
      <c r="DB9" s="1082" t="s">
        <v>558</v>
      </c>
      <c r="DC9" s="984"/>
      <c r="DD9" s="984"/>
      <c r="DE9" s="984"/>
      <c r="DF9" s="985"/>
      <c r="DG9" s="983" t="s">
        <v>558</v>
      </c>
      <c r="DH9" s="984"/>
      <c r="DI9" s="984"/>
      <c r="DJ9" s="984"/>
      <c r="DK9" s="985"/>
      <c r="DL9" s="983" t="s">
        <v>558</v>
      </c>
      <c r="DM9" s="984"/>
      <c r="DN9" s="984"/>
      <c r="DO9" s="984"/>
      <c r="DP9" s="985"/>
      <c r="DQ9" s="983" t="s">
        <v>558</v>
      </c>
      <c r="DR9" s="984"/>
      <c r="DS9" s="984"/>
      <c r="DT9" s="984"/>
      <c r="DU9" s="985"/>
      <c r="DV9" s="986"/>
      <c r="DW9" s="987"/>
      <c r="DX9" s="987"/>
      <c r="DY9" s="987"/>
      <c r="DZ9" s="988"/>
      <c r="EA9" s="205"/>
    </row>
    <row r="10" spans="1:131" s="206" customFormat="1" ht="26.25" customHeight="1" x14ac:dyDescent="0.15">
      <c r="A10" s="212">
        <v>4</v>
      </c>
      <c r="B10" s="1031" t="s">
        <v>368</v>
      </c>
      <c r="C10" s="1032"/>
      <c r="D10" s="1032"/>
      <c r="E10" s="1032"/>
      <c r="F10" s="1032"/>
      <c r="G10" s="1032"/>
      <c r="H10" s="1032"/>
      <c r="I10" s="1032"/>
      <c r="J10" s="1032"/>
      <c r="K10" s="1032"/>
      <c r="L10" s="1032"/>
      <c r="M10" s="1032"/>
      <c r="N10" s="1032"/>
      <c r="O10" s="1032"/>
      <c r="P10" s="1033"/>
      <c r="Q10" s="1037">
        <v>152</v>
      </c>
      <c r="R10" s="1038"/>
      <c r="S10" s="1038"/>
      <c r="T10" s="1038"/>
      <c r="U10" s="1038"/>
      <c r="V10" s="1038">
        <v>152</v>
      </c>
      <c r="W10" s="1038"/>
      <c r="X10" s="1038"/>
      <c r="Y10" s="1038"/>
      <c r="Z10" s="1038"/>
      <c r="AA10" s="1038" t="s">
        <v>542</v>
      </c>
      <c r="AB10" s="1038"/>
      <c r="AC10" s="1038"/>
      <c r="AD10" s="1038"/>
      <c r="AE10" s="1039"/>
      <c r="AF10" s="1013" t="s">
        <v>112</v>
      </c>
      <c r="AG10" s="1014"/>
      <c r="AH10" s="1014"/>
      <c r="AI10" s="1014"/>
      <c r="AJ10" s="1015"/>
      <c r="AK10" s="1080" t="s">
        <v>542</v>
      </c>
      <c r="AL10" s="1081"/>
      <c r="AM10" s="1081"/>
      <c r="AN10" s="1081"/>
      <c r="AO10" s="1081"/>
      <c r="AP10" s="1081" t="s">
        <v>542</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556</v>
      </c>
      <c r="BS10" s="1008" t="s">
        <v>553</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76</v>
      </c>
      <c r="CN10" s="984"/>
      <c r="CO10" s="984"/>
      <c r="CP10" s="984"/>
      <c r="CQ10" s="985"/>
      <c r="CR10" s="983">
        <v>5</v>
      </c>
      <c r="CS10" s="984"/>
      <c r="CT10" s="984"/>
      <c r="CU10" s="984"/>
      <c r="CV10" s="985"/>
      <c r="CW10" s="983">
        <v>0</v>
      </c>
      <c r="CX10" s="984"/>
      <c r="CY10" s="984"/>
      <c r="CZ10" s="984"/>
      <c r="DA10" s="985"/>
      <c r="DB10" s="983" t="s">
        <v>558</v>
      </c>
      <c r="DC10" s="984"/>
      <c r="DD10" s="984"/>
      <c r="DE10" s="984"/>
      <c r="DF10" s="985"/>
      <c r="DG10" s="983" t="s">
        <v>558</v>
      </c>
      <c r="DH10" s="984"/>
      <c r="DI10" s="984"/>
      <c r="DJ10" s="984"/>
      <c r="DK10" s="985"/>
      <c r="DL10" s="983" t="s">
        <v>558</v>
      </c>
      <c r="DM10" s="984"/>
      <c r="DN10" s="984"/>
      <c r="DO10" s="984"/>
      <c r="DP10" s="985"/>
      <c r="DQ10" s="983" t="s">
        <v>558</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554</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48</v>
      </c>
      <c r="CN11" s="984"/>
      <c r="CO11" s="984"/>
      <c r="CP11" s="984"/>
      <c r="CQ11" s="985"/>
      <c r="CR11" s="983">
        <v>30</v>
      </c>
      <c r="CS11" s="984"/>
      <c r="CT11" s="984"/>
      <c r="CU11" s="984"/>
      <c r="CV11" s="985"/>
      <c r="CW11" s="983" t="s">
        <v>558</v>
      </c>
      <c r="CX11" s="984"/>
      <c r="CY11" s="984"/>
      <c r="CZ11" s="984"/>
      <c r="DA11" s="985"/>
      <c r="DB11" s="983" t="s">
        <v>558</v>
      </c>
      <c r="DC11" s="984"/>
      <c r="DD11" s="984"/>
      <c r="DE11" s="984"/>
      <c r="DF11" s="985"/>
      <c r="DG11" s="983" t="s">
        <v>558</v>
      </c>
      <c r="DH11" s="984"/>
      <c r="DI11" s="984"/>
      <c r="DJ11" s="984"/>
      <c r="DK11" s="985"/>
      <c r="DL11" s="983" t="s">
        <v>558</v>
      </c>
      <c r="DM11" s="984"/>
      <c r="DN11" s="984"/>
      <c r="DO11" s="984"/>
      <c r="DP11" s="985"/>
      <c r="DQ11" s="983" t="s">
        <v>558</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555</v>
      </c>
      <c r="BT12" s="1009"/>
      <c r="BU12" s="1009"/>
      <c r="BV12" s="1009"/>
      <c r="BW12" s="1009"/>
      <c r="BX12" s="1009"/>
      <c r="BY12" s="1009"/>
      <c r="BZ12" s="1009"/>
      <c r="CA12" s="1009"/>
      <c r="CB12" s="1009"/>
      <c r="CC12" s="1009"/>
      <c r="CD12" s="1009"/>
      <c r="CE12" s="1009"/>
      <c r="CF12" s="1009"/>
      <c r="CG12" s="1010"/>
      <c r="CH12" s="983">
        <v>16</v>
      </c>
      <c r="CI12" s="984"/>
      <c r="CJ12" s="984"/>
      <c r="CK12" s="984"/>
      <c r="CL12" s="985"/>
      <c r="CM12" s="983">
        <v>116</v>
      </c>
      <c r="CN12" s="984"/>
      <c r="CO12" s="984"/>
      <c r="CP12" s="984"/>
      <c r="CQ12" s="985"/>
      <c r="CR12" s="983">
        <v>26</v>
      </c>
      <c r="CS12" s="984"/>
      <c r="CT12" s="984"/>
      <c r="CU12" s="984"/>
      <c r="CV12" s="985"/>
      <c r="CW12" s="983">
        <v>18</v>
      </c>
      <c r="CX12" s="984"/>
      <c r="CY12" s="984"/>
      <c r="CZ12" s="984"/>
      <c r="DA12" s="985"/>
      <c r="DB12" s="983" t="s">
        <v>558</v>
      </c>
      <c r="DC12" s="984"/>
      <c r="DD12" s="984"/>
      <c r="DE12" s="984"/>
      <c r="DF12" s="985"/>
      <c r="DG12" s="983" t="s">
        <v>558</v>
      </c>
      <c r="DH12" s="984"/>
      <c r="DI12" s="984"/>
      <c r="DJ12" s="984"/>
      <c r="DK12" s="985"/>
      <c r="DL12" s="983" t="s">
        <v>558</v>
      </c>
      <c r="DM12" s="984"/>
      <c r="DN12" s="984"/>
      <c r="DO12" s="984"/>
      <c r="DP12" s="985"/>
      <c r="DQ12" s="983" t="s">
        <v>558</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2">
        <v>46449</v>
      </c>
      <c r="R23" s="1063"/>
      <c r="S23" s="1063"/>
      <c r="T23" s="1063"/>
      <c r="U23" s="1063"/>
      <c r="V23" s="1063">
        <v>44326</v>
      </c>
      <c r="W23" s="1063"/>
      <c r="X23" s="1063"/>
      <c r="Y23" s="1063"/>
      <c r="Z23" s="1063"/>
      <c r="AA23" s="1063">
        <v>2123</v>
      </c>
      <c r="AB23" s="1063"/>
      <c r="AC23" s="1063"/>
      <c r="AD23" s="1063"/>
      <c r="AE23" s="1064"/>
      <c r="AF23" s="1065">
        <v>1780</v>
      </c>
      <c r="AG23" s="1063"/>
      <c r="AH23" s="1063"/>
      <c r="AI23" s="1063"/>
      <c r="AJ23" s="1066"/>
      <c r="AK23" s="1067"/>
      <c r="AL23" s="1068"/>
      <c r="AM23" s="1068"/>
      <c r="AN23" s="1068"/>
      <c r="AO23" s="1068"/>
      <c r="AP23" s="1063">
        <v>50638</v>
      </c>
      <c r="AQ23" s="1063"/>
      <c r="AR23" s="1063"/>
      <c r="AS23" s="1063"/>
      <c r="AT23" s="1063"/>
      <c r="AU23" s="1069"/>
      <c r="AV23" s="1069"/>
      <c r="AW23" s="1069"/>
      <c r="AX23" s="1069"/>
      <c r="AY23" s="1070"/>
      <c r="AZ23" s="1059" t="s">
        <v>324</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10921</v>
      </c>
      <c r="R28" s="1048"/>
      <c r="S28" s="1048"/>
      <c r="T28" s="1048"/>
      <c r="U28" s="1048"/>
      <c r="V28" s="1048">
        <v>10535</v>
      </c>
      <c r="W28" s="1048"/>
      <c r="X28" s="1048"/>
      <c r="Y28" s="1048"/>
      <c r="Z28" s="1048"/>
      <c r="AA28" s="1048">
        <v>386</v>
      </c>
      <c r="AB28" s="1048"/>
      <c r="AC28" s="1048"/>
      <c r="AD28" s="1048"/>
      <c r="AE28" s="1049"/>
      <c r="AF28" s="1050">
        <v>386</v>
      </c>
      <c r="AG28" s="1048"/>
      <c r="AH28" s="1048"/>
      <c r="AI28" s="1048"/>
      <c r="AJ28" s="1051"/>
      <c r="AK28" s="1052">
        <v>722</v>
      </c>
      <c r="AL28" s="1040"/>
      <c r="AM28" s="1040"/>
      <c r="AN28" s="1040"/>
      <c r="AO28" s="1040"/>
      <c r="AP28" s="1040">
        <v>13</v>
      </c>
      <c r="AQ28" s="1040"/>
      <c r="AR28" s="1040"/>
      <c r="AS28" s="1040"/>
      <c r="AT28" s="1040"/>
      <c r="AU28" s="1040">
        <v>1</v>
      </c>
      <c r="AV28" s="1040"/>
      <c r="AW28" s="1040"/>
      <c r="AX28" s="1040"/>
      <c r="AY28" s="1040"/>
      <c r="AZ28" s="1041" t="s">
        <v>543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383</v>
      </c>
      <c r="C29" s="1032"/>
      <c r="D29" s="1032"/>
      <c r="E29" s="1032"/>
      <c r="F29" s="1032"/>
      <c r="G29" s="1032"/>
      <c r="H29" s="1032"/>
      <c r="I29" s="1032"/>
      <c r="J29" s="1032"/>
      <c r="K29" s="1032"/>
      <c r="L29" s="1032"/>
      <c r="M29" s="1032"/>
      <c r="N29" s="1032"/>
      <c r="O29" s="1032"/>
      <c r="P29" s="1033"/>
      <c r="Q29" s="1037">
        <v>6270</v>
      </c>
      <c r="R29" s="1038"/>
      <c r="S29" s="1038"/>
      <c r="T29" s="1038"/>
      <c r="U29" s="1038"/>
      <c r="V29" s="1038">
        <v>6087</v>
      </c>
      <c r="W29" s="1038"/>
      <c r="X29" s="1038"/>
      <c r="Y29" s="1038"/>
      <c r="Z29" s="1038"/>
      <c r="AA29" s="1038">
        <v>182</v>
      </c>
      <c r="AB29" s="1038"/>
      <c r="AC29" s="1038"/>
      <c r="AD29" s="1038"/>
      <c r="AE29" s="1039"/>
      <c r="AF29" s="1013">
        <v>182</v>
      </c>
      <c r="AG29" s="1014"/>
      <c r="AH29" s="1014"/>
      <c r="AI29" s="1014"/>
      <c r="AJ29" s="1015"/>
      <c r="AK29" s="974">
        <v>845</v>
      </c>
      <c r="AL29" s="965"/>
      <c r="AM29" s="965"/>
      <c r="AN29" s="965"/>
      <c r="AO29" s="965"/>
      <c r="AP29" s="965" t="s">
        <v>544</v>
      </c>
      <c r="AQ29" s="965"/>
      <c r="AR29" s="965"/>
      <c r="AS29" s="965"/>
      <c r="AT29" s="965"/>
      <c r="AU29" s="965" t="s">
        <v>544</v>
      </c>
      <c r="AV29" s="965"/>
      <c r="AW29" s="965"/>
      <c r="AX29" s="965"/>
      <c r="AY29" s="965"/>
      <c r="AZ29" s="1036" t="s">
        <v>543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384</v>
      </c>
      <c r="C30" s="1032"/>
      <c r="D30" s="1032"/>
      <c r="E30" s="1032"/>
      <c r="F30" s="1032"/>
      <c r="G30" s="1032"/>
      <c r="H30" s="1032"/>
      <c r="I30" s="1032"/>
      <c r="J30" s="1032"/>
      <c r="K30" s="1032"/>
      <c r="L30" s="1032"/>
      <c r="M30" s="1032"/>
      <c r="N30" s="1032"/>
      <c r="O30" s="1032"/>
      <c r="P30" s="1033"/>
      <c r="Q30" s="1037">
        <v>975</v>
      </c>
      <c r="R30" s="1038"/>
      <c r="S30" s="1038"/>
      <c r="T30" s="1038"/>
      <c r="U30" s="1038"/>
      <c r="V30" s="1038">
        <v>969</v>
      </c>
      <c r="W30" s="1038"/>
      <c r="X30" s="1038"/>
      <c r="Y30" s="1038"/>
      <c r="Z30" s="1038"/>
      <c r="AA30" s="1038">
        <v>7</v>
      </c>
      <c r="AB30" s="1038"/>
      <c r="AC30" s="1038"/>
      <c r="AD30" s="1038"/>
      <c r="AE30" s="1039"/>
      <c r="AF30" s="1013">
        <v>7</v>
      </c>
      <c r="AG30" s="1014"/>
      <c r="AH30" s="1014"/>
      <c r="AI30" s="1014"/>
      <c r="AJ30" s="1015"/>
      <c r="AK30" s="974">
        <v>219</v>
      </c>
      <c r="AL30" s="965"/>
      <c r="AM30" s="965"/>
      <c r="AN30" s="965"/>
      <c r="AO30" s="965"/>
      <c r="AP30" s="965" t="s">
        <v>544</v>
      </c>
      <c r="AQ30" s="965"/>
      <c r="AR30" s="965"/>
      <c r="AS30" s="965"/>
      <c r="AT30" s="965"/>
      <c r="AU30" s="965" t="s">
        <v>544</v>
      </c>
      <c r="AV30" s="965"/>
      <c r="AW30" s="965"/>
      <c r="AX30" s="965"/>
      <c r="AY30" s="965"/>
      <c r="AZ30" s="1036" t="s">
        <v>543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385</v>
      </c>
      <c r="C31" s="1032"/>
      <c r="D31" s="1032"/>
      <c r="E31" s="1032"/>
      <c r="F31" s="1032"/>
      <c r="G31" s="1032"/>
      <c r="H31" s="1032"/>
      <c r="I31" s="1032"/>
      <c r="J31" s="1032"/>
      <c r="K31" s="1032"/>
      <c r="L31" s="1032"/>
      <c r="M31" s="1032"/>
      <c r="N31" s="1032"/>
      <c r="O31" s="1032"/>
      <c r="P31" s="1033"/>
      <c r="Q31" s="1037">
        <v>2063</v>
      </c>
      <c r="R31" s="1038"/>
      <c r="S31" s="1038"/>
      <c r="T31" s="1038"/>
      <c r="U31" s="1038"/>
      <c r="V31" s="1038">
        <v>1950</v>
      </c>
      <c r="W31" s="1038"/>
      <c r="X31" s="1038"/>
      <c r="Y31" s="1038"/>
      <c r="Z31" s="1038"/>
      <c r="AA31" s="1038">
        <v>113</v>
      </c>
      <c r="AB31" s="1038"/>
      <c r="AC31" s="1038"/>
      <c r="AD31" s="1038"/>
      <c r="AE31" s="1039"/>
      <c r="AF31" s="1013">
        <v>2295</v>
      </c>
      <c r="AG31" s="1014"/>
      <c r="AH31" s="1014"/>
      <c r="AI31" s="1014"/>
      <c r="AJ31" s="1015"/>
      <c r="AK31" s="974">
        <v>106</v>
      </c>
      <c r="AL31" s="965"/>
      <c r="AM31" s="965"/>
      <c r="AN31" s="965"/>
      <c r="AO31" s="965"/>
      <c r="AP31" s="965">
        <v>10042</v>
      </c>
      <c r="AQ31" s="965"/>
      <c r="AR31" s="965"/>
      <c r="AS31" s="965"/>
      <c r="AT31" s="965"/>
      <c r="AU31" s="965">
        <v>984</v>
      </c>
      <c r="AV31" s="965"/>
      <c r="AW31" s="965"/>
      <c r="AX31" s="965"/>
      <c r="AY31" s="965"/>
      <c r="AZ31" s="1036" t="s">
        <v>544</v>
      </c>
      <c r="BA31" s="1036"/>
      <c r="BB31" s="1036"/>
      <c r="BC31" s="1036"/>
      <c r="BD31" s="1036"/>
      <c r="BE31" s="1026" t="s">
        <v>386</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387</v>
      </c>
      <c r="C32" s="1032"/>
      <c r="D32" s="1032"/>
      <c r="E32" s="1032"/>
      <c r="F32" s="1032"/>
      <c r="G32" s="1032"/>
      <c r="H32" s="1032"/>
      <c r="I32" s="1032"/>
      <c r="J32" s="1032"/>
      <c r="K32" s="1032"/>
      <c r="L32" s="1032"/>
      <c r="M32" s="1032"/>
      <c r="N32" s="1032"/>
      <c r="O32" s="1032"/>
      <c r="P32" s="1033"/>
      <c r="Q32" s="1037">
        <v>20</v>
      </c>
      <c r="R32" s="1038"/>
      <c r="S32" s="1038"/>
      <c r="T32" s="1038"/>
      <c r="U32" s="1038"/>
      <c r="V32" s="1038">
        <v>17</v>
      </c>
      <c r="W32" s="1038"/>
      <c r="X32" s="1038"/>
      <c r="Y32" s="1038"/>
      <c r="Z32" s="1038"/>
      <c r="AA32" s="1038">
        <v>3</v>
      </c>
      <c r="AB32" s="1038"/>
      <c r="AC32" s="1038"/>
      <c r="AD32" s="1038"/>
      <c r="AE32" s="1039"/>
      <c r="AF32" s="1013">
        <v>3</v>
      </c>
      <c r="AG32" s="1014"/>
      <c r="AH32" s="1014"/>
      <c r="AI32" s="1014"/>
      <c r="AJ32" s="1015"/>
      <c r="AK32" s="974">
        <v>14</v>
      </c>
      <c r="AL32" s="965"/>
      <c r="AM32" s="965"/>
      <c r="AN32" s="965"/>
      <c r="AO32" s="965"/>
      <c r="AP32" s="965">
        <v>4</v>
      </c>
      <c r="AQ32" s="965"/>
      <c r="AR32" s="965"/>
      <c r="AS32" s="965"/>
      <c r="AT32" s="965"/>
      <c r="AU32" s="965">
        <v>3</v>
      </c>
      <c r="AV32" s="965"/>
      <c r="AW32" s="965"/>
      <c r="AX32" s="965"/>
      <c r="AY32" s="965"/>
      <c r="AZ32" s="1036" t="s">
        <v>544</v>
      </c>
      <c r="BA32" s="1036"/>
      <c r="BB32" s="1036"/>
      <c r="BC32" s="1036"/>
      <c r="BD32" s="1036"/>
      <c r="BE32" s="1026" t="s">
        <v>388</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389</v>
      </c>
      <c r="C33" s="1032"/>
      <c r="D33" s="1032"/>
      <c r="E33" s="1032"/>
      <c r="F33" s="1032"/>
      <c r="G33" s="1032"/>
      <c r="H33" s="1032"/>
      <c r="I33" s="1032"/>
      <c r="J33" s="1032"/>
      <c r="K33" s="1032"/>
      <c r="L33" s="1032"/>
      <c r="M33" s="1032"/>
      <c r="N33" s="1032"/>
      <c r="O33" s="1032"/>
      <c r="P33" s="1033"/>
      <c r="Q33" s="1037">
        <v>2850</v>
      </c>
      <c r="R33" s="1038"/>
      <c r="S33" s="1038"/>
      <c r="T33" s="1038"/>
      <c r="U33" s="1038"/>
      <c r="V33" s="1038">
        <v>2797</v>
      </c>
      <c r="W33" s="1038"/>
      <c r="X33" s="1038"/>
      <c r="Y33" s="1038"/>
      <c r="Z33" s="1038"/>
      <c r="AA33" s="1038">
        <v>53</v>
      </c>
      <c r="AB33" s="1038"/>
      <c r="AC33" s="1038"/>
      <c r="AD33" s="1038"/>
      <c r="AE33" s="1039"/>
      <c r="AF33" s="1013">
        <v>53</v>
      </c>
      <c r="AG33" s="1014"/>
      <c r="AH33" s="1014"/>
      <c r="AI33" s="1014"/>
      <c r="AJ33" s="1015"/>
      <c r="AK33" s="974">
        <v>878</v>
      </c>
      <c r="AL33" s="965"/>
      <c r="AM33" s="965"/>
      <c r="AN33" s="965"/>
      <c r="AO33" s="965"/>
      <c r="AP33" s="965">
        <v>17989</v>
      </c>
      <c r="AQ33" s="965"/>
      <c r="AR33" s="965"/>
      <c r="AS33" s="965"/>
      <c r="AT33" s="965"/>
      <c r="AU33" s="965">
        <v>11855</v>
      </c>
      <c r="AV33" s="965"/>
      <c r="AW33" s="965"/>
      <c r="AX33" s="965"/>
      <c r="AY33" s="965"/>
      <c r="AZ33" s="1036" t="s">
        <v>544</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390</v>
      </c>
      <c r="C34" s="1032"/>
      <c r="D34" s="1032"/>
      <c r="E34" s="1032"/>
      <c r="F34" s="1032"/>
      <c r="G34" s="1032"/>
      <c r="H34" s="1032"/>
      <c r="I34" s="1032"/>
      <c r="J34" s="1032"/>
      <c r="K34" s="1032"/>
      <c r="L34" s="1032"/>
      <c r="M34" s="1032"/>
      <c r="N34" s="1032"/>
      <c r="O34" s="1032"/>
      <c r="P34" s="1033"/>
      <c r="Q34" s="1037">
        <v>79</v>
      </c>
      <c r="R34" s="1038"/>
      <c r="S34" s="1038"/>
      <c r="T34" s="1038"/>
      <c r="U34" s="1038"/>
      <c r="V34" s="1038">
        <v>77</v>
      </c>
      <c r="W34" s="1038"/>
      <c r="X34" s="1038"/>
      <c r="Y34" s="1038"/>
      <c r="Z34" s="1038"/>
      <c r="AA34" s="1038">
        <v>2</v>
      </c>
      <c r="AB34" s="1038"/>
      <c r="AC34" s="1038"/>
      <c r="AD34" s="1038"/>
      <c r="AE34" s="1039"/>
      <c r="AF34" s="1013">
        <v>2</v>
      </c>
      <c r="AG34" s="1014"/>
      <c r="AH34" s="1014"/>
      <c r="AI34" s="1014"/>
      <c r="AJ34" s="1015"/>
      <c r="AK34" s="974">
        <v>24</v>
      </c>
      <c r="AL34" s="965"/>
      <c r="AM34" s="965"/>
      <c r="AN34" s="965"/>
      <c r="AO34" s="965"/>
      <c r="AP34" s="965" t="s">
        <v>545</v>
      </c>
      <c r="AQ34" s="965"/>
      <c r="AR34" s="965"/>
      <c r="AS34" s="965"/>
      <c r="AT34" s="965"/>
      <c r="AU34" s="965" t="s">
        <v>544</v>
      </c>
      <c r="AV34" s="965"/>
      <c r="AW34" s="965"/>
      <c r="AX34" s="965"/>
      <c r="AY34" s="965"/>
      <c r="AZ34" s="1036" t="s">
        <v>544</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391</v>
      </c>
      <c r="C35" s="1032"/>
      <c r="D35" s="1032"/>
      <c r="E35" s="1032"/>
      <c r="F35" s="1032"/>
      <c r="G35" s="1032"/>
      <c r="H35" s="1032"/>
      <c r="I35" s="1032"/>
      <c r="J35" s="1032"/>
      <c r="K35" s="1032"/>
      <c r="L35" s="1032"/>
      <c r="M35" s="1032"/>
      <c r="N35" s="1032"/>
      <c r="O35" s="1032"/>
      <c r="P35" s="1033"/>
      <c r="Q35" s="1037">
        <v>98</v>
      </c>
      <c r="R35" s="1038"/>
      <c r="S35" s="1038"/>
      <c r="T35" s="1038"/>
      <c r="U35" s="1038"/>
      <c r="V35" s="1038">
        <v>72</v>
      </c>
      <c r="W35" s="1038"/>
      <c r="X35" s="1038"/>
      <c r="Y35" s="1038"/>
      <c r="Z35" s="1038"/>
      <c r="AA35" s="1038">
        <v>26</v>
      </c>
      <c r="AB35" s="1038"/>
      <c r="AC35" s="1038"/>
      <c r="AD35" s="1038"/>
      <c r="AE35" s="1039"/>
      <c r="AF35" s="1013">
        <v>23</v>
      </c>
      <c r="AG35" s="1014"/>
      <c r="AH35" s="1014"/>
      <c r="AI35" s="1014"/>
      <c r="AJ35" s="1015"/>
      <c r="AK35" s="974" t="s">
        <v>543</v>
      </c>
      <c r="AL35" s="965"/>
      <c r="AM35" s="965"/>
      <c r="AN35" s="965"/>
      <c r="AO35" s="965"/>
      <c r="AP35" s="965" t="s">
        <v>545</v>
      </c>
      <c r="AQ35" s="965"/>
      <c r="AR35" s="965"/>
      <c r="AS35" s="965"/>
      <c r="AT35" s="965"/>
      <c r="AU35" s="965" t="s">
        <v>544</v>
      </c>
      <c r="AV35" s="965"/>
      <c r="AW35" s="965"/>
      <c r="AX35" s="965"/>
      <c r="AY35" s="965"/>
      <c r="AZ35" s="1036" t="s">
        <v>544</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370</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2951</v>
      </c>
      <c r="AG63" s="953"/>
      <c r="AH63" s="953"/>
      <c r="AI63" s="953"/>
      <c r="AJ63" s="1024"/>
      <c r="AK63" s="1025"/>
      <c r="AL63" s="957"/>
      <c r="AM63" s="957"/>
      <c r="AN63" s="957"/>
      <c r="AO63" s="957"/>
      <c r="AP63" s="953">
        <v>28048</v>
      </c>
      <c r="AQ63" s="953"/>
      <c r="AR63" s="953"/>
      <c r="AS63" s="953"/>
      <c r="AT63" s="953"/>
      <c r="AU63" s="953">
        <v>12843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396</v>
      </c>
      <c r="R66" s="996"/>
      <c r="S66" s="996"/>
      <c r="T66" s="996"/>
      <c r="U66" s="997"/>
      <c r="V66" s="995" t="s">
        <v>397</v>
      </c>
      <c r="W66" s="996"/>
      <c r="X66" s="996"/>
      <c r="Y66" s="996"/>
      <c r="Z66" s="997"/>
      <c r="AA66" s="995" t="s">
        <v>398</v>
      </c>
      <c r="AB66" s="996"/>
      <c r="AC66" s="996"/>
      <c r="AD66" s="996"/>
      <c r="AE66" s="997"/>
      <c r="AF66" s="1001" t="s">
        <v>399</v>
      </c>
      <c r="AG66" s="1002"/>
      <c r="AH66" s="1002"/>
      <c r="AI66" s="1002"/>
      <c r="AJ66" s="1003"/>
      <c r="AK66" s="995" t="s">
        <v>400</v>
      </c>
      <c r="AL66" s="990"/>
      <c r="AM66" s="990"/>
      <c r="AN66" s="990"/>
      <c r="AO66" s="991"/>
      <c r="AP66" s="995" t="s">
        <v>401</v>
      </c>
      <c r="AQ66" s="996"/>
      <c r="AR66" s="996"/>
      <c r="AS66" s="996"/>
      <c r="AT66" s="997"/>
      <c r="AU66" s="995" t="s">
        <v>402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546</v>
      </c>
      <c r="C68" s="980"/>
      <c r="D68" s="980"/>
      <c r="E68" s="980"/>
      <c r="F68" s="980"/>
      <c r="G68" s="980"/>
      <c r="H68" s="980"/>
      <c r="I68" s="980"/>
      <c r="J68" s="980"/>
      <c r="K68" s="980"/>
      <c r="L68" s="980"/>
      <c r="M68" s="980"/>
      <c r="N68" s="980"/>
      <c r="O68" s="980"/>
      <c r="P68" s="981"/>
      <c r="Q68" s="982">
        <v>16031</v>
      </c>
      <c r="R68" s="976"/>
      <c r="S68" s="976"/>
      <c r="T68" s="976"/>
      <c r="U68" s="976"/>
      <c r="V68" s="976">
        <v>15928</v>
      </c>
      <c r="W68" s="976"/>
      <c r="X68" s="976"/>
      <c r="Y68" s="976"/>
      <c r="Z68" s="976"/>
      <c r="AA68" s="976">
        <v>103</v>
      </c>
      <c r="AB68" s="976"/>
      <c r="AC68" s="976"/>
      <c r="AD68" s="976"/>
      <c r="AE68" s="976"/>
      <c r="AF68" s="976">
        <v>103</v>
      </c>
      <c r="AG68" s="976"/>
      <c r="AH68" s="976"/>
      <c r="AI68" s="976"/>
      <c r="AJ68" s="976"/>
      <c r="AK68" s="976">
        <v>5</v>
      </c>
      <c r="AL68" s="976"/>
      <c r="AM68" s="976"/>
      <c r="AN68" s="976"/>
      <c r="AO68" s="976"/>
      <c r="AP68" s="976" t="s">
        <v>557</v>
      </c>
      <c r="AQ68" s="976"/>
      <c r="AR68" s="976"/>
      <c r="AS68" s="976"/>
      <c r="AT68" s="976"/>
      <c r="AU68" s="976" t="s">
        <v>557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547</v>
      </c>
      <c r="C69" s="969"/>
      <c r="D69" s="969"/>
      <c r="E69" s="969"/>
      <c r="F69" s="969"/>
      <c r="G69" s="969"/>
      <c r="H69" s="969"/>
      <c r="I69" s="969"/>
      <c r="J69" s="969"/>
      <c r="K69" s="969"/>
      <c r="L69" s="969"/>
      <c r="M69" s="969"/>
      <c r="N69" s="969"/>
      <c r="O69" s="969"/>
      <c r="P69" s="970"/>
      <c r="Q69" s="971">
        <v>34</v>
      </c>
      <c r="R69" s="965"/>
      <c r="S69" s="965"/>
      <c r="T69" s="965"/>
      <c r="U69" s="965"/>
      <c r="V69" s="965">
        <v>33</v>
      </c>
      <c r="W69" s="965"/>
      <c r="X69" s="965"/>
      <c r="Y69" s="965"/>
      <c r="Z69" s="965"/>
      <c r="AA69" s="965">
        <v>1</v>
      </c>
      <c r="AB69" s="965"/>
      <c r="AC69" s="965"/>
      <c r="AD69" s="965"/>
      <c r="AE69" s="965"/>
      <c r="AF69" s="965">
        <v>1</v>
      </c>
      <c r="AG69" s="965"/>
      <c r="AH69" s="965"/>
      <c r="AI69" s="965"/>
      <c r="AJ69" s="965"/>
      <c r="AK69" s="965">
        <v>2</v>
      </c>
      <c r="AL69" s="965"/>
      <c r="AM69" s="965"/>
      <c r="AN69" s="965"/>
      <c r="AO69" s="965"/>
      <c r="AP69" s="965" t="s">
        <v>557</v>
      </c>
      <c r="AQ69" s="965"/>
      <c r="AR69" s="965"/>
      <c r="AS69" s="965"/>
      <c r="AT69" s="965"/>
      <c r="AU69" s="965" t="s">
        <v>557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548</v>
      </c>
      <c r="C70" s="969"/>
      <c r="D70" s="969"/>
      <c r="E70" s="969"/>
      <c r="F70" s="969"/>
      <c r="G70" s="969"/>
      <c r="H70" s="969"/>
      <c r="I70" s="969"/>
      <c r="J70" s="969"/>
      <c r="K70" s="969"/>
      <c r="L70" s="969"/>
      <c r="M70" s="969"/>
      <c r="N70" s="969"/>
      <c r="O70" s="969"/>
      <c r="P70" s="970"/>
      <c r="Q70" s="971">
        <v>122</v>
      </c>
      <c r="R70" s="965"/>
      <c r="S70" s="965"/>
      <c r="T70" s="965"/>
      <c r="U70" s="965"/>
      <c r="V70" s="965">
        <v>101</v>
      </c>
      <c r="W70" s="965"/>
      <c r="X70" s="965"/>
      <c r="Y70" s="965"/>
      <c r="Z70" s="965"/>
      <c r="AA70" s="965">
        <v>22</v>
      </c>
      <c r="AB70" s="965"/>
      <c r="AC70" s="965"/>
      <c r="AD70" s="965"/>
      <c r="AE70" s="965"/>
      <c r="AF70" s="965">
        <v>22</v>
      </c>
      <c r="AG70" s="965"/>
      <c r="AH70" s="965"/>
      <c r="AI70" s="965"/>
      <c r="AJ70" s="965"/>
      <c r="AK70" s="965">
        <v>1</v>
      </c>
      <c r="AL70" s="965"/>
      <c r="AM70" s="965"/>
      <c r="AN70" s="965"/>
      <c r="AO70" s="965"/>
      <c r="AP70" s="965" t="s">
        <v>557</v>
      </c>
      <c r="AQ70" s="965"/>
      <c r="AR70" s="965"/>
      <c r="AS70" s="965"/>
      <c r="AT70" s="965"/>
      <c r="AU70" s="965" t="s">
        <v>557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549</v>
      </c>
      <c r="C71" s="969"/>
      <c r="D71" s="969"/>
      <c r="E71" s="969"/>
      <c r="F71" s="969"/>
      <c r="G71" s="969"/>
      <c r="H71" s="969"/>
      <c r="I71" s="969"/>
      <c r="J71" s="969"/>
      <c r="K71" s="969"/>
      <c r="L71" s="969"/>
      <c r="M71" s="969"/>
      <c r="N71" s="969"/>
      <c r="O71" s="969"/>
      <c r="P71" s="970"/>
      <c r="Q71" s="971">
        <v>188417</v>
      </c>
      <c r="R71" s="965"/>
      <c r="S71" s="965"/>
      <c r="T71" s="965"/>
      <c r="U71" s="965"/>
      <c r="V71" s="965">
        <v>181448</v>
      </c>
      <c r="W71" s="965"/>
      <c r="X71" s="965"/>
      <c r="Y71" s="965"/>
      <c r="Z71" s="965"/>
      <c r="AA71" s="965">
        <v>6969</v>
      </c>
      <c r="AB71" s="965"/>
      <c r="AC71" s="965"/>
      <c r="AD71" s="965"/>
      <c r="AE71" s="965"/>
      <c r="AF71" s="965">
        <v>6969</v>
      </c>
      <c r="AG71" s="965"/>
      <c r="AH71" s="965"/>
      <c r="AI71" s="965"/>
      <c r="AJ71" s="965"/>
      <c r="AK71" s="965">
        <v>1333</v>
      </c>
      <c r="AL71" s="965"/>
      <c r="AM71" s="965"/>
      <c r="AN71" s="965"/>
      <c r="AO71" s="965"/>
      <c r="AP71" s="965" t="s">
        <v>557</v>
      </c>
      <c r="AQ71" s="965"/>
      <c r="AR71" s="965"/>
      <c r="AS71" s="965"/>
      <c r="AT71" s="965"/>
      <c r="AU71" s="965" t="s">
        <v>557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403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7095</v>
      </c>
      <c r="AG88" s="953"/>
      <c r="AH88" s="953"/>
      <c r="AI88" s="953"/>
      <c r="AJ88" s="953"/>
      <c r="AK88" s="957"/>
      <c r="AL88" s="957"/>
      <c r="AM88" s="957"/>
      <c r="AN88" s="957"/>
      <c r="AO88" s="957"/>
      <c r="AP88" s="953" t="s">
        <v>560</v>
      </c>
      <c r="AQ88" s="953"/>
      <c r="AR88" s="953"/>
      <c r="AS88" s="953"/>
      <c r="AT88" s="953"/>
      <c r="AU88" s="953" t="s">
        <v>560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404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156</v>
      </c>
      <c r="CS102" s="945"/>
      <c r="CT102" s="945"/>
      <c r="CU102" s="945"/>
      <c r="CV102" s="946"/>
      <c r="CW102" s="944">
        <v>56</v>
      </c>
      <c r="CX102" s="945"/>
      <c r="CY102" s="945"/>
      <c r="CZ102" s="945"/>
      <c r="DA102" s="946"/>
      <c r="DB102" s="944">
        <v>8</v>
      </c>
      <c r="DC102" s="945"/>
      <c r="DD102" s="945"/>
      <c r="DE102" s="945"/>
      <c r="DF102" s="946"/>
      <c r="DG102" s="944" t="s">
        <v>559</v>
      </c>
      <c r="DH102" s="945"/>
      <c r="DI102" s="945"/>
      <c r="DJ102" s="945"/>
      <c r="DK102" s="946"/>
      <c r="DL102" s="944" t="s">
        <v>559</v>
      </c>
      <c r="DM102" s="945"/>
      <c r="DN102" s="945"/>
      <c r="DO102" s="945"/>
      <c r="DP102" s="946"/>
      <c r="DQ102" s="944" t="s">
        <v>559</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411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412</v>
      </c>
      <c r="AB109" s="886"/>
      <c r="AC109" s="886"/>
      <c r="AD109" s="886"/>
      <c r="AE109" s="887"/>
      <c r="AF109" s="888" t="s">
        <v>286</v>
      </c>
      <c r="AG109" s="886"/>
      <c r="AH109" s="886"/>
      <c r="AI109" s="886"/>
      <c r="AJ109" s="887"/>
      <c r="AK109" s="888" t="s">
        <v>285</v>
      </c>
      <c r="AL109" s="886"/>
      <c r="AM109" s="886"/>
      <c r="AN109" s="886"/>
      <c r="AO109" s="887"/>
      <c r="AP109" s="888" t="s">
        <v>413</v>
      </c>
      <c r="AQ109" s="886"/>
      <c r="AR109" s="886"/>
      <c r="AS109" s="886"/>
      <c r="AT109" s="917"/>
      <c r="AU109" s="885" t="s">
        <v>411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412</v>
      </c>
      <c r="BR109" s="886"/>
      <c r="BS109" s="886"/>
      <c r="BT109" s="886"/>
      <c r="BU109" s="887"/>
      <c r="BV109" s="888" t="s">
        <v>286</v>
      </c>
      <c r="BW109" s="886"/>
      <c r="BX109" s="886"/>
      <c r="BY109" s="886"/>
      <c r="BZ109" s="887"/>
      <c r="CA109" s="888" t="s">
        <v>285</v>
      </c>
      <c r="CB109" s="886"/>
      <c r="CC109" s="886"/>
      <c r="CD109" s="886"/>
      <c r="CE109" s="887"/>
      <c r="CF109" s="926" t="s">
        <v>413</v>
      </c>
      <c r="CG109" s="926"/>
      <c r="CH109" s="926"/>
      <c r="CI109" s="926"/>
      <c r="CJ109" s="926"/>
      <c r="CK109" s="888" t="s">
        <v>414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412</v>
      </c>
      <c r="DH109" s="886"/>
      <c r="DI109" s="886"/>
      <c r="DJ109" s="886"/>
      <c r="DK109" s="887"/>
      <c r="DL109" s="888" t="s">
        <v>286</v>
      </c>
      <c r="DM109" s="886"/>
      <c r="DN109" s="886"/>
      <c r="DO109" s="886"/>
      <c r="DP109" s="887"/>
      <c r="DQ109" s="888" t="s">
        <v>285</v>
      </c>
      <c r="DR109" s="886"/>
      <c r="DS109" s="886"/>
      <c r="DT109" s="886"/>
      <c r="DU109" s="887"/>
      <c r="DV109" s="888" t="s">
        <v>413</v>
      </c>
      <c r="DW109" s="886"/>
      <c r="DX109" s="886"/>
      <c r="DY109" s="886"/>
      <c r="DZ109" s="917"/>
    </row>
    <row r="110" spans="1:131" s="197" customFormat="1" ht="26.25" customHeight="1" x14ac:dyDescent="0.15">
      <c r="A110" s="755" t="s">
        <v>415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5231175</v>
      </c>
      <c r="AB110" s="871"/>
      <c r="AC110" s="871"/>
      <c r="AD110" s="871"/>
      <c r="AE110" s="872"/>
      <c r="AF110" s="873">
        <v>5164718</v>
      </c>
      <c r="AG110" s="871"/>
      <c r="AH110" s="871"/>
      <c r="AI110" s="871"/>
      <c r="AJ110" s="872"/>
      <c r="AK110" s="873">
        <v>5016094</v>
      </c>
      <c r="AL110" s="871"/>
      <c r="AM110" s="871"/>
      <c r="AN110" s="871"/>
      <c r="AO110" s="872"/>
      <c r="AP110" s="874">
        <v>23.4</v>
      </c>
      <c r="AQ110" s="875"/>
      <c r="AR110" s="875"/>
      <c r="AS110" s="875"/>
      <c r="AT110" s="876"/>
      <c r="AU110" s="918" t="s">
        <v>61</v>
      </c>
      <c r="AV110" s="919"/>
      <c r="AW110" s="919"/>
      <c r="AX110" s="919"/>
      <c r="AY110" s="920"/>
      <c r="AZ110" s="814" t="s">
        <v>416</v>
      </c>
      <c r="BA110" s="756"/>
      <c r="BB110" s="756"/>
      <c r="BC110" s="756"/>
      <c r="BD110" s="756"/>
      <c r="BE110" s="756"/>
      <c r="BF110" s="756"/>
      <c r="BG110" s="756"/>
      <c r="BH110" s="756"/>
      <c r="BI110" s="756"/>
      <c r="BJ110" s="756"/>
      <c r="BK110" s="756"/>
      <c r="BL110" s="756"/>
      <c r="BM110" s="756"/>
      <c r="BN110" s="756"/>
      <c r="BO110" s="756"/>
      <c r="BP110" s="757"/>
      <c r="BQ110" s="797">
        <v>47752795</v>
      </c>
      <c r="BR110" s="798"/>
      <c r="BS110" s="798"/>
      <c r="BT110" s="798"/>
      <c r="BU110" s="798"/>
      <c r="BV110" s="798">
        <v>48793262</v>
      </c>
      <c r="BW110" s="798"/>
      <c r="BX110" s="798"/>
      <c r="BY110" s="798"/>
      <c r="BZ110" s="798"/>
      <c r="CA110" s="798">
        <v>50638150</v>
      </c>
      <c r="CB110" s="798"/>
      <c r="CC110" s="798"/>
      <c r="CD110" s="798"/>
      <c r="CE110" s="798"/>
      <c r="CF110" s="859">
        <v>236.1</v>
      </c>
      <c r="CG110" s="860"/>
      <c r="CH110" s="860"/>
      <c r="CI110" s="860"/>
      <c r="CJ110" s="860"/>
      <c r="CK110" s="914" t="s">
        <v>417</v>
      </c>
      <c r="CL110" s="862"/>
      <c r="CM110" s="867" t="s">
        <v>418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420</v>
      </c>
      <c r="BA111" s="766"/>
      <c r="BB111" s="766"/>
      <c r="BC111" s="766"/>
      <c r="BD111" s="766"/>
      <c r="BE111" s="766"/>
      <c r="BF111" s="766"/>
      <c r="BG111" s="766"/>
      <c r="BH111" s="766"/>
      <c r="BI111" s="766"/>
      <c r="BJ111" s="766"/>
      <c r="BK111" s="766"/>
      <c r="BL111" s="766"/>
      <c r="BM111" s="766"/>
      <c r="BN111" s="766"/>
      <c r="BO111" s="766"/>
      <c r="BP111" s="767"/>
      <c r="BQ111" s="768">
        <v>302033</v>
      </c>
      <c r="BR111" s="769"/>
      <c r="BS111" s="769"/>
      <c r="BT111" s="769"/>
      <c r="BU111" s="769"/>
      <c r="BV111" s="769">
        <v>247240</v>
      </c>
      <c r="BW111" s="769"/>
      <c r="BX111" s="769"/>
      <c r="BY111" s="769"/>
      <c r="BZ111" s="769"/>
      <c r="CA111" s="769">
        <v>191085</v>
      </c>
      <c r="CB111" s="769"/>
      <c r="CC111" s="769"/>
      <c r="CD111" s="769"/>
      <c r="CE111" s="769"/>
      <c r="CF111" s="846">
        <v>0.9</v>
      </c>
      <c r="CG111" s="847"/>
      <c r="CH111" s="847"/>
      <c r="CI111" s="847"/>
      <c r="CJ111" s="847"/>
      <c r="CK111" s="915"/>
      <c r="CL111" s="864"/>
      <c r="CM111" s="801" t="s">
        <v>421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422</v>
      </c>
      <c r="B112" s="901"/>
      <c r="C112" s="766" t="s">
        <v>423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424</v>
      </c>
      <c r="BA112" s="766"/>
      <c r="BB112" s="766"/>
      <c r="BC112" s="766"/>
      <c r="BD112" s="766"/>
      <c r="BE112" s="766"/>
      <c r="BF112" s="766"/>
      <c r="BG112" s="766"/>
      <c r="BH112" s="766"/>
      <c r="BI112" s="766"/>
      <c r="BJ112" s="766"/>
      <c r="BK112" s="766"/>
      <c r="BL112" s="766"/>
      <c r="BM112" s="766"/>
      <c r="BN112" s="766"/>
      <c r="BO112" s="766"/>
      <c r="BP112" s="767"/>
      <c r="BQ112" s="768">
        <v>11296781</v>
      </c>
      <c r="BR112" s="769"/>
      <c r="BS112" s="769"/>
      <c r="BT112" s="769"/>
      <c r="BU112" s="769"/>
      <c r="BV112" s="769">
        <v>12019901</v>
      </c>
      <c r="BW112" s="769"/>
      <c r="BX112" s="769"/>
      <c r="BY112" s="769"/>
      <c r="BZ112" s="769"/>
      <c r="CA112" s="769">
        <v>12843377</v>
      </c>
      <c r="CB112" s="769"/>
      <c r="CC112" s="769"/>
      <c r="CD112" s="769"/>
      <c r="CE112" s="769"/>
      <c r="CF112" s="846">
        <v>59.9</v>
      </c>
      <c r="CG112" s="847"/>
      <c r="CH112" s="847"/>
      <c r="CI112" s="847"/>
      <c r="CJ112" s="847"/>
      <c r="CK112" s="915"/>
      <c r="CL112" s="864"/>
      <c r="CM112" s="801" t="s">
        <v>425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880166</v>
      </c>
      <c r="AB113" s="907"/>
      <c r="AC113" s="907"/>
      <c r="AD113" s="907"/>
      <c r="AE113" s="908"/>
      <c r="AF113" s="909">
        <v>895780</v>
      </c>
      <c r="AG113" s="907"/>
      <c r="AH113" s="907"/>
      <c r="AI113" s="907"/>
      <c r="AJ113" s="908"/>
      <c r="AK113" s="909">
        <v>899712</v>
      </c>
      <c r="AL113" s="907"/>
      <c r="AM113" s="907"/>
      <c r="AN113" s="907"/>
      <c r="AO113" s="908"/>
      <c r="AP113" s="910">
        <v>4.2</v>
      </c>
      <c r="AQ113" s="911"/>
      <c r="AR113" s="911"/>
      <c r="AS113" s="911"/>
      <c r="AT113" s="912"/>
      <c r="AU113" s="921"/>
      <c r="AV113" s="922"/>
      <c r="AW113" s="922"/>
      <c r="AX113" s="922"/>
      <c r="AY113" s="923"/>
      <c r="AZ113" s="765" t="s">
        <v>427</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430</v>
      </c>
      <c r="BA114" s="766"/>
      <c r="BB114" s="766"/>
      <c r="BC114" s="766"/>
      <c r="BD114" s="766"/>
      <c r="BE114" s="766"/>
      <c r="BF114" s="766"/>
      <c r="BG114" s="766"/>
      <c r="BH114" s="766"/>
      <c r="BI114" s="766"/>
      <c r="BJ114" s="766"/>
      <c r="BK114" s="766"/>
      <c r="BL114" s="766"/>
      <c r="BM114" s="766"/>
      <c r="BN114" s="766"/>
      <c r="BO114" s="766"/>
      <c r="BP114" s="767"/>
      <c r="BQ114" s="768">
        <v>10528537</v>
      </c>
      <c r="BR114" s="769"/>
      <c r="BS114" s="769"/>
      <c r="BT114" s="769"/>
      <c r="BU114" s="769"/>
      <c r="BV114" s="769">
        <v>10371625</v>
      </c>
      <c r="BW114" s="769"/>
      <c r="BX114" s="769"/>
      <c r="BY114" s="769"/>
      <c r="BZ114" s="769"/>
      <c r="CA114" s="769">
        <v>9991969</v>
      </c>
      <c r="CB114" s="769"/>
      <c r="CC114" s="769"/>
      <c r="CD114" s="769"/>
      <c r="CE114" s="769"/>
      <c r="CF114" s="846">
        <v>46.6</v>
      </c>
      <c r="CG114" s="847"/>
      <c r="CH114" s="847"/>
      <c r="CI114" s="847"/>
      <c r="CJ114" s="847"/>
      <c r="CK114" s="915"/>
      <c r="CL114" s="864"/>
      <c r="CM114" s="801" t="s">
        <v>431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432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51466</v>
      </c>
      <c r="AB115" s="907"/>
      <c r="AC115" s="907"/>
      <c r="AD115" s="907"/>
      <c r="AE115" s="908"/>
      <c r="AF115" s="909">
        <v>53826</v>
      </c>
      <c r="AG115" s="907"/>
      <c r="AH115" s="907"/>
      <c r="AI115" s="907"/>
      <c r="AJ115" s="908"/>
      <c r="AK115" s="909">
        <v>53710</v>
      </c>
      <c r="AL115" s="907"/>
      <c r="AM115" s="907"/>
      <c r="AN115" s="907"/>
      <c r="AO115" s="908"/>
      <c r="AP115" s="910">
        <v>0.3</v>
      </c>
      <c r="AQ115" s="911"/>
      <c r="AR115" s="911"/>
      <c r="AS115" s="911"/>
      <c r="AT115" s="912"/>
      <c r="AU115" s="921"/>
      <c r="AV115" s="922"/>
      <c r="AW115" s="922"/>
      <c r="AX115" s="922"/>
      <c r="AY115" s="923"/>
      <c r="AZ115" s="765" t="s">
        <v>433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v>9415</v>
      </c>
      <c r="CB115" s="769"/>
      <c r="CC115" s="769"/>
      <c r="CD115" s="769"/>
      <c r="CE115" s="769"/>
      <c r="CF115" s="846">
        <v>0</v>
      </c>
      <c r="CG115" s="847"/>
      <c r="CH115" s="847"/>
      <c r="CI115" s="847"/>
      <c r="CJ115" s="847"/>
      <c r="CK115" s="915"/>
      <c r="CL115" s="864"/>
      <c r="CM115" s="765" t="s">
        <v>434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435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232950</v>
      </c>
      <c r="DH116" s="782"/>
      <c r="DI116" s="782"/>
      <c r="DJ116" s="782"/>
      <c r="DK116" s="783"/>
      <c r="DL116" s="784">
        <v>209263</v>
      </c>
      <c r="DM116" s="782"/>
      <c r="DN116" s="782"/>
      <c r="DO116" s="782"/>
      <c r="DP116" s="783"/>
      <c r="DQ116" s="784">
        <v>185892</v>
      </c>
      <c r="DR116" s="782"/>
      <c r="DS116" s="782"/>
      <c r="DT116" s="782"/>
      <c r="DU116" s="783"/>
      <c r="DV116" s="752">
        <v>0.9</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438</v>
      </c>
      <c r="Z117" s="887"/>
      <c r="AA117" s="892">
        <v>6162807</v>
      </c>
      <c r="AB117" s="893"/>
      <c r="AC117" s="893"/>
      <c r="AD117" s="893"/>
      <c r="AE117" s="894"/>
      <c r="AF117" s="896">
        <v>6114324</v>
      </c>
      <c r="AG117" s="893"/>
      <c r="AH117" s="893"/>
      <c r="AI117" s="893"/>
      <c r="AJ117" s="894"/>
      <c r="AK117" s="896">
        <v>5969516</v>
      </c>
      <c r="AL117" s="893"/>
      <c r="AM117" s="893"/>
      <c r="AN117" s="893"/>
      <c r="AO117" s="894"/>
      <c r="AP117" s="897"/>
      <c r="AQ117" s="898"/>
      <c r="AR117" s="898"/>
      <c r="AS117" s="898"/>
      <c r="AT117" s="899"/>
      <c r="AU117" s="921"/>
      <c r="AV117" s="922"/>
      <c r="AW117" s="922"/>
      <c r="AX117" s="922"/>
      <c r="AY117" s="923"/>
      <c r="AZ117" s="843" t="s">
        <v>439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440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414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412</v>
      </c>
      <c r="AB118" s="886"/>
      <c r="AC118" s="886"/>
      <c r="AD118" s="886"/>
      <c r="AE118" s="887"/>
      <c r="AF118" s="888" t="s">
        <v>286</v>
      </c>
      <c r="AG118" s="886"/>
      <c r="AH118" s="886"/>
      <c r="AI118" s="886"/>
      <c r="AJ118" s="887"/>
      <c r="AK118" s="888" t="s">
        <v>285</v>
      </c>
      <c r="AL118" s="886"/>
      <c r="AM118" s="886"/>
      <c r="AN118" s="886"/>
      <c r="AO118" s="887"/>
      <c r="AP118" s="889" t="s">
        <v>413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441</v>
      </c>
      <c r="BP118" s="836"/>
      <c r="BQ118" s="855">
        <v>69880146</v>
      </c>
      <c r="BR118" s="856"/>
      <c r="BS118" s="856"/>
      <c r="BT118" s="856"/>
      <c r="BU118" s="856"/>
      <c r="BV118" s="856">
        <v>71432028</v>
      </c>
      <c r="BW118" s="856"/>
      <c r="BX118" s="856"/>
      <c r="BY118" s="856"/>
      <c r="BZ118" s="856"/>
      <c r="CA118" s="856">
        <v>73673996</v>
      </c>
      <c r="CB118" s="856"/>
      <c r="CC118" s="856"/>
      <c r="CD118" s="856"/>
      <c r="CE118" s="856"/>
      <c r="CF118" s="741"/>
      <c r="CG118" s="742"/>
      <c r="CH118" s="742"/>
      <c r="CI118" s="742"/>
      <c r="CJ118" s="839"/>
      <c r="CK118" s="915"/>
      <c r="CL118" s="864"/>
      <c r="CM118" s="801" t="s">
        <v>442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417</v>
      </c>
      <c r="B119" s="862"/>
      <c r="C119" s="867" t="s">
        <v>418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443</v>
      </c>
      <c r="AV119" s="878"/>
      <c r="AW119" s="878"/>
      <c r="AX119" s="878"/>
      <c r="AY119" s="879"/>
      <c r="AZ119" s="814" t="s">
        <v>444</v>
      </c>
      <c r="BA119" s="756"/>
      <c r="BB119" s="756"/>
      <c r="BC119" s="756"/>
      <c r="BD119" s="756"/>
      <c r="BE119" s="756"/>
      <c r="BF119" s="756"/>
      <c r="BG119" s="756"/>
      <c r="BH119" s="756"/>
      <c r="BI119" s="756"/>
      <c r="BJ119" s="756"/>
      <c r="BK119" s="756"/>
      <c r="BL119" s="756"/>
      <c r="BM119" s="756"/>
      <c r="BN119" s="756"/>
      <c r="BO119" s="756"/>
      <c r="BP119" s="757"/>
      <c r="BQ119" s="797">
        <v>7491079</v>
      </c>
      <c r="BR119" s="798"/>
      <c r="BS119" s="798"/>
      <c r="BT119" s="798"/>
      <c r="BU119" s="798"/>
      <c r="BV119" s="798">
        <v>7664931</v>
      </c>
      <c r="BW119" s="798"/>
      <c r="BX119" s="798"/>
      <c r="BY119" s="798"/>
      <c r="BZ119" s="798"/>
      <c r="CA119" s="798">
        <v>8024373</v>
      </c>
      <c r="CB119" s="798"/>
      <c r="CC119" s="798"/>
      <c r="CD119" s="798"/>
      <c r="CE119" s="798"/>
      <c r="CF119" s="859">
        <v>37.4</v>
      </c>
      <c r="CG119" s="860"/>
      <c r="CH119" s="860"/>
      <c r="CI119" s="860"/>
      <c r="CJ119" s="860"/>
      <c r="CK119" s="916"/>
      <c r="CL119" s="866"/>
      <c r="CM119" s="823" t="s">
        <v>445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69083</v>
      </c>
      <c r="DH119" s="715"/>
      <c r="DI119" s="715"/>
      <c r="DJ119" s="715"/>
      <c r="DK119" s="716"/>
      <c r="DL119" s="717">
        <v>37977</v>
      </c>
      <c r="DM119" s="715"/>
      <c r="DN119" s="715"/>
      <c r="DO119" s="715"/>
      <c r="DP119" s="716"/>
      <c r="DQ119" s="717">
        <v>5193</v>
      </c>
      <c r="DR119" s="715"/>
      <c r="DS119" s="715"/>
      <c r="DT119" s="715"/>
      <c r="DU119" s="716"/>
      <c r="DV119" s="805">
        <v>0</v>
      </c>
      <c r="DW119" s="806"/>
      <c r="DX119" s="806"/>
      <c r="DY119" s="806"/>
      <c r="DZ119" s="807"/>
    </row>
    <row r="120" spans="1:130" s="197" customFormat="1" ht="26.25" customHeight="1" x14ac:dyDescent="0.15">
      <c r="A120" s="863"/>
      <c r="B120" s="864"/>
      <c r="C120" s="801" t="s">
        <v>421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446</v>
      </c>
      <c r="BA120" s="766"/>
      <c r="BB120" s="766"/>
      <c r="BC120" s="766"/>
      <c r="BD120" s="766"/>
      <c r="BE120" s="766"/>
      <c r="BF120" s="766"/>
      <c r="BG120" s="766"/>
      <c r="BH120" s="766"/>
      <c r="BI120" s="766"/>
      <c r="BJ120" s="766"/>
      <c r="BK120" s="766"/>
      <c r="BL120" s="766"/>
      <c r="BM120" s="766"/>
      <c r="BN120" s="766"/>
      <c r="BO120" s="766"/>
      <c r="BP120" s="767"/>
      <c r="BQ120" s="768">
        <v>6265605</v>
      </c>
      <c r="BR120" s="769"/>
      <c r="BS120" s="769"/>
      <c r="BT120" s="769"/>
      <c r="BU120" s="769"/>
      <c r="BV120" s="769">
        <v>6549789</v>
      </c>
      <c r="BW120" s="769"/>
      <c r="BX120" s="769"/>
      <c r="BY120" s="769"/>
      <c r="BZ120" s="769"/>
      <c r="CA120" s="769">
        <v>6355763</v>
      </c>
      <c r="CB120" s="769"/>
      <c r="CC120" s="769"/>
      <c r="CD120" s="769"/>
      <c r="CE120" s="769"/>
      <c r="CF120" s="846">
        <v>29.6</v>
      </c>
      <c r="CG120" s="847"/>
      <c r="CH120" s="847"/>
      <c r="CI120" s="847"/>
      <c r="CJ120" s="847"/>
      <c r="CK120" s="848" t="s">
        <v>447</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10240143</v>
      </c>
      <c r="DH120" s="798"/>
      <c r="DI120" s="798"/>
      <c r="DJ120" s="798"/>
      <c r="DK120" s="798"/>
      <c r="DL120" s="798">
        <v>11037482</v>
      </c>
      <c r="DM120" s="798"/>
      <c r="DN120" s="798"/>
      <c r="DO120" s="798"/>
      <c r="DP120" s="798"/>
      <c r="DQ120" s="798">
        <v>11855040</v>
      </c>
      <c r="DR120" s="798"/>
      <c r="DS120" s="798"/>
      <c r="DT120" s="798"/>
      <c r="DU120" s="798"/>
      <c r="DV120" s="799">
        <v>55.3</v>
      </c>
      <c r="DW120" s="799"/>
      <c r="DX120" s="799"/>
      <c r="DY120" s="799"/>
      <c r="DZ120" s="800"/>
    </row>
    <row r="121" spans="1:130" s="197" customFormat="1" ht="26.25" customHeight="1" x14ac:dyDescent="0.15">
      <c r="A121" s="863"/>
      <c r="B121" s="864"/>
      <c r="C121" s="840" t="s">
        <v>448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449</v>
      </c>
      <c r="BA121" s="844"/>
      <c r="BB121" s="844"/>
      <c r="BC121" s="844"/>
      <c r="BD121" s="844"/>
      <c r="BE121" s="844"/>
      <c r="BF121" s="844"/>
      <c r="BG121" s="844"/>
      <c r="BH121" s="844"/>
      <c r="BI121" s="844"/>
      <c r="BJ121" s="844"/>
      <c r="BK121" s="844"/>
      <c r="BL121" s="844"/>
      <c r="BM121" s="844"/>
      <c r="BN121" s="844"/>
      <c r="BO121" s="844"/>
      <c r="BP121" s="845"/>
      <c r="BQ121" s="855">
        <v>44734645</v>
      </c>
      <c r="BR121" s="856"/>
      <c r="BS121" s="856"/>
      <c r="BT121" s="856"/>
      <c r="BU121" s="856"/>
      <c r="BV121" s="856">
        <v>46046418</v>
      </c>
      <c r="BW121" s="856"/>
      <c r="BX121" s="856"/>
      <c r="BY121" s="856"/>
      <c r="BZ121" s="856"/>
      <c r="CA121" s="856">
        <v>47835462</v>
      </c>
      <c r="CB121" s="856"/>
      <c r="CC121" s="856"/>
      <c r="CD121" s="856"/>
      <c r="CE121" s="856"/>
      <c r="CF121" s="857">
        <v>223</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1052082</v>
      </c>
      <c r="DH121" s="769"/>
      <c r="DI121" s="769"/>
      <c r="DJ121" s="769"/>
      <c r="DK121" s="769"/>
      <c r="DL121" s="769">
        <v>977654</v>
      </c>
      <c r="DM121" s="769"/>
      <c r="DN121" s="769"/>
      <c r="DO121" s="769"/>
      <c r="DP121" s="769"/>
      <c r="DQ121" s="769">
        <v>984152</v>
      </c>
      <c r="DR121" s="769"/>
      <c r="DS121" s="769"/>
      <c r="DT121" s="769"/>
      <c r="DU121" s="769"/>
      <c r="DV121" s="821">
        <v>4.5999999999999996</v>
      </c>
      <c r="DW121" s="821"/>
      <c r="DX121" s="821"/>
      <c r="DY121" s="821"/>
      <c r="DZ121" s="822"/>
    </row>
    <row r="122" spans="1:130" s="197" customFormat="1" ht="26.25" customHeight="1" x14ac:dyDescent="0.15">
      <c r="A122" s="863"/>
      <c r="B122" s="864"/>
      <c r="C122" s="801" t="s">
        <v>431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27456</v>
      </c>
      <c r="AB122" s="782"/>
      <c r="AC122" s="782"/>
      <c r="AD122" s="782"/>
      <c r="AE122" s="783"/>
      <c r="AF122" s="784">
        <v>27683</v>
      </c>
      <c r="AG122" s="782"/>
      <c r="AH122" s="782"/>
      <c r="AI122" s="782"/>
      <c r="AJ122" s="783"/>
      <c r="AK122" s="784">
        <v>27773</v>
      </c>
      <c r="AL122" s="782"/>
      <c r="AM122" s="782"/>
      <c r="AN122" s="782"/>
      <c r="AO122" s="783"/>
      <c r="AP122" s="752">
        <v>0.1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450</v>
      </c>
      <c r="BP122" s="836"/>
      <c r="BQ122" s="837">
        <v>58491329</v>
      </c>
      <c r="BR122" s="838"/>
      <c r="BS122" s="838"/>
      <c r="BT122" s="838"/>
      <c r="BU122" s="838"/>
      <c r="BV122" s="838">
        <v>60261138</v>
      </c>
      <c r="BW122" s="838"/>
      <c r="BX122" s="838"/>
      <c r="BY122" s="838"/>
      <c r="BZ122" s="838"/>
      <c r="CA122" s="838">
        <v>62215598</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3806</v>
      </c>
      <c r="DH122" s="769"/>
      <c r="DI122" s="769"/>
      <c r="DJ122" s="769"/>
      <c r="DK122" s="769"/>
      <c r="DL122" s="769">
        <v>3629</v>
      </c>
      <c r="DM122" s="769"/>
      <c r="DN122" s="769"/>
      <c r="DO122" s="769"/>
      <c r="DP122" s="769"/>
      <c r="DQ122" s="769">
        <v>3240</v>
      </c>
      <c r="DR122" s="769"/>
      <c r="DS122" s="769"/>
      <c r="DT122" s="769"/>
      <c r="DU122" s="769"/>
      <c r="DV122" s="821">
        <v>0</v>
      </c>
      <c r="DW122" s="821"/>
      <c r="DX122" s="821"/>
      <c r="DY122" s="821"/>
      <c r="DZ122" s="822"/>
    </row>
    <row r="123" spans="1:130" s="197" customFormat="1" ht="26.25" customHeight="1" thickBot="1" x14ac:dyDescent="0.2">
      <c r="A123" s="863"/>
      <c r="B123" s="864"/>
      <c r="C123" s="801" t="s">
        <v>437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9191</v>
      </c>
      <c r="AB123" s="782"/>
      <c r="AC123" s="782"/>
      <c r="AD123" s="782"/>
      <c r="AE123" s="783"/>
      <c r="AF123" s="784">
        <v>9053</v>
      </c>
      <c r="AG123" s="782"/>
      <c r="AH123" s="782"/>
      <c r="AI123" s="782"/>
      <c r="AJ123" s="783"/>
      <c r="AK123" s="784">
        <v>8914</v>
      </c>
      <c r="AL123" s="782"/>
      <c r="AM123" s="782"/>
      <c r="AN123" s="782"/>
      <c r="AO123" s="783"/>
      <c r="AP123" s="752">
        <v>0</v>
      </c>
      <c r="AQ123" s="753"/>
      <c r="AR123" s="753"/>
      <c r="AS123" s="753"/>
      <c r="AT123" s="754"/>
      <c r="AU123" s="832" t="s">
        <v>451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53.6</v>
      </c>
      <c r="BR123" s="830"/>
      <c r="BS123" s="830"/>
      <c r="BT123" s="830"/>
      <c r="BU123" s="830"/>
      <c r="BV123" s="830">
        <v>51.8</v>
      </c>
      <c r="BW123" s="830"/>
      <c r="BX123" s="830"/>
      <c r="BY123" s="830"/>
      <c r="BZ123" s="830"/>
      <c r="CA123" s="830">
        <v>53.4</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x14ac:dyDescent="0.15">
      <c r="A124" s="863"/>
      <c r="B124" s="864"/>
      <c r="C124" s="801" t="s">
        <v>440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442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453</v>
      </c>
      <c r="CL125" s="808"/>
      <c r="CM125" s="808"/>
      <c r="CN125" s="808"/>
      <c r="CO125" s="809"/>
      <c r="CP125" s="814" t="s">
        <v>454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12040</v>
      </c>
      <c r="AB126" s="782"/>
      <c r="AC126" s="782"/>
      <c r="AD126" s="782"/>
      <c r="AE126" s="783"/>
      <c r="AF126" s="784">
        <v>14636</v>
      </c>
      <c r="AG126" s="782"/>
      <c r="AH126" s="782"/>
      <c r="AI126" s="782"/>
      <c r="AJ126" s="783"/>
      <c r="AK126" s="784">
        <v>14456</v>
      </c>
      <c r="AL126" s="782"/>
      <c r="AM126" s="782"/>
      <c r="AN126" s="782"/>
      <c r="AO126" s="783"/>
      <c r="AP126" s="752">
        <v>0.1</v>
      </c>
      <c r="AQ126" s="753"/>
      <c r="AR126" s="753"/>
      <c r="AS126" s="753"/>
      <c r="AT126" s="754"/>
      <c r="AU126" s="233"/>
      <c r="AV126" s="233"/>
      <c r="AW126" s="233"/>
      <c r="AX126" s="804" t="s">
        <v>455</v>
      </c>
      <c r="AY126" s="762"/>
      <c r="AZ126" s="762"/>
      <c r="BA126" s="762"/>
      <c r="BB126" s="762"/>
      <c r="BC126" s="762"/>
      <c r="BD126" s="762"/>
      <c r="BE126" s="763"/>
      <c r="BF126" s="761" t="s">
        <v>456</v>
      </c>
      <c r="BG126" s="762"/>
      <c r="BH126" s="762"/>
      <c r="BI126" s="762"/>
      <c r="BJ126" s="762"/>
      <c r="BK126" s="762"/>
      <c r="BL126" s="763"/>
      <c r="BM126" s="761" t="s">
        <v>457</v>
      </c>
      <c r="BN126" s="762"/>
      <c r="BO126" s="762"/>
      <c r="BP126" s="762"/>
      <c r="BQ126" s="762"/>
      <c r="BR126" s="762"/>
      <c r="BS126" s="763"/>
      <c r="BT126" s="761" t="s">
        <v>458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2779</v>
      </c>
      <c r="AB127" s="782"/>
      <c r="AC127" s="782"/>
      <c r="AD127" s="782"/>
      <c r="AE127" s="783"/>
      <c r="AF127" s="784">
        <v>2454</v>
      </c>
      <c r="AG127" s="782"/>
      <c r="AH127" s="782"/>
      <c r="AI127" s="782"/>
      <c r="AJ127" s="783"/>
      <c r="AK127" s="784">
        <v>2567</v>
      </c>
      <c r="AL127" s="782"/>
      <c r="AM127" s="782"/>
      <c r="AN127" s="782"/>
      <c r="AO127" s="783"/>
      <c r="AP127" s="752">
        <v>0</v>
      </c>
      <c r="AQ127" s="753"/>
      <c r="AR127" s="753"/>
      <c r="AS127" s="753"/>
      <c r="AT127" s="754"/>
      <c r="AU127" s="233"/>
      <c r="AV127" s="233"/>
      <c r="AW127" s="233"/>
      <c r="AX127" s="755" t="s">
        <v>461</v>
      </c>
      <c r="AY127" s="756"/>
      <c r="AZ127" s="756"/>
      <c r="BA127" s="756"/>
      <c r="BB127" s="756"/>
      <c r="BC127" s="756"/>
      <c r="BD127" s="756"/>
      <c r="BE127" s="757"/>
      <c r="BF127" s="758" t="s">
        <v>112</v>
      </c>
      <c r="BG127" s="759"/>
      <c r="BH127" s="759"/>
      <c r="BI127" s="759"/>
      <c r="BJ127" s="759"/>
      <c r="BK127" s="759"/>
      <c r="BL127" s="760"/>
      <c r="BM127" s="758">
        <v>12.06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v>9415</v>
      </c>
      <c r="DR127" s="818"/>
      <c r="DS127" s="818"/>
      <c r="DT127" s="818"/>
      <c r="DU127" s="818"/>
      <c r="DV127" s="819">
        <v>0</v>
      </c>
      <c r="DW127" s="819"/>
      <c r="DX127" s="819"/>
      <c r="DY127" s="819"/>
      <c r="DZ127" s="820"/>
    </row>
    <row r="128" spans="1:130" s="197" customFormat="1" ht="26.25" customHeight="1" x14ac:dyDescent="0.15">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v>655616</v>
      </c>
      <c r="AB128" s="722"/>
      <c r="AC128" s="722"/>
      <c r="AD128" s="722"/>
      <c r="AE128" s="723"/>
      <c r="AF128" s="724">
        <v>553094</v>
      </c>
      <c r="AG128" s="722"/>
      <c r="AH128" s="722"/>
      <c r="AI128" s="722"/>
      <c r="AJ128" s="723"/>
      <c r="AK128" s="724">
        <v>562386</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112</v>
      </c>
      <c r="BG128" s="789"/>
      <c r="BH128" s="789"/>
      <c r="BI128" s="789"/>
      <c r="BJ128" s="789"/>
      <c r="BK128" s="789"/>
      <c r="BL128" s="790"/>
      <c r="BM128" s="788">
        <v>17.059999999999999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466</v>
      </c>
      <c r="X129" s="779"/>
      <c r="Y129" s="779"/>
      <c r="Z129" s="780"/>
      <c r="AA129" s="781">
        <v>24818003</v>
      </c>
      <c r="AB129" s="782"/>
      <c r="AC129" s="782"/>
      <c r="AD129" s="782"/>
      <c r="AE129" s="783"/>
      <c r="AF129" s="784">
        <v>25278369</v>
      </c>
      <c r="AG129" s="782"/>
      <c r="AH129" s="782"/>
      <c r="AI129" s="782"/>
      <c r="AJ129" s="783"/>
      <c r="AK129" s="784">
        <v>25287131</v>
      </c>
      <c r="AL129" s="782"/>
      <c r="AM129" s="782"/>
      <c r="AN129" s="782"/>
      <c r="AO129" s="783"/>
      <c r="AP129" s="785"/>
      <c r="AQ129" s="786"/>
      <c r="AR129" s="786"/>
      <c r="AS129" s="786"/>
      <c r="AT129" s="787"/>
      <c r="AU129" s="235"/>
      <c r="AV129" s="235"/>
      <c r="AW129" s="235"/>
      <c r="AX129" s="770" t="s">
        <v>467</v>
      </c>
      <c r="AY129" s="766"/>
      <c r="AZ129" s="766"/>
      <c r="BA129" s="766"/>
      <c r="BB129" s="766"/>
      <c r="BC129" s="766"/>
      <c r="BD129" s="766"/>
      <c r="BE129" s="767"/>
      <c r="BF129" s="771">
        <v>8.1999999999999993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469</v>
      </c>
      <c r="X130" s="779"/>
      <c r="Y130" s="779"/>
      <c r="Z130" s="780"/>
      <c r="AA130" s="781">
        <v>3596002</v>
      </c>
      <c r="AB130" s="782"/>
      <c r="AC130" s="782"/>
      <c r="AD130" s="782"/>
      <c r="AE130" s="783"/>
      <c r="AF130" s="784">
        <v>3725494</v>
      </c>
      <c r="AG130" s="782"/>
      <c r="AH130" s="782"/>
      <c r="AI130" s="782"/>
      <c r="AJ130" s="783"/>
      <c r="AK130" s="784">
        <v>3840338</v>
      </c>
      <c r="AL130" s="782"/>
      <c r="AM130" s="782"/>
      <c r="AN130" s="782"/>
      <c r="AO130" s="783"/>
      <c r="AP130" s="785"/>
      <c r="AQ130" s="786"/>
      <c r="AR130" s="786"/>
      <c r="AS130" s="786"/>
      <c r="AT130" s="787"/>
      <c r="AU130" s="235"/>
      <c r="AV130" s="235"/>
      <c r="AW130" s="235"/>
      <c r="AX130" s="749" t="s">
        <v>470</v>
      </c>
      <c r="AY130" s="750"/>
      <c r="AZ130" s="750"/>
      <c r="BA130" s="750"/>
      <c r="BB130" s="750"/>
      <c r="BC130" s="750"/>
      <c r="BD130" s="750"/>
      <c r="BE130" s="751"/>
      <c r="BF130" s="703">
        <v>53.4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471</v>
      </c>
      <c r="X131" s="712"/>
      <c r="Y131" s="712"/>
      <c r="Z131" s="713"/>
      <c r="AA131" s="714">
        <v>21222001</v>
      </c>
      <c r="AB131" s="715"/>
      <c r="AC131" s="715"/>
      <c r="AD131" s="715"/>
      <c r="AE131" s="716"/>
      <c r="AF131" s="717">
        <v>21552875</v>
      </c>
      <c r="AG131" s="715"/>
      <c r="AH131" s="715"/>
      <c r="AI131" s="715"/>
      <c r="AJ131" s="716"/>
      <c r="AK131" s="717">
        <v>21446793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473</v>
      </c>
      <c r="W132" s="735"/>
      <c r="X132" s="735"/>
      <c r="Y132" s="735"/>
      <c r="Z132" s="736"/>
      <c r="AA132" s="737">
        <v>9.0056964940000004</v>
      </c>
      <c r="AB132" s="738"/>
      <c r="AC132" s="738"/>
      <c r="AD132" s="738"/>
      <c r="AE132" s="739"/>
      <c r="AF132" s="740">
        <v>8.5173602129999999</v>
      </c>
      <c r="AG132" s="738"/>
      <c r="AH132" s="738"/>
      <c r="AI132" s="738"/>
      <c r="AJ132" s="739"/>
      <c r="AK132" s="740">
        <v>7.3054838550000003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474</v>
      </c>
      <c r="W133" s="744"/>
      <c r="X133" s="744"/>
      <c r="Y133" s="744"/>
      <c r="Z133" s="745"/>
      <c r="AA133" s="746">
        <v>9.4</v>
      </c>
      <c r="AB133" s="747"/>
      <c r="AC133" s="747"/>
      <c r="AD133" s="747"/>
      <c r="AE133" s="748"/>
      <c r="AF133" s="746">
        <v>8.6</v>
      </c>
      <c r="AG133" s="747"/>
      <c r="AH133" s="747"/>
      <c r="AI133" s="747"/>
      <c r="AJ133" s="748"/>
      <c r="AK133" s="746">
        <v>8.1999999999999993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8" t="s">
        <v>477</v>
      </c>
      <c r="L7" s="254"/>
      <c r="M7" s="255" t="s">
        <v>478</v>
      </c>
      <c r="N7" s="256"/>
    </row>
    <row r="8" spans="1:16" x14ac:dyDescent="0.15">
      <c r="A8" s="248"/>
      <c r="B8" s="244"/>
      <c r="C8" s="244"/>
      <c r="D8" s="244"/>
      <c r="E8" s="244"/>
      <c r="F8" s="244"/>
      <c r="G8" s="257"/>
      <c r="H8" s="258"/>
      <c r="I8" s="258"/>
      <c r="J8" s="259"/>
      <c r="K8" s="1119"/>
      <c r="L8" s="260" t="s">
        <v>479</v>
      </c>
      <c r="M8" s="261" t="s">
        <v>480</v>
      </c>
      <c r="N8" s="262" t="s">
        <v>481</v>
      </c>
    </row>
    <row r="9" spans="1:16" x14ac:dyDescent="0.15">
      <c r="A9" s="248"/>
      <c r="B9" s="244"/>
      <c r="C9" s="244"/>
      <c r="D9" s="244"/>
      <c r="E9" s="244"/>
      <c r="F9" s="244"/>
      <c r="G9" s="1132" t="s">
        <v>482</v>
      </c>
      <c r="H9" s="1133"/>
      <c r="I9" s="1133"/>
      <c r="J9" s="1134"/>
      <c r="K9" s="263">
        <v>8520310</v>
      </c>
      <c r="L9" s="264">
        <v>96424</v>
      </c>
      <c r="M9" s="265">
        <v>64737</v>
      </c>
      <c r="N9" s="266">
        <v>48.9</v>
      </c>
    </row>
    <row r="10" spans="1:16" x14ac:dyDescent="0.15">
      <c r="A10" s="248"/>
      <c r="B10" s="244"/>
      <c r="C10" s="244"/>
      <c r="D10" s="244"/>
      <c r="E10" s="244"/>
      <c r="F10" s="244"/>
      <c r="G10" s="1132" t="s">
        <v>483</v>
      </c>
      <c r="H10" s="1133"/>
      <c r="I10" s="1133"/>
      <c r="J10" s="1134"/>
      <c r="K10" s="267">
        <v>549166</v>
      </c>
      <c r="L10" s="268">
        <v>6215</v>
      </c>
      <c r="M10" s="269">
        <v>4418</v>
      </c>
      <c r="N10" s="270">
        <v>40.700000000000003</v>
      </c>
    </row>
    <row r="11" spans="1:16" ht="13.5" customHeight="1" x14ac:dyDescent="0.15">
      <c r="A11" s="248"/>
      <c r="B11" s="244"/>
      <c r="C11" s="244"/>
      <c r="D11" s="244"/>
      <c r="E11" s="244"/>
      <c r="F11" s="244"/>
      <c r="G11" s="1132" t="s">
        <v>484</v>
      </c>
      <c r="H11" s="1133"/>
      <c r="I11" s="1133"/>
      <c r="J11" s="1134"/>
      <c r="K11" s="267">
        <v>13820</v>
      </c>
      <c r="L11" s="268">
        <v>156</v>
      </c>
      <c r="M11" s="269">
        <v>5597</v>
      </c>
      <c r="N11" s="270">
        <v>-97.2</v>
      </c>
    </row>
    <row r="12" spans="1:16" ht="13.5" customHeight="1" x14ac:dyDescent="0.15">
      <c r="A12" s="248"/>
      <c r="B12" s="244"/>
      <c r="C12" s="244"/>
      <c r="D12" s="244"/>
      <c r="E12" s="244"/>
      <c r="F12" s="244"/>
      <c r="G12" s="1132" t="s">
        <v>485</v>
      </c>
      <c r="H12" s="1133"/>
      <c r="I12" s="1133"/>
      <c r="J12" s="1134"/>
      <c r="K12" s="267" t="s">
        <v>486</v>
      </c>
      <c r="L12" s="268" t="s">
        <v>486</v>
      </c>
      <c r="M12" s="269">
        <v>967</v>
      </c>
      <c r="N12" s="270" t="s">
        <v>486</v>
      </c>
    </row>
    <row r="13" spans="1:16" ht="13.5" customHeight="1" x14ac:dyDescent="0.15">
      <c r="A13" s="248"/>
      <c r="B13" s="244"/>
      <c r="C13" s="244"/>
      <c r="D13" s="244"/>
      <c r="E13" s="244"/>
      <c r="F13" s="244"/>
      <c r="G13" s="1132" t="s">
        <v>487</v>
      </c>
      <c r="H13" s="1133"/>
      <c r="I13" s="1133"/>
      <c r="J13" s="1134"/>
      <c r="K13" s="267" t="s">
        <v>486</v>
      </c>
      <c r="L13" s="268" t="s">
        <v>486</v>
      </c>
      <c r="M13" s="269">
        <v>2</v>
      </c>
      <c r="N13" s="270" t="s">
        <v>486</v>
      </c>
    </row>
    <row r="14" spans="1:16" ht="13.5" customHeight="1" x14ac:dyDescent="0.15">
      <c r="A14" s="248"/>
      <c r="B14" s="244"/>
      <c r="C14" s="244"/>
      <c r="D14" s="244"/>
      <c r="E14" s="244"/>
      <c r="F14" s="244"/>
      <c r="G14" s="1132" t="s">
        <v>488</v>
      </c>
      <c r="H14" s="1133"/>
      <c r="I14" s="1133"/>
      <c r="J14" s="1134"/>
      <c r="K14" s="267">
        <v>302099</v>
      </c>
      <c r="L14" s="268">
        <v>3419</v>
      </c>
      <c r="M14" s="269">
        <v>2800</v>
      </c>
      <c r="N14" s="270">
        <v>22.1</v>
      </c>
    </row>
    <row r="15" spans="1:16" ht="13.5" customHeight="1" x14ac:dyDescent="0.15">
      <c r="A15" s="248"/>
      <c r="B15" s="244"/>
      <c r="C15" s="244"/>
      <c r="D15" s="244"/>
      <c r="E15" s="244"/>
      <c r="F15" s="244"/>
      <c r="G15" s="1132" t="s">
        <v>489</v>
      </c>
      <c r="H15" s="1133"/>
      <c r="I15" s="1133"/>
      <c r="J15" s="1134"/>
      <c r="K15" s="267">
        <v>257282</v>
      </c>
      <c r="L15" s="268">
        <v>2912</v>
      </c>
      <c r="M15" s="269">
        <v>1482</v>
      </c>
      <c r="N15" s="270">
        <v>96.5</v>
      </c>
    </row>
    <row r="16" spans="1:16" x14ac:dyDescent="0.15">
      <c r="A16" s="248"/>
      <c r="B16" s="244"/>
      <c r="C16" s="244"/>
      <c r="D16" s="244"/>
      <c r="E16" s="244"/>
      <c r="F16" s="244"/>
      <c r="G16" s="1135" t="s">
        <v>490</v>
      </c>
      <c r="H16" s="1136"/>
      <c r="I16" s="1136"/>
      <c r="J16" s="1137"/>
      <c r="K16" s="268">
        <v>-984721</v>
      </c>
      <c r="L16" s="268">
        <v>-11144</v>
      </c>
      <c r="M16" s="269">
        <v>-7690</v>
      </c>
      <c r="N16" s="270">
        <v>44.9</v>
      </c>
    </row>
    <row r="17" spans="1:16" x14ac:dyDescent="0.15">
      <c r="A17" s="248"/>
      <c r="B17" s="244"/>
      <c r="C17" s="244"/>
      <c r="D17" s="244"/>
      <c r="E17" s="244"/>
      <c r="F17" s="244"/>
      <c r="G17" s="1135" t="s">
        <v>170</v>
      </c>
      <c r="H17" s="1136"/>
      <c r="I17" s="1136"/>
      <c r="J17" s="1137"/>
      <c r="K17" s="268">
        <v>8657956</v>
      </c>
      <c r="L17" s="268">
        <v>97982</v>
      </c>
      <c r="M17" s="269">
        <v>72313</v>
      </c>
      <c r="N17" s="270">
        <v>35.5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29" t="s">
        <v>495</v>
      </c>
      <c r="H21" s="1130"/>
      <c r="I21" s="1130"/>
      <c r="J21" s="1131"/>
      <c r="K21" s="280">
        <v>11.01</v>
      </c>
      <c r="L21" s="281">
        <v>7.17</v>
      </c>
      <c r="M21" s="282">
        <v>3.84</v>
      </c>
      <c r="N21" s="249"/>
      <c r="O21" s="283"/>
      <c r="P21" s="279"/>
    </row>
    <row r="22" spans="1:16" s="284" customFormat="1" x14ac:dyDescent="0.15">
      <c r="A22" s="279"/>
      <c r="B22" s="249"/>
      <c r="C22" s="249"/>
      <c r="D22" s="249"/>
      <c r="E22" s="249"/>
      <c r="F22" s="249"/>
      <c r="G22" s="1129" t="s">
        <v>496</v>
      </c>
      <c r="H22" s="1130"/>
      <c r="I22" s="1130"/>
      <c r="J22" s="1131"/>
      <c r="K22" s="285">
        <v>98.8</v>
      </c>
      <c r="L22" s="286">
        <v>98.1</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8" t="s">
        <v>477</v>
      </c>
      <c r="L30" s="254"/>
      <c r="M30" s="255" t="s">
        <v>478</v>
      </c>
      <c r="N30" s="256"/>
    </row>
    <row r="31" spans="1:16" x14ac:dyDescent="0.15">
      <c r="A31" s="248"/>
      <c r="B31" s="244"/>
      <c r="C31" s="244"/>
      <c r="D31" s="244"/>
      <c r="E31" s="244"/>
      <c r="F31" s="244"/>
      <c r="G31" s="257"/>
      <c r="H31" s="258"/>
      <c r="I31" s="258"/>
      <c r="J31" s="259"/>
      <c r="K31" s="1119"/>
      <c r="L31" s="260" t="s">
        <v>479</v>
      </c>
      <c r="M31" s="261" t="s">
        <v>480</v>
      </c>
      <c r="N31" s="262" t="s">
        <v>481</v>
      </c>
    </row>
    <row r="32" spans="1:16" ht="27" customHeight="1" x14ac:dyDescent="0.15">
      <c r="A32" s="248"/>
      <c r="B32" s="244"/>
      <c r="C32" s="244"/>
      <c r="D32" s="244"/>
      <c r="E32" s="244"/>
      <c r="F32" s="244"/>
      <c r="G32" s="1120" t="s">
        <v>500</v>
      </c>
      <c r="H32" s="1121"/>
      <c r="I32" s="1121"/>
      <c r="J32" s="1122"/>
      <c r="K32" s="294">
        <v>5016094</v>
      </c>
      <c r="L32" s="294">
        <v>56767</v>
      </c>
      <c r="M32" s="295">
        <v>43357</v>
      </c>
      <c r="N32" s="296">
        <v>30.9</v>
      </c>
    </row>
    <row r="33" spans="1:16" ht="13.5" customHeight="1" x14ac:dyDescent="0.15">
      <c r="A33" s="248"/>
      <c r="B33" s="244"/>
      <c r="C33" s="244"/>
      <c r="D33" s="244"/>
      <c r="E33" s="244"/>
      <c r="F33" s="244"/>
      <c r="G33" s="1120" t="s">
        <v>501</v>
      </c>
      <c r="H33" s="1121"/>
      <c r="I33" s="1121"/>
      <c r="J33" s="1122"/>
      <c r="K33" s="294" t="s">
        <v>486</v>
      </c>
      <c r="L33" s="294" t="s">
        <v>486</v>
      </c>
      <c r="M33" s="295">
        <v>5</v>
      </c>
      <c r="N33" s="296" t="s">
        <v>486</v>
      </c>
    </row>
    <row r="34" spans="1:16" ht="27" customHeight="1" x14ac:dyDescent="0.15">
      <c r="A34" s="248"/>
      <c r="B34" s="244"/>
      <c r="C34" s="244"/>
      <c r="D34" s="244"/>
      <c r="E34" s="244"/>
      <c r="F34" s="244"/>
      <c r="G34" s="1120" t="s">
        <v>502</v>
      </c>
      <c r="H34" s="1121"/>
      <c r="I34" s="1121"/>
      <c r="J34" s="1122"/>
      <c r="K34" s="294" t="s">
        <v>486</v>
      </c>
      <c r="L34" s="294" t="s">
        <v>486</v>
      </c>
      <c r="M34" s="295">
        <v>40</v>
      </c>
      <c r="N34" s="296" t="s">
        <v>486</v>
      </c>
    </row>
    <row r="35" spans="1:16" ht="27" customHeight="1" x14ac:dyDescent="0.15">
      <c r="A35" s="248"/>
      <c r="B35" s="244"/>
      <c r="C35" s="244"/>
      <c r="D35" s="244"/>
      <c r="E35" s="244"/>
      <c r="F35" s="244"/>
      <c r="G35" s="1120" t="s">
        <v>503</v>
      </c>
      <c r="H35" s="1121"/>
      <c r="I35" s="1121"/>
      <c r="J35" s="1122"/>
      <c r="K35" s="294">
        <v>899712</v>
      </c>
      <c r="L35" s="294">
        <v>10182</v>
      </c>
      <c r="M35" s="295">
        <v>11850</v>
      </c>
      <c r="N35" s="296">
        <v>-14.1</v>
      </c>
    </row>
    <row r="36" spans="1:16" ht="27" customHeight="1" x14ac:dyDescent="0.15">
      <c r="A36" s="248"/>
      <c r="B36" s="244"/>
      <c r="C36" s="244"/>
      <c r="D36" s="244"/>
      <c r="E36" s="244"/>
      <c r="F36" s="244"/>
      <c r="G36" s="1120" t="s">
        <v>504</v>
      </c>
      <c r="H36" s="1121"/>
      <c r="I36" s="1121"/>
      <c r="J36" s="1122"/>
      <c r="K36" s="294" t="s">
        <v>486</v>
      </c>
      <c r="L36" s="294" t="s">
        <v>486</v>
      </c>
      <c r="M36" s="295">
        <v>2171</v>
      </c>
      <c r="N36" s="296" t="s">
        <v>486</v>
      </c>
    </row>
    <row r="37" spans="1:16" ht="13.5" customHeight="1" x14ac:dyDescent="0.15">
      <c r="A37" s="248"/>
      <c r="B37" s="244"/>
      <c r="C37" s="244"/>
      <c r="D37" s="244"/>
      <c r="E37" s="244"/>
      <c r="F37" s="244"/>
      <c r="G37" s="1120" t="s">
        <v>505</v>
      </c>
      <c r="H37" s="1121"/>
      <c r="I37" s="1121"/>
      <c r="J37" s="1122"/>
      <c r="K37" s="294">
        <v>53710</v>
      </c>
      <c r="L37" s="294">
        <v>608</v>
      </c>
      <c r="M37" s="295">
        <v>1425</v>
      </c>
      <c r="N37" s="296">
        <v>-57.3</v>
      </c>
    </row>
    <row r="38" spans="1:16" ht="27" customHeight="1" x14ac:dyDescent="0.15">
      <c r="A38" s="248"/>
      <c r="B38" s="244"/>
      <c r="C38" s="244"/>
      <c r="D38" s="244"/>
      <c r="E38" s="244"/>
      <c r="F38" s="244"/>
      <c r="G38" s="1123" t="s">
        <v>506</v>
      </c>
      <c r="H38" s="1124"/>
      <c r="I38" s="1124"/>
      <c r="J38" s="1125"/>
      <c r="K38" s="297" t="s">
        <v>486</v>
      </c>
      <c r="L38" s="297" t="s">
        <v>486</v>
      </c>
      <c r="M38" s="298">
        <v>6</v>
      </c>
      <c r="N38" s="299" t="s">
        <v>486</v>
      </c>
      <c r="O38" s="293"/>
    </row>
    <row r="39" spans="1:16" x14ac:dyDescent="0.15">
      <c r="A39" s="248"/>
      <c r="B39" s="244"/>
      <c r="C39" s="244"/>
      <c r="D39" s="244"/>
      <c r="E39" s="244"/>
      <c r="F39" s="244"/>
      <c r="G39" s="1123" t="s">
        <v>507</v>
      </c>
      <c r="H39" s="1124"/>
      <c r="I39" s="1124"/>
      <c r="J39" s="1125"/>
      <c r="K39" s="300">
        <v>-562386</v>
      </c>
      <c r="L39" s="300">
        <v>-6364</v>
      </c>
      <c r="M39" s="301">
        <v>-5332</v>
      </c>
      <c r="N39" s="302">
        <v>19.399999999999999</v>
      </c>
      <c r="O39" s="293"/>
    </row>
    <row r="40" spans="1:16" ht="27" customHeight="1" x14ac:dyDescent="0.15">
      <c r="A40" s="248"/>
      <c r="B40" s="244"/>
      <c r="C40" s="244"/>
      <c r="D40" s="244"/>
      <c r="E40" s="244"/>
      <c r="F40" s="244"/>
      <c r="G40" s="1120" t="s">
        <v>508</v>
      </c>
      <c r="H40" s="1121"/>
      <c r="I40" s="1121"/>
      <c r="J40" s="1122"/>
      <c r="K40" s="300">
        <v>-3840338</v>
      </c>
      <c r="L40" s="300">
        <v>-43461</v>
      </c>
      <c r="M40" s="301">
        <v>-35626</v>
      </c>
      <c r="N40" s="302">
        <v>22</v>
      </c>
      <c r="O40" s="293"/>
    </row>
    <row r="41" spans="1:16" x14ac:dyDescent="0.15">
      <c r="A41" s="248"/>
      <c r="B41" s="244"/>
      <c r="C41" s="244"/>
      <c r="D41" s="244"/>
      <c r="E41" s="244"/>
      <c r="F41" s="244"/>
      <c r="G41" s="1126" t="s">
        <v>280</v>
      </c>
      <c r="H41" s="1127"/>
      <c r="I41" s="1127"/>
      <c r="J41" s="1128"/>
      <c r="K41" s="294">
        <v>1566792</v>
      </c>
      <c r="L41" s="300">
        <v>17731</v>
      </c>
      <c r="M41" s="301">
        <v>17897</v>
      </c>
      <c r="N41" s="302">
        <v>-0.9</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13" t="s">
        <v>477</v>
      </c>
      <c r="J49" s="1115" t="s">
        <v>512</v>
      </c>
      <c r="K49" s="1116"/>
      <c r="L49" s="1116"/>
      <c r="M49" s="1116"/>
      <c r="N49" s="1117"/>
    </row>
    <row r="50" spans="1:14" x14ac:dyDescent="0.15">
      <c r="A50" s="248"/>
      <c r="B50" s="244"/>
      <c r="C50" s="244"/>
      <c r="D50" s="244"/>
      <c r="E50" s="244"/>
      <c r="F50" s="244"/>
      <c r="G50" s="312"/>
      <c r="H50" s="313"/>
      <c r="I50" s="1114"/>
      <c r="J50" s="314" t="s">
        <v>513</v>
      </c>
      <c r="K50" s="315" t="s">
        <v>514</v>
      </c>
      <c r="L50" s="316" t="s">
        <v>515</v>
      </c>
      <c r="M50" s="317" t="s">
        <v>516</v>
      </c>
      <c r="N50" s="318" t="s">
        <v>517</v>
      </c>
    </row>
    <row r="51" spans="1:14" x14ac:dyDescent="0.15">
      <c r="A51" s="248"/>
      <c r="B51" s="244"/>
      <c r="C51" s="244"/>
      <c r="D51" s="244"/>
      <c r="E51" s="244"/>
      <c r="F51" s="244"/>
      <c r="G51" s="310" t="s">
        <v>518</v>
      </c>
      <c r="H51" s="311"/>
      <c r="I51" s="319">
        <v>9436318</v>
      </c>
      <c r="J51" s="320">
        <v>102373</v>
      </c>
      <c r="K51" s="321">
        <v>31.3</v>
      </c>
      <c r="L51" s="322">
        <v>58009</v>
      </c>
      <c r="M51" s="323">
        <v>16.5</v>
      </c>
      <c r="N51" s="324">
        <v>14.8</v>
      </c>
    </row>
    <row r="52" spans="1:14" x14ac:dyDescent="0.15">
      <c r="A52" s="248"/>
      <c r="B52" s="244"/>
      <c r="C52" s="244"/>
      <c r="D52" s="244"/>
      <c r="E52" s="244"/>
      <c r="F52" s="244"/>
      <c r="G52" s="325"/>
      <c r="H52" s="326" t="s">
        <v>519</v>
      </c>
      <c r="I52" s="327">
        <v>3455182</v>
      </c>
      <c r="J52" s="328">
        <v>37485</v>
      </c>
      <c r="K52" s="329">
        <v>11.5</v>
      </c>
      <c r="L52" s="330">
        <v>32190</v>
      </c>
      <c r="M52" s="331">
        <v>20.399999999999999</v>
      </c>
      <c r="N52" s="332">
        <v>-8.9</v>
      </c>
    </row>
    <row r="53" spans="1:14" x14ac:dyDescent="0.15">
      <c r="A53" s="248"/>
      <c r="B53" s="244"/>
      <c r="C53" s="244"/>
      <c r="D53" s="244"/>
      <c r="E53" s="244"/>
      <c r="F53" s="244"/>
      <c r="G53" s="310" t="s">
        <v>520</v>
      </c>
      <c r="H53" s="311"/>
      <c r="I53" s="319">
        <v>8654087</v>
      </c>
      <c r="J53" s="320">
        <v>94982</v>
      </c>
      <c r="K53" s="321">
        <v>-7.2</v>
      </c>
      <c r="L53" s="322">
        <v>61882</v>
      </c>
      <c r="M53" s="323">
        <v>6.7</v>
      </c>
      <c r="N53" s="324">
        <v>-13.9</v>
      </c>
    </row>
    <row r="54" spans="1:14" x14ac:dyDescent="0.15">
      <c r="A54" s="248"/>
      <c r="B54" s="244"/>
      <c r="C54" s="244"/>
      <c r="D54" s="244"/>
      <c r="E54" s="244"/>
      <c r="F54" s="244"/>
      <c r="G54" s="325"/>
      <c r="H54" s="326" t="s">
        <v>519</v>
      </c>
      <c r="I54" s="327">
        <v>3390945</v>
      </c>
      <c r="J54" s="328">
        <v>37217</v>
      </c>
      <c r="K54" s="329">
        <v>-0.7</v>
      </c>
      <c r="L54" s="330">
        <v>32175</v>
      </c>
      <c r="M54" s="331">
        <v>0</v>
      </c>
      <c r="N54" s="332">
        <v>-0.7</v>
      </c>
    </row>
    <row r="55" spans="1:14" x14ac:dyDescent="0.15">
      <c r="A55" s="248"/>
      <c r="B55" s="244"/>
      <c r="C55" s="244"/>
      <c r="D55" s="244"/>
      <c r="E55" s="244"/>
      <c r="F55" s="244"/>
      <c r="G55" s="310" t="s">
        <v>521</v>
      </c>
      <c r="H55" s="311"/>
      <c r="I55" s="319">
        <v>6438131</v>
      </c>
      <c r="J55" s="320">
        <v>71620</v>
      </c>
      <c r="K55" s="321">
        <v>-24.6</v>
      </c>
      <c r="L55" s="322">
        <v>47569</v>
      </c>
      <c r="M55" s="323">
        <v>-23.1</v>
      </c>
      <c r="N55" s="324">
        <v>-1.5</v>
      </c>
    </row>
    <row r="56" spans="1:14" x14ac:dyDescent="0.15">
      <c r="A56" s="248"/>
      <c r="B56" s="244"/>
      <c r="C56" s="244"/>
      <c r="D56" s="244"/>
      <c r="E56" s="244"/>
      <c r="F56" s="244"/>
      <c r="G56" s="325"/>
      <c r="H56" s="326" t="s">
        <v>519</v>
      </c>
      <c r="I56" s="327">
        <v>4632861</v>
      </c>
      <c r="J56" s="328">
        <v>51538</v>
      </c>
      <c r="K56" s="329">
        <v>38.5</v>
      </c>
      <c r="L56" s="330">
        <v>26255</v>
      </c>
      <c r="M56" s="331">
        <v>-18.399999999999999</v>
      </c>
      <c r="N56" s="332">
        <v>56.9</v>
      </c>
    </row>
    <row r="57" spans="1:14" x14ac:dyDescent="0.15">
      <c r="A57" s="248"/>
      <c r="B57" s="244"/>
      <c r="C57" s="244"/>
      <c r="D57" s="244"/>
      <c r="E57" s="244"/>
      <c r="F57" s="244"/>
      <c r="G57" s="310" t="s">
        <v>522</v>
      </c>
      <c r="H57" s="311"/>
      <c r="I57" s="319">
        <v>6697196</v>
      </c>
      <c r="J57" s="320">
        <v>75140</v>
      </c>
      <c r="K57" s="321">
        <v>4.9000000000000004</v>
      </c>
      <c r="L57" s="322">
        <v>50880</v>
      </c>
      <c r="M57" s="323">
        <v>7</v>
      </c>
      <c r="N57" s="324">
        <v>-2.1</v>
      </c>
    </row>
    <row r="58" spans="1:14" x14ac:dyDescent="0.15">
      <c r="A58" s="248"/>
      <c r="B58" s="244"/>
      <c r="C58" s="244"/>
      <c r="D58" s="244"/>
      <c r="E58" s="244"/>
      <c r="F58" s="244"/>
      <c r="G58" s="325"/>
      <c r="H58" s="326" t="s">
        <v>519</v>
      </c>
      <c r="I58" s="327">
        <v>4017949</v>
      </c>
      <c r="J58" s="328">
        <v>45080</v>
      </c>
      <c r="K58" s="329">
        <v>-12.5</v>
      </c>
      <c r="L58" s="330">
        <v>26879</v>
      </c>
      <c r="M58" s="331">
        <v>2.4</v>
      </c>
      <c r="N58" s="332">
        <v>-14.9</v>
      </c>
    </row>
    <row r="59" spans="1:14" x14ac:dyDescent="0.15">
      <c r="A59" s="248"/>
      <c r="B59" s="244"/>
      <c r="C59" s="244"/>
      <c r="D59" s="244"/>
      <c r="E59" s="244"/>
      <c r="F59" s="244"/>
      <c r="G59" s="310" t="s">
        <v>523</v>
      </c>
      <c r="H59" s="311"/>
      <c r="I59" s="319">
        <v>8698553</v>
      </c>
      <c r="J59" s="320">
        <v>98441</v>
      </c>
      <c r="K59" s="321">
        <v>31</v>
      </c>
      <c r="L59" s="322">
        <v>63956</v>
      </c>
      <c r="M59" s="323">
        <v>25.7</v>
      </c>
      <c r="N59" s="324">
        <v>5.3</v>
      </c>
    </row>
    <row r="60" spans="1:14" x14ac:dyDescent="0.15">
      <c r="A60" s="248"/>
      <c r="B60" s="244"/>
      <c r="C60" s="244"/>
      <c r="D60" s="244"/>
      <c r="E60" s="244"/>
      <c r="F60" s="244"/>
      <c r="G60" s="325"/>
      <c r="H60" s="326" t="s">
        <v>519</v>
      </c>
      <c r="I60" s="333">
        <v>4595046</v>
      </c>
      <c r="J60" s="328">
        <v>52002</v>
      </c>
      <c r="K60" s="329">
        <v>15.4</v>
      </c>
      <c r="L60" s="330">
        <v>29239</v>
      </c>
      <c r="M60" s="331">
        <v>8.8000000000000007</v>
      </c>
      <c r="N60" s="332">
        <v>6.6</v>
      </c>
    </row>
    <row r="61" spans="1:14" x14ac:dyDescent="0.15">
      <c r="A61" s="248"/>
      <c r="B61" s="244"/>
      <c r="C61" s="244"/>
      <c r="D61" s="244"/>
      <c r="E61" s="244"/>
      <c r="F61" s="244"/>
      <c r="G61" s="310" t="s">
        <v>524</v>
      </c>
      <c r="H61" s="334"/>
      <c r="I61" s="335">
        <v>7984857</v>
      </c>
      <c r="J61" s="336">
        <v>88511</v>
      </c>
      <c r="K61" s="337">
        <v>7.1</v>
      </c>
      <c r="L61" s="338">
        <v>56459</v>
      </c>
      <c r="M61" s="339">
        <v>6.6</v>
      </c>
      <c r="N61" s="324">
        <v>0.5</v>
      </c>
    </row>
    <row r="62" spans="1:14" x14ac:dyDescent="0.15">
      <c r="A62" s="248"/>
      <c r="B62" s="244"/>
      <c r="C62" s="244"/>
      <c r="D62" s="244"/>
      <c r="E62" s="244"/>
      <c r="F62" s="244"/>
      <c r="G62" s="325"/>
      <c r="H62" s="326" t="s">
        <v>519</v>
      </c>
      <c r="I62" s="327">
        <v>4018397</v>
      </c>
      <c r="J62" s="328">
        <v>44664</v>
      </c>
      <c r="K62" s="329">
        <v>10.4</v>
      </c>
      <c r="L62" s="330">
        <v>29348</v>
      </c>
      <c r="M62" s="331">
        <v>2.6</v>
      </c>
      <c r="N62" s="332">
        <v>7.8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8" t="s">
        <v>3</v>
      </c>
      <c r="D47" s="1138"/>
      <c r="E47" s="1139"/>
      <c r="F47" s="11">
        <v>16.39</v>
      </c>
      <c r="G47" s="12">
        <v>17.670000000000002</v>
      </c>
      <c r="H47" s="12">
        <v>17.899999999999999</v>
      </c>
      <c r="I47" s="12">
        <v>17.59</v>
      </c>
      <c r="J47" s="13">
        <v>17.59</v>
      </c>
    </row>
    <row r="48" spans="2:10" ht="57.75" customHeight="1" x14ac:dyDescent="0.15">
      <c r="B48" s="14"/>
      <c r="C48" s="1140" t="s">
        <v>4</v>
      </c>
      <c r="D48" s="1140"/>
      <c r="E48" s="1141"/>
      <c r="F48" s="15">
        <v>9.06</v>
      </c>
      <c r="G48" s="16">
        <v>8.35</v>
      </c>
      <c r="H48" s="16">
        <v>9.67</v>
      </c>
      <c r="I48" s="16">
        <v>10.53</v>
      </c>
      <c r="J48" s="17">
        <v>7.04</v>
      </c>
    </row>
    <row r="49" spans="2:10" ht="57.75" customHeight="1" thickBot="1" x14ac:dyDescent="0.2">
      <c r="B49" s="18"/>
      <c r="C49" s="1142" t="s">
        <v>5</v>
      </c>
      <c r="D49" s="1142"/>
      <c r="E49" s="1143"/>
      <c r="F49" s="19">
        <v>2.7</v>
      </c>
      <c r="G49" s="20">
        <v>1.37</v>
      </c>
      <c r="H49" s="20">
        <v>1.22</v>
      </c>
      <c r="I49" s="20">
        <v>1.08</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0" t="s">
        <v>532</v>
      </c>
      <c r="D34" s="1150"/>
      <c r="E34" s="1151"/>
      <c r="F34" s="32">
        <v>14.34</v>
      </c>
      <c r="G34" s="33">
        <v>14.56</v>
      </c>
      <c r="H34" s="33">
        <v>11.48</v>
      </c>
      <c r="I34" s="33">
        <v>8.7100000000000009</v>
      </c>
      <c r="J34" s="34">
        <v>9.08</v>
      </c>
      <c r="K34" s="22"/>
      <c r="L34" s="22"/>
      <c r="M34" s="22"/>
      <c r="N34" s="22"/>
      <c r="O34" s="22"/>
      <c r="P34" s="22"/>
    </row>
    <row r="35" spans="1:16" ht="39" customHeight="1" x14ac:dyDescent="0.15">
      <c r="A35" s="22"/>
      <c r="B35" s="35"/>
      <c r="C35" s="1144" t="s">
        <v>533</v>
      </c>
      <c r="D35" s="1145"/>
      <c r="E35" s="1146"/>
      <c r="F35" s="36">
        <v>9.01</v>
      </c>
      <c r="G35" s="37">
        <v>8.32</v>
      </c>
      <c r="H35" s="37">
        <v>9.64</v>
      </c>
      <c r="I35" s="37">
        <v>10.51</v>
      </c>
      <c r="J35" s="38">
        <v>7.02</v>
      </c>
      <c r="K35" s="22"/>
      <c r="L35" s="22"/>
      <c r="M35" s="22"/>
      <c r="N35" s="22"/>
      <c r="O35" s="22"/>
      <c r="P35" s="22"/>
    </row>
    <row r="36" spans="1:16" ht="39" customHeight="1" x14ac:dyDescent="0.15">
      <c r="A36" s="22"/>
      <c r="B36" s="35"/>
      <c r="C36" s="1144" t="s">
        <v>534</v>
      </c>
      <c r="D36" s="1145"/>
      <c r="E36" s="1146"/>
      <c r="F36" s="36">
        <v>1.1100000000000001</v>
      </c>
      <c r="G36" s="37">
        <v>0.59</v>
      </c>
      <c r="H36" s="37">
        <v>0.53</v>
      </c>
      <c r="I36" s="37">
        <v>1.05</v>
      </c>
      <c r="J36" s="38">
        <v>1.53</v>
      </c>
      <c r="K36" s="22"/>
      <c r="L36" s="22"/>
      <c r="M36" s="22"/>
      <c r="N36" s="22"/>
      <c r="O36" s="22"/>
      <c r="P36" s="22"/>
    </row>
    <row r="37" spans="1:16" ht="39" customHeight="1" x14ac:dyDescent="0.15">
      <c r="A37" s="22"/>
      <c r="B37" s="35"/>
      <c r="C37" s="1144" t="s">
        <v>535</v>
      </c>
      <c r="D37" s="1145"/>
      <c r="E37" s="1146"/>
      <c r="F37" s="36">
        <v>0.21</v>
      </c>
      <c r="G37" s="37">
        <v>0.21</v>
      </c>
      <c r="H37" s="37">
        <v>0.16</v>
      </c>
      <c r="I37" s="37">
        <v>0.43</v>
      </c>
      <c r="J37" s="38">
        <v>0.72</v>
      </c>
      <c r="K37" s="22"/>
      <c r="L37" s="22"/>
      <c r="M37" s="22"/>
      <c r="N37" s="22"/>
      <c r="O37" s="22"/>
      <c r="P37" s="22"/>
    </row>
    <row r="38" spans="1:16" ht="39" customHeight="1" x14ac:dyDescent="0.15">
      <c r="A38" s="22"/>
      <c r="B38" s="35"/>
      <c r="C38" s="1144" t="s">
        <v>536</v>
      </c>
      <c r="D38" s="1145"/>
      <c r="E38" s="1146"/>
      <c r="F38" s="36">
        <v>0.24</v>
      </c>
      <c r="G38" s="37">
        <v>0.25</v>
      </c>
      <c r="H38" s="37">
        <v>0.25</v>
      </c>
      <c r="I38" s="37">
        <v>0.23</v>
      </c>
      <c r="J38" s="38">
        <v>0.21</v>
      </c>
      <c r="K38" s="22"/>
      <c r="L38" s="22"/>
      <c r="M38" s="22"/>
      <c r="N38" s="22"/>
      <c r="O38" s="22"/>
      <c r="P38" s="22"/>
    </row>
    <row r="39" spans="1:16" ht="39" customHeight="1" x14ac:dyDescent="0.15">
      <c r="A39" s="22"/>
      <c r="B39" s="35"/>
      <c r="C39" s="1144" t="s">
        <v>537</v>
      </c>
      <c r="D39" s="1145"/>
      <c r="E39" s="1146"/>
      <c r="F39" s="36">
        <v>0.06</v>
      </c>
      <c r="G39" s="37">
        <v>0.05</v>
      </c>
      <c r="H39" s="37">
        <v>0.03</v>
      </c>
      <c r="I39" s="37">
        <v>0.04</v>
      </c>
      <c r="J39" s="38">
        <v>0.09</v>
      </c>
      <c r="K39" s="22"/>
      <c r="L39" s="22"/>
      <c r="M39" s="22"/>
      <c r="N39" s="22"/>
      <c r="O39" s="22"/>
      <c r="P39" s="22"/>
    </row>
    <row r="40" spans="1:16" ht="39" customHeight="1" x14ac:dyDescent="0.15">
      <c r="A40" s="22"/>
      <c r="B40" s="35"/>
      <c r="C40" s="1144" t="s">
        <v>538</v>
      </c>
      <c r="D40" s="1145"/>
      <c r="E40" s="1146"/>
      <c r="F40" s="36">
        <v>0.03</v>
      </c>
      <c r="G40" s="37">
        <v>0.03</v>
      </c>
      <c r="H40" s="37">
        <v>0.02</v>
      </c>
      <c r="I40" s="37">
        <v>0.02</v>
      </c>
      <c r="J40" s="38">
        <v>0.03</v>
      </c>
      <c r="K40" s="22"/>
      <c r="L40" s="22"/>
      <c r="M40" s="22"/>
      <c r="N40" s="22"/>
      <c r="O40" s="22"/>
      <c r="P40" s="22"/>
    </row>
    <row r="41" spans="1:16" ht="39" customHeight="1" x14ac:dyDescent="0.15">
      <c r="A41" s="22"/>
      <c r="B41" s="35"/>
      <c r="C41" s="1144" t="s">
        <v>539</v>
      </c>
      <c r="D41" s="1145"/>
      <c r="E41" s="1146"/>
      <c r="F41" s="36">
        <v>0.01</v>
      </c>
      <c r="G41" s="37">
        <v>0.01</v>
      </c>
      <c r="H41" s="37">
        <v>0.01</v>
      </c>
      <c r="I41" s="37">
        <v>0.01</v>
      </c>
      <c r="J41" s="38">
        <v>0.01</v>
      </c>
      <c r="K41" s="22"/>
      <c r="L41" s="22"/>
      <c r="M41" s="22"/>
      <c r="N41" s="22"/>
      <c r="O41" s="22"/>
      <c r="P41" s="22"/>
    </row>
    <row r="42" spans="1:16" ht="39" customHeight="1" x14ac:dyDescent="0.15">
      <c r="A42" s="22"/>
      <c r="B42" s="39"/>
      <c r="C42" s="1144" t="s">
        <v>540</v>
      </c>
      <c r="D42" s="1145"/>
      <c r="E42" s="1146"/>
      <c r="F42" s="36" t="s">
        <v>486</v>
      </c>
      <c r="G42" s="37" t="s">
        <v>486</v>
      </c>
      <c r="H42" s="37" t="s">
        <v>486</v>
      </c>
      <c r="I42" s="37" t="s">
        <v>486</v>
      </c>
      <c r="J42" s="38" t="s">
        <v>486</v>
      </c>
      <c r="K42" s="22"/>
      <c r="L42" s="22"/>
      <c r="M42" s="22"/>
      <c r="N42" s="22"/>
      <c r="O42" s="22"/>
      <c r="P42" s="22"/>
    </row>
    <row r="43" spans="1:16" ht="39" customHeight="1" thickBot="1" x14ac:dyDescent="0.2">
      <c r="A43" s="22"/>
      <c r="B43" s="40"/>
      <c r="C43" s="1147" t="s">
        <v>541</v>
      </c>
      <c r="D43" s="1148"/>
      <c r="E43" s="1149"/>
      <c r="F43" s="41">
        <v>0.18</v>
      </c>
      <c r="G43" s="42">
        <v>0.14000000000000001</v>
      </c>
      <c r="H43" s="42">
        <v>0.05</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5445</v>
      </c>
      <c r="L45" s="60">
        <v>5251</v>
      </c>
      <c r="M45" s="60">
        <v>5231</v>
      </c>
      <c r="N45" s="60">
        <v>5165</v>
      </c>
      <c r="O45" s="61">
        <v>5016</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486</v>
      </c>
      <c r="L46" s="64" t="s">
        <v>486</v>
      </c>
      <c r="M46" s="64" t="s">
        <v>486</v>
      </c>
      <c r="N46" s="64" t="s">
        <v>486</v>
      </c>
      <c r="O46" s="65" t="s">
        <v>486</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486</v>
      </c>
      <c r="L47" s="64" t="s">
        <v>486</v>
      </c>
      <c r="M47" s="64" t="s">
        <v>486</v>
      </c>
      <c r="N47" s="64" t="s">
        <v>486</v>
      </c>
      <c r="O47" s="65" t="s">
        <v>486</v>
      </c>
      <c r="P47" s="48"/>
      <c r="Q47" s="48"/>
      <c r="R47" s="48"/>
      <c r="S47" s="48"/>
      <c r="T47" s="48"/>
      <c r="U47" s="48"/>
    </row>
    <row r="48" spans="1:21" ht="30.75" customHeight="1" x14ac:dyDescent="0.15">
      <c r="A48" s="48"/>
      <c r="B48" s="1162"/>
      <c r="C48" s="1163"/>
      <c r="D48" s="62"/>
      <c r="E48" s="1154" t="s">
        <v>15</v>
      </c>
      <c r="F48" s="1154"/>
      <c r="G48" s="1154"/>
      <c r="H48" s="1154"/>
      <c r="I48" s="1154"/>
      <c r="J48" s="1155"/>
      <c r="K48" s="63">
        <v>689</v>
      </c>
      <c r="L48" s="64">
        <v>638</v>
      </c>
      <c r="M48" s="64">
        <v>880</v>
      </c>
      <c r="N48" s="64">
        <v>896</v>
      </c>
      <c r="O48" s="65">
        <v>900</v>
      </c>
      <c r="P48" s="48"/>
      <c r="Q48" s="48"/>
      <c r="R48" s="48"/>
      <c r="S48" s="48"/>
      <c r="T48" s="48"/>
      <c r="U48" s="48"/>
    </row>
    <row r="49" spans="1:21" ht="30.75" customHeight="1" x14ac:dyDescent="0.15">
      <c r="A49" s="48"/>
      <c r="B49" s="1162"/>
      <c r="C49" s="1163"/>
      <c r="D49" s="62"/>
      <c r="E49" s="1154" t="s">
        <v>16</v>
      </c>
      <c r="F49" s="1154"/>
      <c r="G49" s="1154"/>
      <c r="H49" s="1154"/>
      <c r="I49" s="1154"/>
      <c r="J49" s="1155"/>
      <c r="K49" s="63" t="s">
        <v>486</v>
      </c>
      <c r="L49" s="64" t="s">
        <v>486</v>
      </c>
      <c r="M49" s="64" t="s">
        <v>486</v>
      </c>
      <c r="N49" s="64" t="s">
        <v>486</v>
      </c>
      <c r="O49" s="65" t="s">
        <v>486</v>
      </c>
      <c r="P49" s="48"/>
      <c r="Q49" s="48"/>
      <c r="R49" s="48"/>
      <c r="S49" s="48"/>
      <c r="T49" s="48"/>
      <c r="U49" s="48"/>
    </row>
    <row r="50" spans="1:21" ht="30.75" customHeight="1" x14ac:dyDescent="0.15">
      <c r="A50" s="48"/>
      <c r="B50" s="1162"/>
      <c r="C50" s="1163"/>
      <c r="D50" s="62"/>
      <c r="E50" s="1154" t="s">
        <v>17</v>
      </c>
      <c r="F50" s="1154"/>
      <c r="G50" s="1154"/>
      <c r="H50" s="1154"/>
      <c r="I50" s="1154"/>
      <c r="J50" s="1155"/>
      <c r="K50" s="63">
        <v>62</v>
      </c>
      <c r="L50" s="64">
        <v>63</v>
      </c>
      <c r="M50" s="64">
        <v>51</v>
      </c>
      <c r="N50" s="64">
        <v>54</v>
      </c>
      <c r="O50" s="65">
        <v>54</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486</v>
      </c>
      <c r="L51" s="64" t="s">
        <v>486</v>
      </c>
      <c r="M51" s="64" t="s">
        <v>486</v>
      </c>
      <c r="N51" s="64" t="s">
        <v>486</v>
      </c>
      <c r="O51" s="65" t="s">
        <v>486</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3898</v>
      </c>
      <c r="L52" s="64">
        <v>4115</v>
      </c>
      <c r="M52" s="64">
        <v>4252</v>
      </c>
      <c r="N52" s="64">
        <v>4279</v>
      </c>
      <c r="O52" s="65">
        <v>4404</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2298</v>
      </c>
      <c r="L53" s="69">
        <v>1837</v>
      </c>
      <c r="M53" s="69">
        <v>1910</v>
      </c>
      <c r="N53" s="69">
        <v>1836</v>
      </c>
      <c r="O53" s="70">
        <v>1566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2015-04-13T08:44:19Z</cp:lastPrinted>
  <dcterms:created xsi:type="dcterms:W3CDTF">2015-02-17T06:17:38Z</dcterms:created>
  <dcterms:modified xsi:type="dcterms:W3CDTF">2015-05-01T05:41:37Z</dcterms:modified>
  <cp:category/>
</cp:coreProperties>
</file>