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01\10100000\10100600\02 決算関係\02-2 財政状況資料集\H27（やり方が変わった（怒））\21 ②財政課作成\"/>
    </mc:Choice>
  </mc:AlternateContent>
  <bookViews>
    <workbookView xWindow="240" yWindow="60" windowWidth="14940" windowHeight="7875" tabRatio="7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AM37" i="9"/>
  <c r="U37" i="9"/>
  <c r="CO36" i="9"/>
  <c r="BW36" i="9"/>
  <c r="AM36" i="9"/>
  <c r="CO35" i="9"/>
  <c r="BW35" i="9"/>
  <c r="AM35" i="9"/>
  <c r="CO34" i="9"/>
  <c r="BW34" i="9"/>
  <c r="C34" i="9"/>
  <c r="C35" i="9" s="1"/>
  <c r="C36" i="9" l="1"/>
  <c r="C37"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alcChain>
</file>

<file path=xl/sharedStrings.xml><?xml version="1.0" encoding="utf-8"?>
<sst xmlns="http://schemas.openxmlformats.org/spreadsheetml/2006/main" count="1043" uniqueCount="561">
  <si>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</si>
  <si>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</si>
  <si>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</si>
  <si>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</si>
  <si>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</si>
  <si>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</si>
  <si>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</si>
  <si>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</si>
  <si>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</si>
  <si>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</si>
  <si>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</si>
  <si>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</si>
  <si>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</si>
  <si>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</si>
  <si>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</si>
  <si>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</si>
  <si>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</si>
  <si>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</si>
  <si>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</si>
  <si>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</si>
  <si>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</si>
  <si>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</si>
  <si>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</si>
  <si>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</si>
  <si>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</si>
  <si>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</si>
  <si>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</si>
  <si>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</si>
  <si>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</si>
  <si>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</si>
  <si>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</si>
  <si>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</si>
  <si>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</si>
  <si>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</si>
  <si>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</si>
  <si>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</si>
  <si>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</si>
  <si>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</si>
  <si>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</si>
  <si>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</si>
  <si>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</si>
  <si>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</si>
  <si>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</si>
  <si>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</si>
  <si>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</si>
  <si>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</si>
  <si>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</si>
  <si>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</si>
  <si>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</si>
  <si>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</si>
  <si>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</si>
  <si>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</si>
  <si>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</si>
  <si>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</si>
  <si>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</si>
  <si>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</si>
  <si>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</si>
  <si>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</si>
  <si>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</si>
  <si>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</si>
  <si>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</si>
  <si>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</si>
  <si>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</si>
  <si>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</si>
  <si>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</si>
  <si>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</si>
  <si>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</si>
  <si>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</si>
  <si>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</si>
  <si>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</si>
  <si>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</si>
  <si>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</si>
  <si>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</si>
  <si>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</si>
  <si>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</si>
  <si>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</si>
  <si>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</si>
  <si>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</si>
  <si>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</si>
  <si>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</si>
  <si>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</si>
  <si>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</si>
  <si>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日光市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</si>
  <si>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</si>
  <si>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</si>
  <si>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</si>
  <si>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</si>
  <si>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</si>
  <si>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</si>
  <si>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</si>
  <si>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</si>
  <si>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</si>
  <si>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</si>
  <si>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</si>
  <si>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</si>
  <si>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</si>
  <si>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</si>
  <si>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</si>
  <si>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</si>
  <si>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</si>
  <si>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</si>
  <si>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</si>
  <si>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</si>
  <si>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</si>
  <si>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</si>
  <si>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</si>
  <si>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</si>
  <si>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</si>
  <si>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</si>
  <si>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</si>
  <si>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</si>
  <si>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</si>
  <si>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</si>
  <si>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</si>
  <si>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</si>
  <si>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</si>
  <si>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</si>
  <si>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</si>
  <si>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</si>
  <si>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</si>
  <si>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</si>
  <si>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</si>
  <si>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</si>
  <si>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</si>
  <si>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</si>
  <si>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</si>
  <si>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</si>
  <si>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</si>
  <si>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</si>
  <si>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</si>
  <si>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</si>
  <si>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</si>
  <si>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</si>
  <si>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</si>
  <si>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</si>
  <si>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</si>
  <si>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</si>
  <si>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</si>
  <si>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</si>
  <si>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</si>
  <si>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</si>
  <si>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</si>
  <si>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</si>
  <si>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</si>
  <si>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</si>
  <si>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</si>
  <si>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</si>
  <si>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</si>
  <si>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</si>
  <si>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</si>
  <si>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</si>
  <si>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</si>
  <si>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</si>
  <si>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</si>
  <si>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</si>
  <si>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</si>
  <si>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</si>
  <si>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</si>
  <si>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</si>
  <si>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</si>
  <si>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</si>
  <si>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</si>
  <si>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</si>
  <si>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</si>
  <si>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</si>
  <si>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</si>
  <si>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</si>
  <si>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</si>
  <si>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</si>
  <si>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</si>
  <si>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</si>
  <si>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</si>
  <si>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</si>
  <si>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</si>
  <si>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</si>
  <si>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</si>
  <si>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</si>
  <si>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</si>
  <si>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</si>
  <si>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</si>
  <si>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</si>
  <si>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</si>
  <si>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</si>
  <si>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</si>
  <si>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</si>
  <si>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</si>
  <si>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</si>
  <si>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</si>
  <si>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</si>
  <si>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</si>
  <si>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</si>
  <si>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</si>
  <si>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</si>
  <si>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</si>
  <si>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栃木県日光市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</si>
  <si>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</si>
  <si>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</si>
  <si>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</si>
  <si>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</si>
  <si>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</si>
  <si>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</si>
  <si>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</si>
  <si>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</si>
  <si>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</si>
  <si>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</si>
  <si>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</si>
  <si>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</si>
  <si>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</si>
  <si>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</si>
  <si>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</si>
  <si>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</si>
  <si>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</si>
  <si>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</si>
  <si>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</si>
  <si>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</si>
  <si>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</si>
  <si>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</si>
  <si>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</si>
  <si>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</si>
  <si>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</si>
  <si>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</si>
  <si>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</si>
  <si>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</si>
  <si>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</si>
  <si>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</si>
  <si>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</si>
  <si>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</si>
  <si>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</si>
  <si>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</si>
  <si>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</si>
  <si>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</si>
  <si>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</si>
  <si>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</si>
  <si>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</si>
  <si>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</si>
  <si>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</si>
  <si>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</si>
  <si>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</si>
  <si>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</si>
  <si>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</si>
  <si>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</si>
  <si>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</si>
  <si>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</si>
  <si>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</si>
  <si>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</si>
  <si>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</si>
  <si>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</si>
  <si>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</si>
  <si>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</si>
  <si>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</si>
  <si>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</si>
  <si>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</si>
  <si>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</si>
  <si>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</si>
  <si>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</si>
  <si>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</si>
  <si>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</si>
  <si>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</si>
  <si>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</si>
  <si>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</si>
  <si>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</si>
  <si>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</si>
  <si>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</si>
  <si>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</si>
  <si>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</si>
  <si>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</si>
  <si>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</si>
  <si>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</si>
  <si>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</si>
  <si>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</si>
  <si>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</si>
  <si>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</si>
  <si>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</si>
  <si>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</si>
  <si>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</si>
  <si>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</si>
  <si>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</si>
  <si>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</si>
  <si>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</si>
  <si>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</si>
  <si>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</si>
  <si>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</si>
  <si>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</si>
  <si>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</si>
  <si>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</si>
  <si>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</si>
  <si>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</si>
  <si>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</si>
  <si>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</si>
  <si>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</si>
  <si>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</si>
  <si>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</si>
  <si>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</si>
  <si>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</si>
  <si>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</si>
  <si>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</si>
  <si>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</si>
  <si>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</si>
  <si>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</si>
  <si>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</si>
  <si>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</si>
  <si>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</si>
  <si>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</si>
  <si>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</si>
  <si>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</si>
  <si>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</si>
  <si>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</si>
  <si>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</si>
  <si>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</si>
  <si>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</si>
  <si>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</si>
  <si>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</si>
  <si>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</si>
  <si>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</si>
  <si>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</si>
  <si>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</si>
  <si>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観光施設</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</si>
  <si>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</si>
  <si>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</si>
  <si>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</si>
  <si>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</si>
  <si>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</si>
  <si>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</si>
  <si>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</si>
  <si>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</si>
  <si>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</si>
  <si>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</si>
  <si>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</si>
  <si>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</si>
  <si>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</si>
  <si>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</si>
  <si>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</si>
  <si>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</si>
  <si>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</si>
  <si>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</si>
  <si>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</si>
  <si>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</si>
  <si>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</si>
  <si>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</si>
  <si>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</si>
  <si>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</si>
  <si>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</si>
  <si>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栃木県日光市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</si>
  <si>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</si>
  <si>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</si>
  <si>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</si>
  <si>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</si>
  <si>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</si>
  <si>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</si>
  <si>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</si>
  <si>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</si>
  <si>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</si>
  <si>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</si>
  <si>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</si>
  <si>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</si>
  <si>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</si>
  <si>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</si>
  <si>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</si>
  <si>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</si>
  <si>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</si>
  <si>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</si>
  <si>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</si>
  <si>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</si>
  <si>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</si>
  <si>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自家用有償バス事業特別会計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</si>
  <si>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</si>
  <si>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</si>
  <si>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</si>
  <si>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</si>
  <si>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</si>
  <si>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</si>
  <si>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</si>
  <si>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</si>
  <si>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</si>
  <si>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</si>
  <si>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</si>
  <si>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</si>
  <si>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</si>
  <si>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</si>
  <si>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</si>
  <si>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</si>
  <si>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</si>
  <si>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</si>
  <si>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</si>
  <si>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公設地方卸売市場事業特別会計</t>
    <phoneticPr fontId="5"/>
  </si>
  <si>
    <t>法非適用企業</t>
    <phoneticPr fontId="5"/>
  </si>
  <si>
    <t>下水道事業特別会計</t>
    <phoneticPr fontId="5"/>
  </si>
  <si>
    <t>温泉事業特別会計</t>
    <phoneticPr fontId="5"/>
  </si>
  <si>
    <t>銅山観光事業特別会計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</si>
  <si>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</si>
  <si>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</si>
  <si>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</si>
  <si>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</si>
  <si>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</si>
  <si>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</si>
  <si>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</si>
  <si>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</si>
  <si>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</si>
  <si>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</si>
  <si>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</si>
  <si>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</si>
  <si>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</si>
  <si>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</si>
  <si>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</si>
  <si>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</si>
  <si>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</si>
  <si>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</si>
  <si>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</si>
  <si>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</si>
  <si>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</si>
  <si>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</si>
  <si>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</si>
  <si>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</si>
  <si>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</si>
  <si>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</si>
  <si>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</si>
  <si>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</si>
  <si>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</si>
  <si>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</si>
  <si>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</si>
  <si>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</si>
  <si>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</si>
  <si>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</si>
  <si>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</si>
  <si>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</si>
  <si>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</si>
  <si>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</si>
  <si>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</si>
  <si>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</si>
  <si>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</si>
  <si>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</si>
  <si>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</si>
  <si>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</si>
  <si>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</si>
  <si>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</si>
  <si>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</si>
  <si>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</si>
  <si>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</si>
  <si>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</si>
  <si>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</si>
  <si>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</si>
  <si>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</si>
  <si>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</si>
  <si>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</si>
  <si>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</si>
  <si>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</si>
  <si>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</si>
  <si>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</si>
  <si>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</si>
  <si>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</si>
  <si>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</si>
  <si>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</si>
  <si>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</si>
  <si>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</si>
  <si>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</si>
  <si>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</si>
  <si>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</si>
  <si>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</si>
  <si>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</si>
  <si>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</si>
  <si>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</si>
  <si>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</si>
  <si>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</si>
  <si>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</si>
  <si>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</si>
  <si>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</si>
  <si>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</si>
  <si>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</si>
  <si>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</si>
  <si>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</si>
  <si>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</si>
  <si>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</si>
  <si>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</si>
  <si>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</si>
  <si>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</si>
  <si>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</si>
  <si>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</si>
  <si>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</si>
  <si>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</si>
  <si>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</si>
  <si>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</si>
  <si>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</si>
  <si>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</si>
  <si>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</si>
  <si>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</si>
  <si>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</si>
  <si>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</si>
  <si>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</si>
  <si>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</si>
  <si>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</si>
  <si>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</si>
  <si>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</si>
  <si>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</si>
  <si>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</si>
  <si>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</si>
  <si>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</si>
  <si>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</si>
  <si>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</si>
  <si>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</si>
  <si>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</si>
  <si>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</si>
  <si>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</si>
  <si>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</si>
  <si>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</si>
  <si>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</si>
  <si>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</si>
  <si>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</si>
  <si>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</si>
  <si>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</si>
  <si>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</si>
  <si>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</si>
  <si>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</si>
  <si>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</si>
  <si>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</si>
  <si>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</si>
  <si>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</si>
  <si>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</si>
  <si>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</si>
  <si>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</si>
  <si>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</si>
  <si>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</si>
  <si>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</si>
  <si>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3.47</t>
  </si>
  <si>
    <t>▲ 0.28</t>
  </si>
  <si>
    <t>水道事業会計</t>
  </si>
  <si>
    <t>一般会計</t>
  </si>
  <si>
    <t>国民健康保険事業特別会計</t>
  </si>
  <si>
    <t>介護保険事業特別会計</t>
  </si>
  <si>
    <t>銅山観光事業特別会計</t>
  </si>
  <si>
    <t>下水道事業特別会計</t>
  </si>
  <si>
    <t>後期高齢者医療事業特別会計</t>
  </si>
  <si>
    <t>診療所事業特別会計</t>
  </si>
  <si>
    <t>その他会計（赤字）</t>
  </si>
  <si>
    <t>その他会計（黒字）</t>
  </si>
  <si>
    <t>-</t>
    <phoneticPr fontId="2"/>
  </si>
  <si>
    <t>-</t>
    <phoneticPr fontId="2"/>
  </si>
  <si>
    <t>-</t>
    <phoneticPr fontId="2"/>
  </si>
  <si>
    <t>栃木県市町村総合事務組合（一般会計）</t>
    <phoneticPr fontId="2"/>
  </si>
  <si>
    <t>栃木県市町村総合事務組合（特別会計）</t>
    <phoneticPr fontId="2"/>
  </si>
  <si>
    <t>栃木県後期高齢者医療広域連合（一般会計）</t>
    <phoneticPr fontId="2"/>
  </si>
  <si>
    <t>栃木県後期高齢者医療広域連合（後期高齢者医療特別会計）</t>
    <phoneticPr fontId="2"/>
  </si>
  <si>
    <t>日光市公共施設振興公社</t>
    <phoneticPr fontId="2"/>
  </si>
  <si>
    <t>日光市農業公社</t>
    <phoneticPr fontId="2"/>
  </si>
  <si>
    <t>オアシス今市</t>
    <phoneticPr fontId="2"/>
  </si>
  <si>
    <t>小杉放菴記念日光美術館</t>
    <phoneticPr fontId="2"/>
  </si>
  <si>
    <t>○</t>
    <phoneticPr fontId="2"/>
  </si>
  <si>
    <t>-</t>
    <phoneticPr fontId="2"/>
  </si>
  <si>
    <t>鬼怒川・川治温泉観光開発</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</si>
  <si>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</si>
  <si>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</si>
  <si>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</si>
  <si>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</si>
  <si>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</si>
  <si>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</si>
  <si>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</si>
  <si>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</si>
  <si>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</si>
  <si>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</si>
  <si>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</si>
  <si>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</si>
  <si>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類似団体と比較して低く、将来負担比率は高くなっているが、どちらも減少傾向にある。これは、市債残高は増加しているものの、臨時財政対策債や辺地対策事業債・過疎対策事業債のほか、消防施設や清掃施設、市庁舎などの大型施設整備の財源として合併特例事業債を活用しており、交付税措置率の高い市債の割合が増えているためである。しかし、地方債への過度な依存は避けなければならないことから、緊急度や住民ニーズを的確に捉えた事業の集中と選択を徹底し、交付税措置のある市債の計画的な活用を図りながら、適正な財政運営に努めていく。</t>
    <rPh sb="17" eb="18">
      <t>ヒク</t>
    </rPh>
    <rPh sb="27" eb="28">
      <t>タカ</t>
    </rPh>
    <rPh sb="40" eb="42">
      <t>ゲンショウ</t>
    </rPh>
    <rPh sb="42" eb="44">
      <t>ケイコウ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</si>
</sst>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54227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71620</c:v>
                </c:pt>
                <c:pt idx="1">
                  <c:v>75140</c:v>
                </c:pt>
                <c:pt idx="2">
                  <c:v>98441</c:v>
                </c:pt>
                <c:pt idx="3">
                  <c:v>79303</c:v>
                </c:pt>
                <c:pt idx="4">
                  <c:v>79456</c:v>
                </c:pt>
              </c:numCache>
            </c:numRef>
          </c:val>
          <c:smooth val="0"/>
        </c:ser>
        <c:dLbls>
          <c:showLegendKey val="0"/>
          <c:showVal val="0"/>
          <c:showCatName val="0"/>
          <c:showSerName val="0"/>
          <c:showPercent val="0"/>
          <c:showBubbleSize val="0"/>
        </c:dLbls>
        <c:marker val="1"/>
        <c:smooth val="0"/>
        <c:axId val="199944200"/>
        <c:axId val="71615096"/>
      </c:lineChart>
      <c:catAx>
        <c:axId val="1999442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1615096"/>
        <c:crosses val="autoZero"/>
        <c:auto val="1"/>
        <c:lblAlgn val="ctr"/>
        <c:lblOffset val="100"/>
        <c:tickLblSkip val="1"/>
        <c:tickMarkSkip val="1"/>
        <c:noMultiLvlLbl val="0"/>
      </c:catAx>
      <c:valAx>
        <c:axId val="7161509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9944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9.67</c:v>
                </c:pt>
                <c:pt idx="1">
                  <c:v>10.53</c:v>
                </c:pt>
                <c:pt idx="2">
                  <c:v>7.04</c:v>
                </c:pt>
                <c:pt idx="3">
                  <c:v>6.8</c:v>
                </c:pt>
                <c:pt idx="4">
                  <c:v>7.05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17.899999999999999</c:v>
                </c:pt>
                <c:pt idx="1">
                  <c:v>17.59</c:v>
                </c:pt>
                <c:pt idx="2">
                  <c:v>17.59</c:v>
                </c:pt>
                <c:pt idx="3">
                  <c:v>17.760000000000002</c:v>
                </c:pt>
                <c:pt idx="4">
                  <c:v>17.690000000000001</c:v>
                </c:pt>
              </c:numCache>
            </c:numRef>
          </c:val>
        </c:ser>
        <c:dLbls>
          <c:showLegendKey val="0"/>
          <c:showVal val="0"/>
          <c:showCatName val="0"/>
          <c:showSerName val="0"/>
          <c:showPercent val="0"/>
          <c:showBubbleSize val="0"/>
        </c:dLbls>
        <c:gapWidth val="250"/>
        <c:overlap val="100"/>
        <c:axId val="242957824"/>
        <c:axId val="237638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1.22</c:v>
                </c:pt>
                <c:pt idx="1">
                  <c:v>1.08</c:v>
                </c:pt>
                <c:pt idx="2">
                  <c:v>-3.47</c:v>
                </c:pt>
                <c:pt idx="3">
                  <c:v>-0.28000000000000003</c:v>
                </c:pt>
                <c:pt idx="4">
                  <c:v>0.28999999999999998</c:v>
                </c:pt>
              </c:numCache>
            </c:numRef>
          </c:val>
          <c:smooth val="0"/>
        </c:ser>
        <c:dLbls>
          <c:showLegendKey val="0"/>
          <c:showVal val="0"/>
          <c:showCatName val="0"/>
          <c:showSerName val="0"/>
          <c:showPercent val="0"/>
          <c:showBubbleSize val="0"/>
        </c:dLbls>
        <c:marker val="1"/>
        <c:smooth val="0"/>
        <c:axId val="242957824"/>
        <c:axId val="237638216"/>
      </c:lineChart>
      <c:catAx>
        <c:axId val="242957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7638216"/>
        <c:crosses val="autoZero"/>
        <c:auto val="1"/>
        <c:lblAlgn val="ctr"/>
        <c:lblOffset val="100"/>
        <c:tickLblSkip val="1"/>
        <c:tickMarkSkip val="1"/>
        <c:noMultiLvlLbl val="0"/>
      </c:catAx>
      <c:valAx>
        <c:axId val="237638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2957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0.04</c:v>
                </c:pt>
                <c:pt idx="2">
                  <c:v>#N/A</c:v>
                </c:pt>
                <c:pt idx="3">
                  <c:v>0.02</c:v>
                </c:pt>
                <c:pt idx="4">
                  <c:v>#N/A</c:v>
                </c:pt>
                <c:pt idx="5">
                  <c:v>0.02</c:v>
                </c:pt>
                <c:pt idx="6">
                  <c:v>#N/A</c:v>
                </c:pt>
                <c:pt idx="7">
                  <c:v>0.02</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0.03</c:v>
                </c:pt>
                <c:pt idx="8">
                  <c:v>#N/A</c:v>
                </c:pt>
                <c:pt idx="9">
                  <c:v>0.02</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0.25</c:v>
                </c:pt>
                <c:pt idx="2">
                  <c:v>#N/A</c:v>
                </c:pt>
                <c:pt idx="3">
                  <c:v>0.22</c:v>
                </c:pt>
                <c:pt idx="4">
                  <c:v>#N/A</c:v>
                </c:pt>
                <c:pt idx="5">
                  <c:v>0.2</c:v>
                </c:pt>
                <c:pt idx="6">
                  <c:v>#N/A</c:v>
                </c:pt>
                <c:pt idx="7">
                  <c:v>0.13</c:v>
                </c:pt>
                <c:pt idx="8">
                  <c:v>#N/A</c:v>
                </c:pt>
                <c:pt idx="9">
                  <c:v>0.16</c:v>
                </c:pt>
              </c:numCache>
            </c:numRef>
          </c:val>
        </c:ser>
        <c:ser>
          <c:idx val="5"/>
          <c:order val="5"/>
          <c:tx>
            <c:strRef>
              <c:f>データシート!$A$32</c:f>
              <c:strCache>
                <c:ptCount val="1"/>
                <c:pt idx="0">
                  <c:v>銅山観光事業特別会計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0.03</c:v>
                </c:pt>
                <c:pt idx="2">
                  <c:v>#N/A</c:v>
                </c:pt>
                <c:pt idx="3">
                  <c:v>0.04</c:v>
                </c:pt>
                <c:pt idx="4">
                  <c:v>#N/A</c:v>
                </c:pt>
                <c:pt idx="5">
                  <c:v>0.09</c:v>
                </c:pt>
                <c:pt idx="6">
                  <c:v>#N/A</c:v>
                </c:pt>
                <c:pt idx="7">
                  <c:v>0.09</c:v>
                </c:pt>
                <c:pt idx="8">
                  <c:v>#N/A</c:v>
                </c:pt>
                <c:pt idx="9">
                  <c:v>0.18</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0.15</c:v>
                </c:pt>
                <c:pt idx="2">
                  <c:v>#N/A</c:v>
                </c:pt>
                <c:pt idx="3">
                  <c:v>0.43</c:v>
                </c:pt>
                <c:pt idx="4">
                  <c:v>#N/A</c:v>
                </c:pt>
                <c:pt idx="5">
                  <c:v>0.72</c:v>
                </c:pt>
                <c:pt idx="6">
                  <c:v>#N/A</c:v>
                </c:pt>
                <c:pt idx="7">
                  <c:v>0.61</c:v>
                </c:pt>
                <c:pt idx="8">
                  <c:v>#N/A</c:v>
                </c:pt>
                <c:pt idx="9">
                  <c:v>0.61</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0.53</c:v>
                </c:pt>
                <c:pt idx="2">
                  <c:v>#N/A</c:v>
                </c:pt>
                <c:pt idx="3">
                  <c:v>1.05</c:v>
                </c:pt>
                <c:pt idx="4">
                  <c:v>#N/A</c:v>
                </c:pt>
                <c:pt idx="5">
                  <c:v>1.52</c:v>
                </c:pt>
                <c:pt idx="6">
                  <c:v>#N/A</c:v>
                </c:pt>
                <c:pt idx="7">
                  <c:v>1.1299999999999999</c:v>
                </c:pt>
                <c:pt idx="8">
                  <c:v>#N/A</c:v>
                </c:pt>
                <c:pt idx="9">
                  <c:v>0.65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9.64</c:v>
                </c:pt>
                <c:pt idx="2">
                  <c:v>#N/A</c:v>
                </c:pt>
                <c:pt idx="3">
                  <c:v>10.5</c:v>
                </c:pt>
                <c:pt idx="4">
                  <c:v>#N/A</c:v>
                </c:pt>
                <c:pt idx="5">
                  <c:v>7.01</c:v>
                </c:pt>
                <c:pt idx="6">
                  <c:v>#N/A</c:v>
                </c:pt>
                <c:pt idx="7">
                  <c:v>6.76</c:v>
                </c:pt>
                <c:pt idx="8">
                  <c:v>#N/A</c:v>
                </c:pt>
                <c:pt idx="9">
                  <c:v>7.02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11.47</c:v>
                </c:pt>
                <c:pt idx="2">
                  <c:v>#N/A</c:v>
                </c:pt>
                <c:pt idx="3">
                  <c:v>8.7100000000000009</c:v>
                </c:pt>
                <c:pt idx="4">
                  <c:v>#N/A</c:v>
                </c:pt>
                <c:pt idx="5">
                  <c:v>9.07</c:v>
                </c:pt>
                <c:pt idx="6">
                  <c:v>#N/A</c:v>
                </c:pt>
                <c:pt idx="7">
                  <c:v>7.95</c:v>
                </c:pt>
                <c:pt idx="8">
                  <c:v>#N/A</c:v>
                </c:pt>
                <c:pt idx="9">
                  <c:v>8.1999999999999993</c:v>
                </c:pt>
              </c:numCache>
            </c:numRef>
          </c:val>
        </c:ser>
        <c:dLbls>
          <c:showLegendKey val="0"/>
          <c:showVal val="0"/>
          <c:showCatName val="0"/>
          <c:showSerName val="0"/>
          <c:showPercent val="0"/>
          <c:showBubbleSize val="0"/>
        </c:dLbls>
        <c:gapWidth val="150"/>
        <c:overlap val="100"/>
        <c:axId val="245988808"/>
        <c:axId val="200015304"/>
      </c:barChart>
      <c:catAx>
        <c:axId val="245988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0015304"/>
        <c:crosses val="autoZero"/>
        <c:auto val="1"/>
        <c:lblAlgn val="ctr"/>
        <c:lblOffset val="100"/>
        <c:tickLblSkip val="1"/>
        <c:tickMarkSkip val="1"/>
        <c:noMultiLvlLbl val="0"/>
      </c:catAx>
      <c:valAx>
        <c:axId val="200015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5988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4252</c:v>
                </c:pt>
                <c:pt idx="5">
                  <c:v>4279</c:v>
                </c:pt>
                <c:pt idx="8">
                  <c:v>4404</c:v>
                </c:pt>
                <c:pt idx="11">
                  <c:v>4669</c:v>
                </c:pt>
                <c:pt idx="14">
                  <c:v>4638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51</c:v>
                </c:pt>
                <c:pt idx="3">
                  <c:v>54</c:v>
                </c:pt>
                <c:pt idx="6">
                  <c:v>54</c:v>
                </c:pt>
                <c:pt idx="9">
                  <c:v>25</c:v>
                </c:pt>
                <c:pt idx="12">
                  <c:v>25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880</c:v>
                </c:pt>
                <c:pt idx="3">
                  <c:v>896</c:v>
                </c:pt>
                <c:pt idx="6">
                  <c:v>900</c:v>
                </c:pt>
                <c:pt idx="9">
                  <c:v>974</c:v>
                </c:pt>
                <c:pt idx="12">
                  <c:v>811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5231</c:v>
                </c:pt>
                <c:pt idx="3">
                  <c:v>5165</c:v>
                </c:pt>
                <c:pt idx="6">
                  <c:v>5016</c:v>
                </c:pt>
                <c:pt idx="9">
                  <c:v>4918</c:v>
                </c:pt>
                <c:pt idx="12">
                  <c:v>4957</c:v>
                </c:pt>
              </c:numCache>
            </c:numRef>
          </c:val>
        </c:ser>
        <c:dLbls>
          <c:showLegendKey val="0"/>
          <c:showVal val="0"/>
          <c:showCatName val="0"/>
          <c:showSerName val="0"/>
          <c:showPercent val="0"/>
          <c:showBubbleSize val="0"/>
        </c:dLbls>
        <c:gapWidth val="100"/>
        <c:overlap val="100"/>
        <c:axId val="238218544"/>
        <c:axId val="245419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1910</c:v>
                </c:pt>
                <c:pt idx="2">
                  <c:v>#N/A</c:v>
                </c:pt>
                <c:pt idx="3">
                  <c:v>#N/A</c:v>
                </c:pt>
                <c:pt idx="4">
                  <c:v>1836</c:v>
                </c:pt>
                <c:pt idx="5">
                  <c:v>#N/A</c:v>
                </c:pt>
                <c:pt idx="6">
                  <c:v>#N/A</c:v>
                </c:pt>
                <c:pt idx="7">
                  <c:v>1566</c:v>
                </c:pt>
                <c:pt idx="8">
                  <c:v>#N/A</c:v>
                </c:pt>
                <c:pt idx="9">
                  <c:v>#N/A</c:v>
                </c:pt>
                <c:pt idx="10">
                  <c:v>1248</c:v>
                </c:pt>
                <c:pt idx="11">
                  <c:v>#N/A</c:v>
                </c:pt>
                <c:pt idx="12">
                  <c:v>#N/A</c:v>
                </c:pt>
                <c:pt idx="13">
                  <c:v>1155</c:v>
                </c:pt>
                <c:pt idx="14">
                  <c:v>#N/A</c:v>
                </c:pt>
              </c:numCache>
            </c:numRef>
          </c:val>
          <c:smooth val="0"/>
        </c:ser>
        <c:dLbls>
          <c:showLegendKey val="0"/>
          <c:showVal val="0"/>
          <c:showCatName val="0"/>
          <c:showSerName val="0"/>
          <c:showPercent val="0"/>
          <c:showBubbleSize val="0"/>
        </c:dLbls>
        <c:marker val="1"/>
        <c:smooth val="0"/>
        <c:axId val="238218544"/>
        <c:axId val="245419880"/>
      </c:lineChart>
      <c:catAx>
        <c:axId val="238218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5419880"/>
        <c:crosses val="autoZero"/>
        <c:auto val="1"/>
        <c:lblAlgn val="ctr"/>
        <c:lblOffset val="100"/>
        <c:tickLblSkip val="1"/>
        <c:tickMarkSkip val="1"/>
        <c:noMultiLvlLbl val="0"/>
      </c:catAx>
      <c:valAx>
        <c:axId val="245419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8218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44735</c:v>
                </c:pt>
                <c:pt idx="5">
                  <c:v>46046</c:v>
                </c:pt>
                <c:pt idx="8">
                  <c:v>47835</c:v>
                </c:pt>
                <c:pt idx="11">
                  <c:v>48872</c:v>
                </c:pt>
                <c:pt idx="14">
                  <c:v>50502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6266</c:v>
                </c:pt>
                <c:pt idx="5">
                  <c:v>6550</c:v>
                </c:pt>
                <c:pt idx="8">
                  <c:v>6356</c:v>
                </c:pt>
                <c:pt idx="11">
                  <c:v>5575</c:v>
                </c:pt>
                <c:pt idx="14">
                  <c:v>5741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7491</c:v>
                </c:pt>
                <c:pt idx="5">
                  <c:v>7665</c:v>
                </c:pt>
                <c:pt idx="8">
                  <c:v>8024</c:v>
                </c:pt>
                <c:pt idx="11">
                  <c:v>8377</c:v>
                </c:pt>
                <c:pt idx="14">
                  <c:v>8360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9</c:v>
                </c:pt>
                <c:pt idx="9">
                  <c:v>49</c:v>
                </c:pt>
                <c:pt idx="12">
                  <c:v>107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10529</c:v>
                </c:pt>
                <c:pt idx="3">
                  <c:v>10372</c:v>
                </c:pt>
                <c:pt idx="6">
                  <c:v>9992</c:v>
                </c:pt>
                <c:pt idx="9">
                  <c:v>9600</c:v>
                </c:pt>
                <c:pt idx="12">
                  <c:v>9329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11297</c:v>
                </c:pt>
                <c:pt idx="3">
                  <c:v>12020</c:v>
                </c:pt>
                <c:pt idx="6">
                  <c:v>12843</c:v>
                </c:pt>
                <c:pt idx="9">
                  <c:v>12840</c:v>
                </c:pt>
                <c:pt idx="12">
                  <c:v>11996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302</c:v>
                </c:pt>
                <c:pt idx="3">
                  <c:v>247</c:v>
                </c:pt>
                <c:pt idx="6">
                  <c:v>191</c:v>
                </c:pt>
                <c:pt idx="9">
                  <c:v>168</c:v>
                </c:pt>
                <c:pt idx="12">
                  <c:v>149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47753</c:v>
                </c:pt>
                <c:pt idx="3">
                  <c:v>48793</c:v>
                </c:pt>
                <c:pt idx="6">
                  <c:v>50638</c:v>
                </c:pt>
                <c:pt idx="9">
                  <c:v>51854</c:v>
                </c:pt>
                <c:pt idx="12">
                  <c:v>53695</c:v>
                </c:pt>
              </c:numCache>
            </c:numRef>
          </c:val>
        </c:ser>
        <c:dLbls>
          <c:showLegendKey val="0"/>
          <c:showVal val="0"/>
          <c:showCatName val="0"/>
          <c:showSerName val="0"/>
          <c:showPercent val="0"/>
          <c:showBubbleSize val="0"/>
        </c:dLbls>
        <c:gapWidth val="100"/>
        <c:overlap val="100"/>
        <c:axId val="240942272"/>
        <c:axId val="242625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11389</c:v>
                </c:pt>
                <c:pt idx="2">
                  <c:v>#N/A</c:v>
                </c:pt>
                <c:pt idx="3">
                  <c:v>#N/A</c:v>
                </c:pt>
                <c:pt idx="4">
                  <c:v>11171</c:v>
                </c:pt>
                <c:pt idx="5">
                  <c:v>#N/A</c:v>
                </c:pt>
                <c:pt idx="6">
                  <c:v>#N/A</c:v>
                </c:pt>
                <c:pt idx="7">
                  <c:v>11458</c:v>
                </c:pt>
                <c:pt idx="8">
                  <c:v>#N/A</c:v>
                </c:pt>
                <c:pt idx="9">
                  <c:v>#N/A</c:v>
                </c:pt>
                <c:pt idx="10">
                  <c:v>11686</c:v>
                </c:pt>
                <c:pt idx="11">
                  <c:v>#N/A</c:v>
                </c:pt>
                <c:pt idx="12">
                  <c:v>#N/A</c:v>
                </c:pt>
                <c:pt idx="13">
                  <c:v>10672</c:v>
                </c:pt>
                <c:pt idx="14">
                  <c:v>#N/A</c:v>
                </c:pt>
              </c:numCache>
            </c:numRef>
          </c:val>
          <c:smooth val="0"/>
        </c:ser>
        <c:dLbls>
          <c:showLegendKey val="0"/>
          <c:showVal val="0"/>
          <c:showCatName val="0"/>
          <c:showSerName val="0"/>
          <c:showPercent val="0"/>
          <c:showBubbleSize val="0"/>
        </c:dLbls>
        <c:marker val="1"/>
        <c:smooth val="0"/>
        <c:axId val="240942272"/>
        <c:axId val="242625512"/>
      </c:lineChart>
      <c:catAx>
        <c:axId val="24094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2625512"/>
        <c:crosses val="autoZero"/>
        <c:auto val="1"/>
        <c:lblAlgn val="ctr"/>
        <c:lblOffset val="100"/>
        <c:tickLblSkip val="1"/>
        <c:tickMarkSkip val="1"/>
        <c:noMultiLvlLbl val="0"/>
      </c:catAx>
      <c:valAx>
        <c:axId val="242625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0942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{8B423F1D-62C4-4E6F-BFED-AAC9D6D24D48}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{9D42512F-69FC-4E46-B123-969DFE205AE6}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{C5AD2B39-6574-46C0-9F86-1A64EE0F35F5}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{543907E0-9887-4BB5-A0B6-8F3190D7FF41}</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{A7C521FD-FD50-4B49-B11E-EA11265E61EA}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{A034F1DF-60A8-4FC9-B36C-B6BAE69FBCA7}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{AE7E4C37-74F9-48AC-81C3-E5747C774250}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{29B3B67F-9C5F-4D39-A65F-7F5C45FB9674}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{FD7A2876-25FD-46D4-AE8A-CBD54C99DF50}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{D7FFBC16-3C61-4C03-8412-FAD2F4984D06}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45985232"/>
        <c:axId val="246250864"/>
      </c:scatterChart>
      <c:valAx>
        <c:axId val="2459852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6250864"/>
        <c:crosses val="autoZero"/>
        <c:crossBetween val="midCat"/>
      </c:valAx>
      <c:valAx>
        <c:axId val="2462508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59852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{F8A3A003-BD29-496F-AE16-4B25E4C126D4}</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{175BC820-6387-48C1-8986-E997CEC8FAB8}</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{0C715C8D-A643-4C13-B007-63545171ADBC}</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{C0F11AF6-0DB6-4CAB-BD7B-143B04436AB3}</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{5AFE8824-35DA-4574-9BF7-0B0C4C41D3A4}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9.4</c:v>
                </c:pt>
                <c:pt idx="1">
                  <c:v>8.6</c:v>
                </c:pt>
                <c:pt idx="2">
                  <c:v>8.1999999999999993</c:v>
                </c:pt>
                <c:pt idx="3">
                  <c:v>7.2</c:v>
                </c:pt>
                <c:pt idx="4">
                  <c:v>6.2</c:v>
                </c:pt>
              </c:numCache>
            </c:numRef>
          </c:xVal>
          <c:yVal>
            <c:numRef>
              <c:f>公会計指標分析・財政指標組合せ分析表!$K$73:$O$73</c:f>
              <c:numCache>
                <c:formatCode>#,##0.0;"▲ "#,##0.0</c:formatCode>
                <c:ptCount val="5"/>
                <c:pt idx="0">
                  <c:v>53.6</c:v>
                </c:pt>
                <c:pt idx="1">
                  <c:v>51.8</c:v>
                </c:pt>
                <c:pt idx="2">
                  <c:v>53.4</c:v>
                </c:pt>
                <c:pt idx="3">
                  <c:v>55.6</c:v>
                </c:pt>
                <c:pt idx="4">
                  <c:v>50.5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{874DC84F-FEDD-4209-9D7F-DE0CB1D3AEB4}</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{38C79A42-2272-48E9-B42E-5D5727174A9C}</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{F40731FD-ED17-494D-974B-870DED7CF49D}</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{0A625E27-7370-4B25-ABD7-E0604E01755B}</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{C58F966F-DE24-4412-96DF-C586F83CBBD0}</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7.8</c:v>
                </c:pt>
              </c:numCache>
            </c:numRef>
          </c:xVal>
          <c:yVal>
            <c:numRef>
              <c:f>公会計指標分析・財政指標組合せ分析表!$K$77:$O$77</c:f>
              <c:numCache>
                <c:formatCode>#,##0.0;"▲ "#,##0.0</c:formatCode>
                <c:ptCount val="5"/>
                <c:pt idx="0">
                  <c:v>69.2</c:v>
                </c:pt>
                <c:pt idx="1">
                  <c:v>58.2</c:v>
                </c:pt>
                <c:pt idx="2">
                  <c:v>50.3</c:v>
                </c:pt>
                <c:pt idx="3">
                  <c:v>45.9</c:v>
                </c:pt>
                <c:pt idx="4">
                  <c:v>37.299999999999997</c:v>
                </c:pt>
              </c:numCache>
            </c:numRef>
          </c:yVal>
          <c:smooth val="0"/>
        </c:ser>
        <c:dLbls>
          <c:showLegendKey val="0"/>
          <c:showVal val="0"/>
          <c:showCatName val="0"/>
          <c:showSerName val="0"/>
          <c:showPercent val="0"/>
          <c:showBubbleSize val="0"/>
        </c:dLbls>
        <c:axId val="236022400"/>
        <c:axId val="236022792"/>
      </c:scatterChart>
      <c:valAx>
        <c:axId val="236022400"/>
        <c:scaling>
          <c:orientation val="minMax"/>
          <c:max val="11.6"/>
          <c:min val="5.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6022792"/>
        <c:crosses val="autoZero"/>
        <c:crossBetween val="midCat"/>
      </c:valAx>
      <c:valAx>
        <c:axId val="236022792"/>
        <c:scaling>
          <c:orientation val="minMax"/>
          <c:max val="75"/>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60224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栃木県日光市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平成２</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７</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年度における実質公債費比率の分子は１，</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１５５</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百万円となっている。元利償還金等(A)においては、</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減税補てん</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債や臨時地方道整備事業債などの償還終了があるものの、合併特例事業債や臨時財政対策債の増により、元利償還金は</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増</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となっている。元利償還金等から控除する算入公債費等(B)においては、合併特例事業債や臨時財政対策債など交付税措置の割合が高い地方債を活用したため、算入公債費等が増となっている。これらの理由により、実質公債費比率の分子は前年度より</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９３</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百万円の減となっている。今後、緊急度や住民ニーズを的確に捉えた事業の選択と集中を徹底し、交付税措置のある市債の計画的な活用を図りながら、適正な財政運営に努めていく。</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栃木県日光市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平成２</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７</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年度における将来負担比率の分子は</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１０，６７２</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百万円となっている。将来負担額(A)においては、合併特例事業債や臨時財政対策債の発行による地方債の現在高の増により</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７６５</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百万円の増となっている。一方、将来負担額から控除する充当可能財源等(B)においては、合併特例事業債や臨時財政対策債など交付税措置の割合が高い地方債を活用したため、基準財政需要額算入見込額が増となったことにより、</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１，７７９</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百万円の増となっている。これらの理由により、将来負担比率の分子は前年度より</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１，０１４</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百万円の</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減</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となっている。地方債への過度な依存は避けなければならないことから、緊急度や住民ニーズを的確に捉えた事業の選択と集中を徹底し、交付税措置のある市債の計画的な活用を図りながら、適正な財政運営に努めていく。</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栃木県日光市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86,127
85,464
1,449.83
45,309,834
43,192,690
1,774,453
25,183,780
53,694,707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50.5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栃木県日光市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86,127
85,464
1,449.83
45,309,834
43,192,690
1,774,453
25,183,780
53,694,707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50.5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栃木県日光市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86,127
85,464
1,449.83
45,309,834
43,192,690
1,774,453
25,183,780
53,694,707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50.5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栃木県日光市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86,127
85,464
1,449.83
45,309,834
43,192,690
1,774,453
25,183,780
53,694,707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50.5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当市の財政力指数は０．６</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３</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で、類似団体の平均（０．</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７</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３）</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や</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県内市町の平均（０．７２）</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を下回り、県内１４市中１３番目と低い位置にある。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特に、市税の徴収率は、</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８９．３</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と前年度より</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２．２</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ポイン</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ト</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上昇したものの、１４市中１３番目と低い位置にある。そのため、人口減少による納税義務者数減や土地の評価額の漸減により課税額の増が見込めない中、更なる市税の徴収率向上に努めるとともに、「日光市まち・ひと・しごと創生総合戦略」により、企業誘致を推進し、工場などの進出による法人市民税や固定資産税、雇用の場の確保による個人市民税の増収を図ることにより、歳入の確保に努めていく。</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3" name="直線コネクタ 62"/>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125942</xdr:rowOff>
    </xdr:to>
    <xdr:cxnSp macro="">
      <xdr:nvCxnSpPr>
        <xdr:cNvPr id="68" name="直線コネクタ 67"/>
        <xdr:cNvCxnSpPr/>
      </xdr:nvCxnSpPr>
      <xdr:spPr>
        <a:xfrm>
          <a:off x="4114800" y="73067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85725</xdr:rowOff>
    </xdr:from>
    <xdr:to>
      <xdr:col>6</xdr:col>
      <xdr:colOff>0</xdr:colOff>
      <xdr:row>42</xdr:row>
      <xdr:rowOff>105833</xdr:rowOff>
    </xdr:to>
    <xdr:cxnSp macro="">
      <xdr:nvCxnSpPr>
        <xdr:cNvPr id="71" name="直線コネクタ 70"/>
        <xdr:cNvCxnSpPr/>
      </xdr:nvCxnSpPr>
      <xdr:spPr>
        <a:xfrm>
          <a:off x="3225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75142</xdr:rowOff>
    </xdr:from>
    <xdr:to>
      <xdr:col>6</xdr:col>
      <xdr:colOff>50800</xdr:colOff>
      <xdr:row>43</xdr:row>
      <xdr:rowOff>5292</xdr:rowOff>
    </xdr:to>
    <xdr:sp macro="" textlink="">
      <xdr:nvSpPr>
        <xdr:cNvPr id="72" name="フローチャート : 判断 71"/>
        <xdr:cNvSpPr/>
      </xdr:nvSpPr>
      <xdr:spPr>
        <a:xfrm>
          <a:off x="4064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161519</xdr:rowOff>
    </xdr:from>
    <xdr:ext cx="736600" cy="259045"/>
    <xdr:sp macro="" textlink="">
      <xdr:nvSpPr>
        <xdr:cNvPr id="73" name="テキスト ボックス 72"/>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85725</xdr:rowOff>
    </xdr:from>
    <xdr:to>
      <xdr:col>4</xdr:col>
      <xdr:colOff>482600</xdr:colOff>
      <xdr:row>42</xdr:row>
      <xdr:rowOff>85725</xdr:rowOff>
    </xdr:to>
    <xdr:cxnSp macro="">
      <xdr:nvCxnSpPr>
        <xdr:cNvPr id="74" name="直線コネクタ 73"/>
        <xdr:cNvCxnSpPr/>
      </xdr:nvCxnSpPr>
      <xdr:spPr>
        <a:xfrm>
          <a:off x="2336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75142</xdr:rowOff>
    </xdr:from>
    <xdr:to>
      <xdr:col>4</xdr:col>
      <xdr:colOff>533400</xdr:colOff>
      <xdr:row>43</xdr:row>
      <xdr:rowOff>5292</xdr:rowOff>
    </xdr:to>
    <xdr:sp macro="" textlink="">
      <xdr:nvSpPr>
        <xdr:cNvPr id="75" name="フローチャート : 判断 74"/>
        <xdr:cNvSpPr/>
      </xdr:nvSpPr>
      <xdr:spPr>
        <a:xfrm>
          <a:off x="3175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161519</xdr:rowOff>
    </xdr:from>
    <xdr:ext cx="762000" cy="259045"/>
    <xdr:sp macro="" textlink="">
      <xdr:nvSpPr>
        <xdr:cNvPr id="76" name="テキスト ボックス 75"/>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45508</xdr:rowOff>
    </xdr:from>
    <xdr:to>
      <xdr:col>3</xdr:col>
      <xdr:colOff>279400</xdr:colOff>
      <xdr:row>42</xdr:row>
      <xdr:rowOff>85725</xdr:rowOff>
    </xdr:to>
    <xdr:cxnSp macro="">
      <xdr:nvCxnSpPr>
        <xdr:cNvPr id="77" name="直線コネクタ 76"/>
        <xdr:cNvCxnSpPr/>
      </xdr:nvCxnSpPr>
      <xdr:spPr>
        <a:xfrm>
          <a:off x="1447800" y="72464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161519</xdr:rowOff>
    </xdr:from>
    <xdr:ext cx="762000" cy="259045"/>
    <xdr:sp macro="" textlink="">
      <xdr:nvSpPr>
        <xdr:cNvPr id="79" name="テキスト ボックス 78"/>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75142</xdr:rowOff>
    </xdr:from>
    <xdr:to>
      <xdr:col>7</xdr:col>
      <xdr:colOff>203200</xdr:colOff>
      <xdr:row>43</xdr:row>
      <xdr:rowOff>5292</xdr:rowOff>
    </xdr:to>
    <xdr:sp macro="" textlink="">
      <xdr:nvSpPr>
        <xdr:cNvPr id="87" name="円/楕円 86"/>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47219</xdr:rowOff>
    </xdr:from>
    <xdr:ext cx="762000" cy="259045"/>
    <xdr:sp macro="" textlink="">
      <xdr:nvSpPr>
        <xdr:cNvPr id="88" name="財政力該当値テキスト"/>
        <xdr:cNvSpPr txBox="1"/>
      </xdr:nvSpPr>
      <xdr:spPr>
        <a:xfrm>
          <a:off x="5041900" y="724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9" name="円/楕円 88"/>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90" name="テキスト ボックス 89"/>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34925</xdr:rowOff>
    </xdr:from>
    <xdr:to>
      <xdr:col>4</xdr:col>
      <xdr:colOff>533400</xdr:colOff>
      <xdr:row>42</xdr:row>
      <xdr:rowOff>136525</xdr:rowOff>
    </xdr:to>
    <xdr:sp macro="" textlink="">
      <xdr:nvSpPr>
        <xdr:cNvPr id="91" name="円/楕円 90"/>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92" name="テキスト ボックス 91"/>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34925</xdr:rowOff>
    </xdr:from>
    <xdr:to>
      <xdr:col>3</xdr:col>
      <xdr:colOff>330200</xdr:colOff>
      <xdr:row>42</xdr:row>
      <xdr:rowOff>136525</xdr:rowOff>
    </xdr:to>
    <xdr:sp macro="" textlink="">
      <xdr:nvSpPr>
        <xdr:cNvPr id="93" name="円/楕円 92"/>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94" name="テキスト ボックス 93"/>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166158</xdr:rowOff>
    </xdr:from>
    <xdr:to>
      <xdr:col>2</xdr:col>
      <xdr:colOff>127000</xdr:colOff>
      <xdr:row>42</xdr:row>
      <xdr:rowOff>96308</xdr:rowOff>
    </xdr:to>
    <xdr:sp macro="" textlink="">
      <xdr:nvSpPr>
        <xdr:cNvPr id="95" name="円/楕円 94"/>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106485</xdr:rowOff>
    </xdr:from>
    <xdr:ext cx="762000" cy="259045"/>
    <xdr:sp macro="" textlink="">
      <xdr:nvSpPr>
        <xdr:cNvPr id="96" name="テキスト ボックス 95"/>
        <xdr:cNvSpPr txBox="1"/>
      </xdr:nvSpPr>
      <xdr:spPr>
        <a:xfrm>
          <a:off x="1066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当市の経常収支比率は</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９４．４</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となり、合併以降依然として経常経費に占める人件費の割合が高いことから、経常収支比率も類似団体と比較して高い状況にある。歳出においては、クリーンセンター維持管理における包括業務委託の開始や指定管理委託料などの物件費が増加した。一方歳入においては、市税収入額は横ばいで推移しているが、普通交付税は減少傾向にある。平成２６年度に普通交付税が大きく減少したことから、経常収支比率が前年度と比較し３．７ポイント増加</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したが、</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平成２</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７</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では</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普通交付税</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や地方消費税交付金が増加した</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ことから、</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２．４</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ポイント</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減少</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する結果となった。人件費や物件費といった経常経費の圧縮により、経常収支比率の改善を図る必要がある。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135636</xdr:rowOff>
    </xdr:to>
    <xdr:cxnSp macro="">
      <xdr:nvCxnSpPr>
        <xdr:cNvPr id="124" name="直線コネクタ 123"/>
        <xdr:cNvCxnSpPr/>
      </xdr:nvCxnSpPr>
      <xdr:spPr>
        <a:xfrm flipV="1">
          <a:off x="4953000" y="10119360"/>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107713</xdr:rowOff>
    </xdr:from>
    <xdr:ext cx="762000" cy="259045"/>
    <xdr:sp macro="" textlink="">
      <xdr:nvSpPr>
        <xdr:cNvPr id="125" name="財政構造の弾力性最小値テキスト"/>
        <xdr:cNvSpPr txBox="1"/>
      </xdr:nvSpPr>
      <xdr:spPr>
        <a:xfrm>
          <a:off x="5041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135636</xdr:rowOff>
    </xdr:from>
    <xdr:to>
      <xdr:col>7</xdr:col>
      <xdr:colOff>241300</xdr:colOff>
      <xdr:row>66</xdr:row>
      <xdr:rowOff>135636</xdr:rowOff>
    </xdr:to>
    <xdr:cxnSp macro="">
      <xdr:nvCxnSpPr>
        <xdr:cNvPr id="126" name="直線コネクタ 125"/>
        <xdr:cNvCxnSpPr/>
      </xdr:nvCxnSpPr>
      <xdr:spPr>
        <a:xfrm>
          <a:off x="4864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7"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8" name="直線コネクタ 127"/>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104394</xdr:rowOff>
    </xdr:from>
    <xdr:to>
      <xdr:col>7</xdr:col>
      <xdr:colOff>152400</xdr:colOff>
      <xdr:row>66</xdr:row>
      <xdr:rowOff>48768</xdr:rowOff>
    </xdr:to>
    <xdr:cxnSp macro="">
      <xdr:nvCxnSpPr>
        <xdr:cNvPr id="129" name="直線コネクタ 128"/>
        <xdr:cNvCxnSpPr/>
      </xdr:nvCxnSpPr>
      <xdr:spPr>
        <a:xfrm flipV="1">
          <a:off x="4114800" y="11248644"/>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137939</xdr:rowOff>
    </xdr:from>
    <xdr:ext cx="762000" cy="259045"/>
    <xdr:sp macro="" textlink="">
      <xdr:nvSpPr>
        <xdr:cNvPr id="130" name="財政構造の弾力性平均値テキスト"/>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1" name="フローチャート : 判断 130"/>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41656</xdr:rowOff>
    </xdr:from>
    <xdr:to>
      <xdr:col>6</xdr:col>
      <xdr:colOff>0</xdr:colOff>
      <xdr:row>66</xdr:row>
      <xdr:rowOff>48768</xdr:rowOff>
    </xdr:to>
    <xdr:cxnSp macro="">
      <xdr:nvCxnSpPr>
        <xdr:cNvPr id="132" name="直線コネクタ 131"/>
        <xdr:cNvCxnSpPr/>
      </xdr:nvCxnSpPr>
      <xdr:spPr>
        <a:xfrm>
          <a:off x="3225800" y="11185906"/>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56134</xdr:rowOff>
    </xdr:from>
    <xdr:to>
      <xdr:col>6</xdr:col>
      <xdr:colOff>50800</xdr:colOff>
      <xdr:row>64</xdr:row>
      <xdr:rowOff>157734</xdr:rowOff>
    </xdr:to>
    <xdr:sp macro="" textlink="">
      <xdr:nvSpPr>
        <xdr:cNvPr id="133" name="フローチャート : 判断 132"/>
        <xdr:cNvSpPr/>
      </xdr:nvSpPr>
      <xdr:spPr>
        <a:xfrm>
          <a:off x="4064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167911</xdr:rowOff>
    </xdr:from>
    <xdr:ext cx="736600" cy="259045"/>
    <xdr:sp macro="" textlink="">
      <xdr:nvSpPr>
        <xdr:cNvPr id="134" name="テキスト ボックス 133"/>
        <xdr:cNvSpPr txBox="1"/>
      </xdr:nvSpPr>
      <xdr:spPr>
        <a:xfrm>
          <a:off x="3733800" y="10797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169672</xdr:rowOff>
    </xdr:from>
    <xdr:to>
      <xdr:col>4</xdr:col>
      <xdr:colOff>482600</xdr:colOff>
      <xdr:row>65</xdr:row>
      <xdr:rowOff>41656</xdr:rowOff>
    </xdr:to>
    <xdr:cxnSp macro="">
      <xdr:nvCxnSpPr>
        <xdr:cNvPr id="135" name="直線コネクタ 134"/>
        <xdr:cNvCxnSpPr/>
      </xdr:nvCxnSpPr>
      <xdr:spPr>
        <a:xfrm>
          <a:off x="2336800" y="1114247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164846</xdr:rowOff>
    </xdr:from>
    <xdr:to>
      <xdr:col>4</xdr:col>
      <xdr:colOff>533400</xdr:colOff>
      <xdr:row>64</xdr:row>
      <xdr:rowOff>94996</xdr:rowOff>
    </xdr:to>
    <xdr:sp macro="" textlink="">
      <xdr:nvSpPr>
        <xdr:cNvPr id="136" name="フローチャート : 判断 135"/>
        <xdr:cNvSpPr/>
      </xdr:nvSpPr>
      <xdr:spPr>
        <a:xfrm>
          <a:off x="3175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105173</xdr:rowOff>
    </xdr:from>
    <xdr:ext cx="762000" cy="259045"/>
    <xdr:sp macro="" textlink="">
      <xdr:nvSpPr>
        <xdr:cNvPr id="137" name="テキスト ボックス 136"/>
        <xdr:cNvSpPr txBox="1"/>
      </xdr:nvSpPr>
      <xdr:spPr>
        <a:xfrm>
          <a:off x="2844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164846</xdr:rowOff>
    </xdr:from>
    <xdr:to>
      <xdr:col>3</xdr:col>
      <xdr:colOff>279400</xdr:colOff>
      <xdr:row>64</xdr:row>
      <xdr:rowOff>169672</xdr:rowOff>
    </xdr:to>
    <xdr:cxnSp macro="">
      <xdr:nvCxnSpPr>
        <xdr:cNvPr id="138" name="直線コネクタ 137"/>
        <xdr:cNvCxnSpPr/>
      </xdr:nvCxnSpPr>
      <xdr:spPr>
        <a:xfrm>
          <a:off x="1447800" y="1113764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22352</xdr:rowOff>
    </xdr:from>
    <xdr:to>
      <xdr:col>3</xdr:col>
      <xdr:colOff>330200</xdr:colOff>
      <xdr:row>64</xdr:row>
      <xdr:rowOff>123952</xdr:rowOff>
    </xdr:to>
    <xdr:sp macro="" textlink="">
      <xdr:nvSpPr>
        <xdr:cNvPr id="139" name="フローチャート : 判断 138"/>
        <xdr:cNvSpPr/>
      </xdr:nvSpPr>
      <xdr:spPr>
        <a:xfrm>
          <a:off x="2286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134129</xdr:rowOff>
    </xdr:from>
    <xdr:ext cx="762000" cy="259045"/>
    <xdr:sp macro="" textlink="">
      <xdr:nvSpPr>
        <xdr:cNvPr id="140" name="テキスト ボックス 139"/>
        <xdr:cNvSpPr txBox="1"/>
      </xdr:nvSpPr>
      <xdr:spPr>
        <a:xfrm>
          <a:off x="1955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164846</xdr:rowOff>
    </xdr:from>
    <xdr:to>
      <xdr:col>2</xdr:col>
      <xdr:colOff>127000</xdr:colOff>
      <xdr:row>64</xdr:row>
      <xdr:rowOff>94996</xdr:rowOff>
    </xdr:to>
    <xdr:sp macro="" textlink="">
      <xdr:nvSpPr>
        <xdr:cNvPr id="141" name="フローチャート : 判断 140"/>
        <xdr:cNvSpPr/>
      </xdr:nvSpPr>
      <xdr:spPr>
        <a:xfrm>
          <a:off x="1397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105173</xdr:rowOff>
    </xdr:from>
    <xdr:ext cx="762000" cy="259045"/>
    <xdr:sp macro="" textlink="">
      <xdr:nvSpPr>
        <xdr:cNvPr id="142" name="テキスト ボックス 141"/>
        <xdr:cNvSpPr txBox="1"/>
      </xdr:nvSpPr>
      <xdr:spPr>
        <a:xfrm>
          <a:off x="1066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53594</xdr:rowOff>
    </xdr:from>
    <xdr:to>
      <xdr:col>7</xdr:col>
      <xdr:colOff>203200</xdr:colOff>
      <xdr:row>65</xdr:row>
      <xdr:rowOff>155194</xdr:rowOff>
    </xdr:to>
    <xdr:sp macro="" textlink="">
      <xdr:nvSpPr>
        <xdr:cNvPr id="148" name="円/楕円 147"/>
        <xdr:cNvSpPr/>
      </xdr:nvSpPr>
      <xdr:spPr>
        <a:xfrm>
          <a:off x="49022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25671</xdr:rowOff>
    </xdr:from>
    <xdr:ext cx="762000" cy="259045"/>
    <xdr:sp macro="" textlink="">
      <xdr:nvSpPr>
        <xdr:cNvPr id="149" name="財政構造の弾力性該当値テキスト"/>
        <xdr:cNvSpPr txBox="1"/>
      </xdr:nvSpPr>
      <xdr:spPr>
        <a:xfrm>
          <a:off x="5041900" y="111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169418</xdr:rowOff>
    </xdr:from>
    <xdr:to>
      <xdr:col>6</xdr:col>
      <xdr:colOff>50800</xdr:colOff>
      <xdr:row>66</xdr:row>
      <xdr:rowOff>99568</xdr:rowOff>
    </xdr:to>
    <xdr:sp macro="" textlink="">
      <xdr:nvSpPr>
        <xdr:cNvPr id="150" name="円/楕円 149"/>
        <xdr:cNvSpPr/>
      </xdr:nvSpPr>
      <xdr:spPr>
        <a:xfrm>
          <a:off x="40640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84345</xdr:rowOff>
    </xdr:from>
    <xdr:ext cx="736600" cy="259045"/>
    <xdr:sp macro="" textlink="">
      <xdr:nvSpPr>
        <xdr:cNvPr id="151" name="テキスト ボックス 150"/>
        <xdr:cNvSpPr txBox="1"/>
      </xdr:nvSpPr>
      <xdr:spPr>
        <a:xfrm>
          <a:off x="3733800" y="1140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162306</xdr:rowOff>
    </xdr:from>
    <xdr:to>
      <xdr:col>4</xdr:col>
      <xdr:colOff>533400</xdr:colOff>
      <xdr:row>65</xdr:row>
      <xdr:rowOff>92456</xdr:rowOff>
    </xdr:to>
    <xdr:sp macro="" textlink="">
      <xdr:nvSpPr>
        <xdr:cNvPr id="152" name="円/楕円 151"/>
        <xdr:cNvSpPr/>
      </xdr:nvSpPr>
      <xdr:spPr>
        <a:xfrm>
          <a:off x="3175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77233</xdr:rowOff>
    </xdr:from>
    <xdr:ext cx="762000" cy="259045"/>
    <xdr:sp macro="" textlink="">
      <xdr:nvSpPr>
        <xdr:cNvPr id="153" name="テキスト ボックス 152"/>
        <xdr:cNvSpPr txBox="1"/>
      </xdr:nvSpPr>
      <xdr:spPr>
        <a:xfrm>
          <a:off x="2844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118872</xdr:rowOff>
    </xdr:from>
    <xdr:to>
      <xdr:col>3</xdr:col>
      <xdr:colOff>330200</xdr:colOff>
      <xdr:row>65</xdr:row>
      <xdr:rowOff>49022</xdr:rowOff>
    </xdr:to>
    <xdr:sp macro="" textlink="">
      <xdr:nvSpPr>
        <xdr:cNvPr id="154" name="円/楕円 153"/>
        <xdr:cNvSpPr/>
      </xdr:nvSpPr>
      <xdr:spPr>
        <a:xfrm>
          <a:off x="2286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33799</xdr:rowOff>
    </xdr:from>
    <xdr:ext cx="762000" cy="259045"/>
    <xdr:sp macro="" textlink="">
      <xdr:nvSpPr>
        <xdr:cNvPr id="155" name="テキスト ボックス 154"/>
        <xdr:cNvSpPr txBox="1"/>
      </xdr:nvSpPr>
      <xdr:spPr>
        <a:xfrm>
          <a:off x="1955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114046</xdr:rowOff>
    </xdr:from>
    <xdr:to>
      <xdr:col>2</xdr:col>
      <xdr:colOff>127000</xdr:colOff>
      <xdr:row>65</xdr:row>
      <xdr:rowOff>44196</xdr:rowOff>
    </xdr:to>
    <xdr:sp macro="" textlink="">
      <xdr:nvSpPr>
        <xdr:cNvPr id="156" name="円/楕円 155"/>
        <xdr:cNvSpPr/>
      </xdr:nvSpPr>
      <xdr:spPr>
        <a:xfrm>
          <a:off x="1397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28973</xdr:rowOff>
    </xdr:from>
    <xdr:ext cx="762000" cy="259045"/>
    <xdr:sp macro="" textlink="">
      <xdr:nvSpPr>
        <xdr:cNvPr id="157" name="テキスト ボックス 156"/>
        <xdr:cNvSpPr txBox="1"/>
      </xdr:nvSpPr>
      <xdr:spPr>
        <a:xfrm>
          <a:off x="1066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[171,148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当市の人口１人当たり人件費・物件費等の決算額は１７</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１</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１４８</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円で、類似団体の平均（</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１１８，５２２</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円）や県内市町の平均（１１４，</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５１６</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円）をともに大きく上回っている。特に、職員数が類似団体と比較して多いため、人口１人当たりの人件費が高くなっている。その理由は、広域圏の合併により一部事務組合の事業を引き継ぎ、単独自治体として消防事業を実施していることや、市域が広いため居住地や観光施設が点在し、分散型の消防防災体制を整える必要があることから、類似団体と比較して消防関係職員が多いことなどが挙げられる。今後、職員定員適正化計画に沿って職員数を調整するとともに、物件費等についても、</a:t>
          </a:r>
          <a:r>
            <a:rPr lang="ja-JP" altLang="ja-JP" sz="1100" b="0" i="0" baseline="0">
              <a:solidFill>
                <a:sysClr val="windowText" lastClr="000000"/>
              </a:solidFill>
              <a:effectLst/>
              <a:latin typeface="+mn-lt"/>
              <a:ea typeface="+mn-ea"/>
              <a:cs typeface="+mn-cs"/>
            </a:rPr>
            <a:t>財政健全化計画による削減を進め、</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毎年度予算編成時に抑制を図っていく。</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89" name="直線コネクタ 188"/>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0" name="人件費・物件費等の状況最小値テキスト"/>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1" name="直線コネクタ 190"/>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2" name="人件費・物件費等の状況最大値テキスト"/>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3" name="直線コネクタ 192"/>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89</xdr:row>
      <xdr:rowOff>41601</xdr:rowOff>
    </xdr:from>
    <xdr:to>
      <xdr:col>7</xdr:col>
      <xdr:colOff>152400</xdr:colOff>
      <xdr:row>89</xdr:row>
      <xdr:rowOff>55166</xdr:rowOff>
    </xdr:to>
    <xdr:cxnSp macro="">
      <xdr:nvCxnSpPr>
        <xdr:cNvPr id="194" name="直線コネクタ 193"/>
        <xdr:cNvCxnSpPr/>
      </xdr:nvCxnSpPr>
      <xdr:spPr>
        <a:xfrm>
          <a:off x="4114800" y="15300651"/>
          <a:ext cx="838200" cy="1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142546</xdr:rowOff>
    </xdr:from>
    <xdr:ext cx="762000" cy="259045"/>
    <xdr:sp macro="" textlink="">
      <xdr:nvSpPr>
        <xdr:cNvPr id="195" name="人件費・物件費等の状況平均値テキスト"/>
        <xdr:cNvSpPr txBox="1"/>
      </xdr:nvSpPr>
      <xdr:spPr>
        <a:xfrm>
          <a:off x="5041900" y="14201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6" name="フローチャート : 判断 195"/>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88</xdr:row>
      <xdr:rowOff>170650</xdr:rowOff>
    </xdr:from>
    <xdr:to>
      <xdr:col>6</xdr:col>
      <xdr:colOff>0</xdr:colOff>
      <xdr:row>89</xdr:row>
      <xdr:rowOff>41601</xdr:rowOff>
    </xdr:to>
    <xdr:cxnSp macro="">
      <xdr:nvCxnSpPr>
        <xdr:cNvPr id="197" name="直線コネクタ 196"/>
        <xdr:cNvCxnSpPr/>
      </xdr:nvCxnSpPr>
      <xdr:spPr>
        <a:xfrm>
          <a:off x="3225800" y="15258250"/>
          <a:ext cx="889000" cy="4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2656</xdr:rowOff>
    </xdr:from>
    <xdr:to>
      <xdr:col>6</xdr:col>
      <xdr:colOff>50800</xdr:colOff>
      <xdr:row>84</xdr:row>
      <xdr:rowOff>104256</xdr:rowOff>
    </xdr:to>
    <xdr:sp macro="" textlink="">
      <xdr:nvSpPr>
        <xdr:cNvPr id="198" name="フローチャート : 判断 197"/>
        <xdr:cNvSpPr/>
      </xdr:nvSpPr>
      <xdr:spPr>
        <a:xfrm>
          <a:off x="4064000" y="144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114433</xdr:rowOff>
    </xdr:from>
    <xdr:ext cx="736600" cy="259045"/>
    <xdr:sp macro="" textlink="">
      <xdr:nvSpPr>
        <xdr:cNvPr id="199" name="テキスト ボックス 198"/>
        <xdr:cNvSpPr txBox="1"/>
      </xdr:nvSpPr>
      <xdr:spPr>
        <a:xfrm>
          <a:off x="3733800" y="1417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88</xdr:row>
      <xdr:rowOff>65788</xdr:rowOff>
    </xdr:from>
    <xdr:to>
      <xdr:col>4</xdr:col>
      <xdr:colOff>482600</xdr:colOff>
      <xdr:row>88</xdr:row>
      <xdr:rowOff>170650</xdr:rowOff>
    </xdr:to>
    <xdr:cxnSp macro="">
      <xdr:nvCxnSpPr>
        <xdr:cNvPr id="200" name="直線コネクタ 199"/>
        <xdr:cNvCxnSpPr/>
      </xdr:nvCxnSpPr>
      <xdr:spPr>
        <a:xfrm>
          <a:off x="2336800" y="15153388"/>
          <a:ext cx="889000" cy="10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157128</xdr:rowOff>
    </xdr:from>
    <xdr:to>
      <xdr:col>4</xdr:col>
      <xdr:colOff>533400</xdr:colOff>
      <xdr:row>84</xdr:row>
      <xdr:rowOff>87278</xdr:rowOff>
    </xdr:to>
    <xdr:sp macro="" textlink="">
      <xdr:nvSpPr>
        <xdr:cNvPr id="201" name="フローチャート : 判断 200"/>
        <xdr:cNvSpPr/>
      </xdr:nvSpPr>
      <xdr:spPr>
        <a:xfrm>
          <a:off x="3175000" y="1438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97455</xdr:rowOff>
    </xdr:from>
    <xdr:ext cx="762000" cy="259045"/>
    <xdr:sp macro="" textlink="">
      <xdr:nvSpPr>
        <xdr:cNvPr id="202" name="テキスト ボックス 201"/>
        <xdr:cNvSpPr txBox="1"/>
      </xdr:nvSpPr>
      <xdr:spPr>
        <a:xfrm>
          <a:off x="2844800" y="1415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88</xdr:row>
      <xdr:rowOff>6187</xdr:rowOff>
    </xdr:from>
    <xdr:to>
      <xdr:col>3</xdr:col>
      <xdr:colOff>279400</xdr:colOff>
      <xdr:row>88</xdr:row>
      <xdr:rowOff>65788</xdr:rowOff>
    </xdr:to>
    <xdr:cxnSp macro="">
      <xdr:nvCxnSpPr>
        <xdr:cNvPr id="203" name="直線コネクタ 202"/>
        <xdr:cNvCxnSpPr/>
      </xdr:nvCxnSpPr>
      <xdr:spPr>
        <a:xfrm>
          <a:off x="1447800" y="15093787"/>
          <a:ext cx="889000" cy="5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131138</xdr:rowOff>
    </xdr:from>
    <xdr:to>
      <xdr:col>3</xdr:col>
      <xdr:colOff>330200</xdr:colOff>
      <xdr:row>84</xdr:row>
      <xdr:rowOff>61288</xdr:rowOff>
    </xdr:to>
    <xdr:sp macro="" textlink="">
      <xdr:nvSpPr>
        <xdr:cNvPr id="204" name="フローチャート : 判断 203"/>
        <xdr:cNvSpPr/>
      </xdr:nvSpPr>
      <xdr:spPr>
        <a:xfrm>
          <a:off x="2286000" y="1436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71465</xdr:rowOff>
    </xdr:from>
    <xdr:ext cx="762000" cy="259045"/>
    <xdr:sp macro="" textlink="">
      <xdr:nvSpPr>
        <xdr:cNvPr id="205" name="テキスト ボックス 204"/>
        <xdr:cNvSpPr txBox="1"/>
      </xdr:nvSpPr>
      <xdr:spPr>
        <a:xfrm>
          <a:off x="1955800" y="14130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152183</xdr:rowOff>
    </xdr:from>
    <xdr:to>
      <xdr:col>2</xdr:col>
      <xdr:colOff>127000</xdr:colOff>
      <xdr:row>84</xdr:row>
      <xdr:rowOff>82333</xdr:rowOff>
    </xdr:to>
    <xdr:sp macro="" textlink="">
      <xdr:nvSpPr>
        <xdr:cNvPr id="206" name="フローチャート : 判断 205"/>
        <xdr:cNvSpPr/>
      </xdr:nvSpPr>
      <xdr:spPr>
        <a:xfrm>
          <a:off x="1397000" y="1438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92510</xdr:rowOff>
    </xdr:from>
    <xdr:ext cx="762000" cy="259045"/>
    <xdr:sp macro="" textlink="">
      <xdr:nvSpPr>
        <xdr:cNvPr id="207" name="テキスト ボックス 206"/>
        <xdr:cNvSpPr txBox="1"/>
      </xdr:nvSpPr>
      <xdr:spPr>
        <a:xfrm>
          <a:off x="1066800" y="1415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89</xdr:row>
      <xdr:rowOff>4366</xdr:rowOff>
    </xdr:from>
    <xdr:to>
      <xdr:col>7</xdr:col>
      <xdr:colOff>203200</xdr:colOff>
      <xdr:row>89</xdr:row>
      <xdr:rowOff>105966</xdr:rowOff>
    </xdr:to>
    <xdr:sp macro="" textlink="">
      <xdr:nvSpPr>
        <xdr:cNvPr id="213" name="円/楕円 212"/>
        <xdr:cNvSpPr/>
      </xdr:nvSpPr>
      <xdr:spPr>
        <a:xfrm>
          <a:off x="4902200" y="1526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71693</xdr:rowOff>
    </xdr:from>
    <xdr:ext cx="762000" cy="259045"/>
    <xdr:sp macro="" textlink="">
      <xdr:nvSpPr>
        <xdr:cNvPr id="214" name="人件費・物件費等の状況該当値テキスト"/>
        <xdr:cNvSpPr txBox="1"/>
      </xdr:nvSpPr>
      <xdr:spPr>
        <a:xfrm>
          <a:off x="5041900" y="1515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171,148</a:t>
          </a:r>
          <a:endParaRPr kumimoji="1" lang="ja-JP" altLang="en-US" sz="1000" b="1">
            <a:solidFill>
              <a:srgbClr val="FF0000"/>
            </a:solidFill>
            <a:latin typeface="ＭＳ Ｐゴシック"/>
          </a:endParaRPr>
        </a:p>
      </xdr:txBody>
    </xdr:sp>
    <xdr:clientData/>
  </xdr:oneCellAnchor>
  <xdr:twoCellAnchor>
    <xdr:from>
      <xdr:col>5</xdr:col>
      <xdr:colOff>635000</xdr:colOff>
      <xdr:row>88</xdr:row>
      <xdr:rowOff>162251</xdr:rowOff>
    </xdr:from>
    <xdr:to>
      <xdr:col>6</xdr:col>
      <xdr:colOff>50800</xdr:colOff>
      <xdr:row>89</xdr:row>
      <xdr:rowOff>92401</xdr:rowOff>
    </xdr:to>
    <xdr:sp macro="" textlink="">
      <xdr:nvSpPr>
        <xdr:cNvPr id="215" name="円/楕円 214"/>
        <xdr:cNvSpPr/>
      </xdr:nvSpPr>
      <xdr:spPr>
        <a:xfrm>
          <a:off x="4064000" y="152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89</xdr:row>
      <xdr:rowOff>77178</xdr:rowOff>
    </xdr:from>
    <xdr:ext cx="736600" cy="259045"/>
    <xdr:sp macro="" textlink="">
      <xdr:nvSpPr>
        <xdr:cNvPr id="216" name="テキスト ボックス 215"/>
        <xdr:cNvSpPr txBox="1"/>
      </xdr:nvSpPr>
      <xdr:spPr>
        <a:xfrm>
          <a:off x="3733800" y="15336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170,361</a:t>
          </a:r>
          <a:endParaRPr kumimoji="1" lang="ja-JP" altLang="en-US" sz="1000" b="1">
            <a:solidFill>
              <a:srgbClr val="FF0000"/>
            </a:solidFill>
            <a:latin typeface="ＭＳ Ｐゴシック"/>
          </a:endParaRPr>
        </a:p>
      </xdr:txBody>
    </xdr:sp>
    <xdr:clientData/>
  </xdr:oneCellAnchor>
  <xdr:twoCellAnchor>
    <xdr:from>
      <xdr:col>4</xdr:col>
      <xdr:colOff>431800</xdr:colOff>
      <xdr:row>88</xdr:row>
      <xdr:rowOff>119850</xdr:rowOff>
    </xdr:from>
    <xdr:to>
      <xdr:col>4</xdr:col>
      <xdr:colOff>533400</xdr:colOff>
      <xdr:row>89</xdr:row>
      <xdr:rowOff>50000</xdr:rowOff>
    </xdr:to>
    <xdr:sp macro="" textlink="">
      <xdr:nvSpPr>
        <xdr:cNvPr id="217" name="円/楕円 216"/>
        <xdr:cNvSpPr/>
      </xdr:nvSpPr>
      <xdr:spPr>
        <a:xfrm>
          <a:off x="3175000" y="1520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89</xdr:row>
      <xdr:rowOff>34777</xdr:rowOff>
    </xdr:from>
    <xdr:ext cx="762000" cy="259045"/>
    <xdr:sp macro="" textlink="">
      <xdr:nvSpPr>
        <xdr:cNvPr id="218" name="テキスト ボックス 217"/>
        <xdr:cNvSpPr txBox="1"/>
      </xdr:nvSpPr>
      <xdr:spPr>
        <a:xfrm>
          <a:off x="2844800" y="152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167,901</a:t>
          </a:r>
          <a:endParaRPr kumimoji="1" lang="ja-JP" altLang="en-US" sz="1000" b="1">
            <a:solidFill>
              <a:srgbClr val="FF0000"/>
            </a:solidFill>
            <a:latin typeface="ＭＳ Ｐゴシック"/>
          </a:endParaRPr>
        </a:p>
      </xdr:txBody>
    </xdr:sp>
    <xdr:clientData/>
  </xdr:oneCellAnchor>
  <xdr:twoCellAnchor>
    <xdr:from>
      <xdr:col>3</xdr:col>
      <xdr:colOff>228600</xdr:colOff>
      <xdr:row>88</xdr:row>
      <xdr:rowOff>14988</xdr:rowOff>
    </xdr:from>
    <xdr:to>
      <xdr:col>3</xdr:col>
      <xdr:colOff>330200</xdr:colOff>
      <xdr:row>88</xdr:row>
      <xdr:rowOff>116588</xdr:rowOff>
    </xdr:to>
    <xdr:sp macro="" textlink="">
      <xdr:nvSpPr>
        <xdr:cNvPr id="219" name="円/楕円 218"/>
        <xdr:cNvSpPr/>
      </xdr:nvSpPr>
      <xdr:spPr>
        <a:xfrm>
          <a:off x="2286000" y="1510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101365</xdr:rowOff>
    </xdr:from>
    <xdr:ext cx="762000" cy="259045"/>
    <xdr:sp macro="" textlink="">
      <xdr:nvSpPr>
        <xdr:cNvPr id="220" name="テキスト ボックス 219"/>
        <xdr:cNvSpPr txBox="1"/>
      </xdr:nvSpPr>
      <xdr:spPr>
        <a:xfrm>
          <a:off x="1955800" y="1518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161,817</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126837</xdr:rowOff>
    </xdr:from>
    <xdr:to>
      <xdr:col>2</xdr:col>
      <xdr:colOff>127000</xdr:colOff>
      <xdr:row>88</xdr:row>
      <xdr:rowOff>56987</xdr:rowOff>
    </xdr:to>
    <xdr:sp macro="" textlink="">
      <xdr:nvSpPr>
        <xdr:cNvPr id="221" name="円/楕円 220"/>
        <xdr:cNvSpPr/>
      </xdr:nvSpPr>
      <xdr:spPr>
        <a:xfrm>
          <a:off x="1397000" y="1504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41764</xdr:rowOff>
    </xdr:from>
    <xdr:ext cx="762000" cy="259045"/>
    <xdr:sp macro="" textlink="">
      <xdr:nvSpPr>
        <xdr:cNvPr id="222" name="テキスト ボックス 221"/>
        <xdr:cNvSpPr txBox="1"/>
      </xdr:nvSpPr>
      <xdr:spPr>
        <a:xfrm>
          <a:off x="1066800" y="15129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158,359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ラスパイレス指数は、平成２０年度以降、概ね横ばい（国家公務員の時限的な給与改定特例法による措置がないとした場合）で推移している。これまで、５５歳以上の原則昇給停止や昇格制度の見直し、現給保障の段階的廃止など国と同等の措置を行う中で、職務・職責に応じた給料表への移行（７級制→８級制）を実施したことにより、全国市平均と同水準を維持している。今後も、より一層の給与の適正化を図るとともに人件費の縮減に努めていく。</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86</xdr:row>
      <xdr:rowOff>159052</xdr:rowOff>
    </xdr:to>
    <xdr:cxnSp macro="">
      <xdr:nvCxnSpPr>
        <xdr:cNvPr id="253" name="直線コネクタ 252"/>
        <xdr:cNvCxnSpPr/>
      </xdr:nvCxnSpPr>
      <xdr:spPr>
        <a:xfrm flipV="1">
          <a:off x="17018000" y="13812157"/>
          <a:ext cx="0" cy="10915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167821</xdr:rowOff>
    </xdr:from>
    <xdr:to>
      <xdr:col>24</xdr:col>
      <xdr:colOff>558800</xdr:colOff>
      <xdr:row>84</xdr:row>
      <xdr:rowOff>99786</xdr:rowOff>
    </xdr:to>
    <xdr:cxnSp macro="">
      <xdr:nvCxnSpPr>
        <xdr:cNvPr id="258" name="直線コネクタ 257"/>
        <xdr:cNvCxnSpPr/>
      </xdr:nvCxnSpPr>
      <xdr:spPr>
        <a:xfrm>
          <a:off x="16179800" y="14398171"/>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9"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0" name="フローチャート : 判断 259"/>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167821</xdr:rowOff>
    </xdr:from>
    <xdr:to>
      <xdr:col>23</xdr:col>
      <xdr:colOff>406400</xdr:colOff>
      <xdr:row>84</xdr:row>
      <xdr:rowOff>7862</xdr:rowOff>
    </xdr:to>
    <xdr:cxnSp macro="">
      <xdr:nvCxnSpPr>
        <xdr:cNvPr id="261" name="直線コネクタ 260"/>
        <xdr:cNvCxnSpPr/>
      </xdr:nvCxnSpPr>
      <xdr:spPr>
        <a:xfrm flipV="1">
          <a:off x="15290800" y="1439817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62" name="フローチャート : 判断 261"/>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159856</xdr:rowOff>
    </xdr:from>
    <xdr:ext cx="736600" cy="259045"/>
    <xdr:sp macro="" textlink="">
      <xdr:nvSpPr>
        <xdr:cNvPr id="263" name="テキスト ボックス 262"/>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7862</xdr:rowOff>
    </xdr:from>
    <xdr:to>
      <xdr:col>22</xdr:col>
      <xdr:colOff>203200</xdr:colOff>
      <xdr:row>88</xdr:row>
      <xdr:rowOff>80434</xdr:rowOff>
    </xdr:to>
    <xdr:cxnSp macro="">
      <xdr:nvCxnSpPr>
        <xdr:cNvPr id="264" name="直線コネクタ 263"/>
        <xdr:cNvCxnSpPr/>
      </xdr:nvCxnSpPr>
      <xdr:spPr>
        <a:xfrm flipV="1">
          <a:off x="14401800" y="14409662"/>
          <a:ext cx="889000" cy="75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6" name="テキスト ボックス 265"/>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80434</xdr:rowOff>
    </xdr:from>
    <xdr:to>
      <xdr:col>21</xdr:col>
      <xdr:colOff>0</xdr:colOff>
      <xdr:row>88</xdr:row>
      <xdr:rowOff>80434</xdr:rowOff>
    </xdr:to>
    <xdr:cxnSp macro="">
      <xdr:nvCxnSpPr>
        <xdr:cNvPr id="267" name="直線コネクタ 266"/>
        <xdr:cNvCxnSpPr/>
      </xdr:nvCxnSpPr>
      <xdr:spPr>
        <a:xfrm>
          <a:off x="13512800" y="151680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98577</xdr:rowOff>
    </xdr:from>
    <xdr:to>
      <xdr:col>21</xdr:col>
      <xdr:colOff>50800</xdr:colOff>
      <xdr:row>89</xdr:row>
      <xdr:rowOff>28727</xdr:rowOff>
    </xdr:to>
    <xdr:sp macro="" textlink="">
      <xdr:nvSpPr>
        <xdr:cNvPr id="268" name="フローチャート : 判断 267"/>
        <xdr:cNvSpPr/>
      </xdr:nvSpPr>
      <xdr:spPr>
        <a:xfrm>
          <a:off x="14351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13504</xdr:rowOff>
    </xdr:from>
    <xdr:ext cx="762000" cy="259045"/>
    <xdr:sp macro="" textlink="">
      <xdr:nvSpPr>
        <xdr:cNvPr id="269" name="テキスト ボックス 268"/>
        <xdr:cNvSpPr txBox="1"/>
      </xdr:nvSpPr>
      <xdr:spPr>
        <a:xfrm>
          <a:off x="14020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48986</xdr:rowOff>
    </xdr:from>
    <xdr:to>
      <xdr:col>24</xdr:col>
      <xdr:colOff>609600</xdr:colOff>
      <xdr:row>84</xdr:row>
      <xdr:rowOff>150586</xdr:rowOff>
    </xdr:to>
    <xdr:sp macro="" textlink="">
      <xdr:nvSpPr>
        <xdr:cNvPr id="277" name="円/楕円 276"/>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21063</xdr:rowOff>
    </xdr:from>
    <xdr:ext cx="762000" cy="259045"/>
    <xdr:sp macro="" textlink="">
      <xdr:nvSpPr>
        <xdr:cNvPr id="278" name="給与水準   （国との比較）該当値テキスト"/>
        <xdr:cNvSpPr txBox="1"/>
      </xdr:nvSpPr>
      <xdr:spPr>
        <a:xfrm>
          <a:off x="17106900" y="1442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117021</xdr:rowOff>
    </xdr:from>
    <xdr:to>
      <xdr:col>23</xdr:col>
      <xdr:colOff>457200</xdr:colOff>
      <xdr:row>84</xdr:row>
      <xdr:rowOff>47171</xdr:rowOff>
    </xdr:to>
    <xdr:sp macro="" textlink="">
      <xdr:nvSpPr>
        <xdr:cNvPr id="279" name="円/楕円 278"/>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31948</xdr:rowOff>
    </xdr:from>
    <xdr:ext cx="736600" cy="259045"/>
    <xdr:sp macro="" textlink="">
      <xdr:nvSpPr>
        <xdr:cNvPr id="280" name="テキスト ボックス 279"/>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128512</xdr:rowOff>
    </xdr:from>
    <xdr:to>
      <xdr:col>22</xdr:col>
      <xdr:colOff>254000</xdr:colOff>
      <xdr:row>84</xdr:row>
      <xdr:rowOff>58662</xdr:rowOff>
    </xdr:to>
    <xdr:sp macro="" textlink="">
      <xdr:nvSpPr>
        <xdr:cNvPr id="281" name="円/楕円 280"/>
        <xdr:cNvSpPr/>
      </xdr:nvSpPr>
      <xdr:spPr>
        <a:xfrm>
          <a:off x="15240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43439</xdr:rowOff>
    </xdr:from>
    <xdr:ext cx="762000" cy="259045"/>
    <xdr:sp macro="" textlink="">
      <xdr:nvSpPr>
        <xdr:cNvPr id="282" name="テキスト ボックス 281"/>
        <xdr:cNvSpPr txBox="1"/>
      </xdr:nvSpPr>
      <xdr:spPr>
        <a:xfrm>
          <a:off x="149098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29634</xdr:rowOff>
    </xdr:from>
    <xdr:to>
      <xdr:col>21</xdr:col>
      <xdr:colOff>50800</xdr:colOff>
      <xdr:row>88</xdr:row>
      <xdr:rowOff>131234</xdr:rowOff>
    </xdr:to>
    <xdr:sp macro="" textlink="">
      <xdr:nvSpPr>
        <xdr:cNvPr id="283" name="円/楕円 282"/>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141411</xdr:rowOff>
    </xdr:from>
    <xdr:ext cx="762000" cy="259045"/>
    <xdr:sp macro="" textlink="">
      <xdr:nvSpPr>
        <xdr:cNvPr id="284" name="テキスト ボックス 283"/>
        <xdr:cNvSpPr txBox="1"/>
      </xdr:nvSpPr>
      <xdr:spPr>
        <a:xfrm>
          <a:off x="14020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29634</xdr:rowOff>
    </xdr:from>
    <xdr:to>
      <xdr:col>19</xdr:col>
      <xdr:colOff>533400</xdr:colOff>
      <xdr:row>88</xdr:row>
      <xdr:rowOff>131234</xdr:rowOff>
    </xdr:to>
    <xdr:sp macro="" textlink="">
      <xdr:nvSpPr>
        <xdr:cNvPr id="285" name="円/楕円 284"/>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141411</xdr:rowOff>
    </xdr:from>
    <xdr:ext cx="762000" cy="259045"/>
    <xdr:sp macro="" textlink="">
      <xdr:nvSpPr>
        <xdr:cNvPr id="286" name="テキスト ボックス 285"/>
        <xdr:cNvSpPr txBox="1"/>
      </xdr:nvSpPr>
      <xdr:spPr>
        <a:xfrm>
          <a:off x="13131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当市の人口千人当たりの職員数は１０．７６で、類似団体の平均（７．１０）や、県内市町の平均（６．７７）を上回っている。これは、</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広範囲な市域の行政サービスを維持していくため、地域の行政拠点施設として、総合支所方式を採用してきたことに加え、消防防災体制も分散型としていることから類似団体に比べ、職員数が多くなっている。しかし、当市の著しい人口減少や厳しい財政状況に鑑みれば、効率的で効果的な行政経営に取り組まなければならない状況にあり、そのため、平成２８年４月時点で、平成１８年４月に比べ２８３人（普通会計）の職員を削減した。今後も、行政サービスの維持向上に努めながら、職員定員適正化計画に基づき、退職者補充率の抑制などにより、職員数の削減を行い、より適切な定員管理に努めていく。</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6" name="直線コネクタ 315"/>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7"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18" name="直線コネクタ 317"/>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19"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20" name="直線コネクタ 319"/>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34290</xdr:rowOff>
    </xdr:from>
    <xdr:to>
      <xdr:col>24</xdr:col>
      <xdr:colOff>558800</xdr:colOff>
      <xdr:row>66</xdr:row>
      <xdr:rowOff>54398</xdr:rowOff>
    </xdr:to>
    <xdr:cxnSp macro="">
      <xdr:nvCxnSpPr>
        <xdr:cNvPr id="321" name="直線コネクタ 320"/>
        <xdr:cNvCxnSpPr/>
      </xdr:nvCxnSpPr>
      <xdr:spPr>
        <a:xfrm flipV="1">
          <a:off x="16179800" y="1134999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121302</xdr:rowOff>
    </xdr:from>
    <xdr:ext cx="762000" cy="259045"/>
    <xdr:sp macro="" textlink="">
      <xdr:nvSpPr>
        <xdr:cNvPr id="322" name="定員管理の状況平均値テキスト"/>
        <xdr:cNvSpPr txBox="1"/>
      </xdr:nvSpPr>
      <xdr:spPr>
        <a:xfrm>
          <a:off x="17106900" y="1040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3" name="フローチャート : 判断 322"/>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54398</xdr:rowOff>
    </xdr:from>
    <xdr:to>
      <xdr:col>23</xdr:col>
      <xdr:colOff>406400</xdr:colOff>
      <xdr:row>66</xdr:row>
      <xdr:rowOff>84561</xdr:rowOff>
    </xdr:to>
    <xdr:cxnSp macro="">
      <xdr:nvCxnSpPr>
        <xdr:cNvPr id="324" name="直線コネクタ 323"/>
        <xdr:cNvCxnSpPr/>
      </xdr:nvCxnSpPr>
      <xdr:spPr>
        <a:xfrm flipV="1">
          <a:off x="15290800" y="11370098"/>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5" name="フローチャート : 判断 324"/>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51134</xdr:rowOff>
    </xdr:from>
    <xdr:ext cx="736600" cy="259045"/>
    <xdr:sp macro="" textlink="">
      <xdr:nvSpPr>
        <xdr:cNvPr id="326" name="テキスト ボックス 325"/>
        <xdr:cNvSpPr txBox="1"/>
      </xdr:nvSpPr>
      <xdr:spPr>
        <a:xfrm>
          <a:off x="15798800" y="1033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84561</xdr:rowOff>
    </xdr:from>
    <xdr:to>
      <xdr:col>22</xdr:col>
      <xdr:colOff>203200</xdr:colOff>
      <xdr:row>66</xdr:row>
      <xdr:rowOff>150919</xdr:rowOff>
    </xdr:to>
    <xdr:cxnSp macro="">
      <xdr:nvCxnSpPr>
        <xdr:cNvPr id="327" name="直線コネクタ 326"/>
        <xdr:cNvCxnSpPr/>
      </xdr:nvCxnSpPr>
      <xdr:spPr>
        <a:xfrm flipV="1">
          <a:off x="14401800" y="11400261"/>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8" name="フローチャート : 判断 327"/>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59178</xdr:rowOff>
    </xdr:from>
    <xdr:ext cx="762000" cy="259045"/>
    <xdr:sp macro="" textlink="">
      <xdr:nvSpPr>
        <xdr:cNvPr id="329" name="テキスト ボックス 328"/>
        <xdr:cNvSpPr txBox="1"/>
      </xdr:nvSpPr>
      <xdr:spPr>
        <a:xfrm>
          <a:off x="14909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150919</xdr:rowOff>
    </xdr:from>
    <xdr:to>
      <xdr:col>21</xdr:col>
      <xdr:colOff>0</xdr:colOff>
      <xdr:row>66</xdr:row>
      <xdr:rowOff>167005</xdr:rowOff>
    </xdr:to>
    <xdr:cxnSp macro="">
      <xdr:nvCxnSpPr>
        <xdr:cNvPr id="330" name="直線コネクタ 329"/>
        <xdr:cNvCxnSpPr/>
      </xdr:nvCxnSpPr>
      <xdr:spPr>
        <a:xfrm flipV="1">
          <a:off x="13512800" y="1146661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31" name="フローチャート : 判断 330"/>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75265</xdr:rowOff>
    </xdr:from>
    <xdr:ext cx="762000" cy="259045"/>
    <xdr:sp macro="" textlink="">
      <xdr:nvSpPr>
        <xdr:cNvPr id="332" name="テキスト ボックス 331"/>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3" name="フローチャート : 判断 332"/>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99395</xdr:rowOff>
    </xdr:from>
    <xdr:ext cx="762000" cy="259045"/>
    <xdr:sp macro="" textlink="">
      <xdr:nvSpPr>
        <xdr:cNvPr id="334" name="テキスト ボックス 333"/>
        <xdr:cNvSpPr txBox="1"/>
      </xdr:nvSpPr>
      <xdr:spPr>
        <a:xfrm>
          <a:off x="13131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65</xdr:row>
      <xdr:rowOff>154940</xdr:rowOff>
    </xdr:from>
    <xdr:to>
      <xdr:col>24</xdr:col>
      <xdr:colOff>609600</xdr:colOff>
      <xdr:row>66</xdr:row>
      <xdr:rowOff>85090</xdr:rowOff>
    </xdr:to>
    <xdr:sp macro="" textlink="">
      <xdr:nvSpPr>
        <xdr:cNvPr id="340" name="円/楕円 339"/>
        <xdr:cNvSpPr/>
      </xdr:nvSpPr>
      <xdr:spPr>
        <a:xfrm>
          <a:off x="169672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127017</xdr:rowOff>
    </xdr:from>
    <xdr:ext cx="762000" cy="259045"/>
    <xdr:sp macro="" textlink="">
      <xdr:nvSpPr>
        <xdr:cNvPr id="341" name="定員管理の状況該当値テキスト"/>
        <xdr:cNvSpPr txBox="1"/>
      </xdr:nvSpPr>
      <xdr:spPr>
        <a:xfrm>
          <a:off x="17106900" y="1127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3598</xdr:rowOff>
    </xdr:from>
    <xdr:to>
      <xdr:col>23</xdr:col>
      <xdr:colOff>457200</xdr:colOff>
      <xdr:row>66</xdr:row>
      <xdr:rowOff>105198</xdr:rowOff>
    </xdr:to>
    <xdr:sp macro="" textlink="">
      <xdr:nvSpPr>
        <xdr:cNvPr id="342" name="円/楕円 341"/>
        <xdr:cNvSpPr/>
      </xdr:nvSpPr>
      <xdr:spPr>
        <a:xfrm>
          <a:off x="16129000" y="1131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89975</xdr:rowOff>
    </xdr:from>
    <xdr:ext cx="736600" cy="259045"/>
    <xdr:sp macro="" textlink="">
      <xdr:nvSpPr>
        <xdr:cNvPr id="343" name="テキスト ボックス 342"/>
        <xdr:cNvSpPr txBox="1"/>
      </xdr:nvSpPr>
      <xdr:spPr>
        <a:xfrm>
          <a:off x="15798800" y="11405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33761</xdr:rowOff>
    </xdr:from>
    <xdr:to>
      <xdr:col>22</xdr:col>
      <xdr:colOff>254000</xdr:colOff>
      <xdr:row>66</xdr:row>
      <xdr:rowOff>135361</xdr:rowOff>
    </xdr:to>
    <xdr:sp macro="" textlink="">
      <xdr:nvSpPr>
        <xdr:cNvPr id="344" name="円/楕円 343"/>
        <xdr:cNvSpPr/>
      </xdr:nvSpPr>
      <xdr:spPr>
        <a:xfrm>
          <a:off x="15240000" y="1134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120138</xdr:rowOff>
    </xdr:from>
    <xdr:ext cx="762000" cy="259045"/>
    <xdr:sp macro="" textlink="">
      <xdr:nvSpPr>
        <xdr:cNvPr id="345" name="テキスト ボックス 344"/>
        <xdr:cNvSpPr txBox="1"/>
      </xdr:nvSpPr>
      <xdr:spPr>
        <a:xfrm>
          <a:off x="14909800" y="1143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100119</xdr:rowOff>
    </xdr:from>
    <xdr:to>
      <xdr:col>21</xdr:col>
      <xdr:colOff>50800</xdr:colOff>
      <xdr:row>67</xdr:row>
      <xdr:rowOff>30269</xdr:rowOff>
    </xdr:to>
    <xdr:sp macro="" textlink="">
      <xdr:nvSpPr>
        <xdr:cNvPr id="346" name="円/楕円 345"/>
        <xdr:cNvSpPr/>
      </xdr:nvSpPr>
      <xdr:spPr>
        <a:xfrm>
          <a:off x="14351000" y="1141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15046</xdr:rowOff>
    </xdr:from>
    <xdr:ext cx="762000" cy="259045"/>
    <xdr:sp macro="" textlink="">
      <xdr:nvSpPr>
        <xdr:cNvPr id="347" name="テキスト ボックス 346"/>
        <xdr:cNvSpPr txBox="1"/>
      </xdr:nvSpPr>
      <xdr:spPr>
        <a:xfrm>
          <a:off x="14020800" y="11502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11.34</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116205</xdr:rowOff>
    </xdr:from>
    <xdr:to>
      <xdr:col>19</xdr:col>
      <xdr:colOff>533400</xdr:colOff>
      <xdr:row>67</xdr:row>
      <xdr:rowOff>46355</xdr:rowOff>
    </xdr:to>
    <xdr:sp macro="" textlink="">
      <xdr:nvSpPr>
        <xdr:cNvPr id="348" name="円/楕円 347"/>
        <xdr:cNvSpPr/>
      </xdr:nvSpPr>
      <xdr:spPr>
        <a:xfrm>
          <a:off x="13462000" y="1143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31132</xdr:rowOff>
    </xdr:from>
    <xdr:ext cx="762000" cy="259045"/>
    <xdr:sp macro="" textlink="">
      <xdr:nvSpPr>
        <xdr:cNvPr id="349" name="テキスト ボックス 348"/>
        <xdr:cNvSpPr txBox="1"/>
      </xdr:nvSpPr>
      <xdr:spPr>
        <a:xfrm>
          <a:off x="13131800" y="1151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当市の実質公債費比率は</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６</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．２で、類似団体の平均（</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７</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．８）は下回るものの、県内市町の平均（６．</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１</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）を上回っている。臨時財政対策債や</a:t>
          </a:r>
          <a:r>
            <a:rPr lang="ja-JP" altLang="ja-JP" sz="1100" b="0" i="0" baseline="0">
              <a:solidFill>
                <a:sysClr val="windowText" lastClr="000000"/>
              </a:solidFill>
              <a:effectLst/>
              <a:latin typeface="+mn-lt"/>
              <a:ea typeface="+mn-ea"/>
              <a:cs typeface="+mn-cs"/>
            </a:rPr>
            <a:t>辺地</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対策事業債・</a:t>
          </a:r>
          <a:r>
            <a:rPr lang="ja-JP" altLang="ja-JP" sz="1100" b="0" i="0" baseline="0">
              <a:solidFill>
                <a:sysClr val="windowText" lastClr="000000"/>
              </a:solidFill>
              <a:effectLst/>
              <a:latin typeface="+mn-lt"/>
              <a:ea typeface="+mn-ea"/>
              <a:cs typeface="+mn-cs"/>
            </a:rPr>
            <a:t>過疎</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対策事業債のほか、消防施設や清掃施設、市庁舎などの大型施設整備事業に伴う合併特例事業債の発行</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により、</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元利償還金</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の額</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は増加したものの、これらの起債は交付税措置の割合が高いため、比率への影響が少ない</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ことや、下水道事業における一般会計からの繰入金（市債償還の財源に充てたと認められる繰入金）の減少したことから、</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前年度</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より</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１．０ポイント低下した。今後、緊急度や住民ニーズを的確に捉えた事業の選択と集中を徹底し、交付税措置のある市債の計画的な活用を図りながら、適正な財政運営に努めていく。</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4" name="直線コネクタ 373"/>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5" name="公債費負担の状況最小値テキスト"/>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6" name="直線コネクタ 375"/>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69215</xdr:rowOff>
    </xdr:from>
    <xdr:to>
      <xdr:col>24</xdr:col>
      <xdr:colOff>558800</xdr:colOff>
      <xdr:row>39</xdr:row>
      <xdr:rowOff>129540</xdr:rowOff>
    </xdr:to>
    <xdr:cxnSp macro="">
      <xdr:nvCxnSpPr>
        <xdr:cNvPr id="379" name="直線コネクタ 378"/>
        <xdr:cNvCxnSpPr/>
      </xdr:nvCxnSpPr>
      <xdr:spPr>
        <a:xfrm flipV="1">
          <a:off x="16179800" y="675576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87012</xdr:rowOff>
    </xdr:from>
    <xdr:ext cx="762000" cy="259045"/>
    <xdr:sp macro="" textlink="">
      <xdr:nvSpPr>
        <xdr:cNvPr id="380" name="公債費負担の状況平均値テキスト"/>
        <xdr:cNvSpPr txBox="1"/>
      </xdr:nvSpPr>
      <xdr:spPr>
        <a:xfrm>
          <a:off x="17106900" y="6773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81" name="フローチャート : 判断 380"/>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129540</xdr:rowOff>
    </xdr:from>
    <xdr:to>
      <xdr:col>23</xdr:col>
      <xdr:colOff>406400</xdr:colOff>
      <xdr:row>40</xdr:row>
      <xdr:rowOff>18415</xdr:rowOff>
    </xdr:to>
    <xdr:cxnSp macro="">
      <xdr:nvCxnSpPr>
        <xdr:cNvPr id="382" name="直線コネクタ 381"/>
        <xdr:cNvCxnSpPr/>
      </xdr:nvCxnSpPr>
      <xdr:spPr>
        <a:xfrm flipV="1">
          <a:off x="15290800" y="681609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3" name="フローチャート : 判断 382"/>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90187</xdr:rowOff>
    </xdr:from>
    <xdr:ext cx="736600" cy="259045"/>
    <xdr:sp macro="" textlink="">
      <xdr:nvSpPr>
        <xdr:cNvPr id="384" name="テキスト ボックス 383"/>
        <xdr:cNvSpPr txBox="1"/>
      </xdr:nvSpPr>
      <xdr:spPr>
        <a:xfrm>
          <a:off x="15798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18415</xdr:rowOff>
    </xdr:from>
    <xdr:to>
      <xdr:col>22</xdr:col>
      <xdr:colOff>203200</xdr:colOff>
      <xdr:row>40</xdr:row>
      <xdr:rowOff>42545</xdr:rowOff>
    </xdr:to>
    <xdr:cxnSp macro="">
      <xdr:nvCxnSpPr>
        <xdr:cNvPr id="385" name="直線コネクタ 384"/>
        <xdr:cNvCxnSpPr/>
      </xdr:nvCxnSpPr>
      <xdr:spPr>
        <a:xfrm flipV="1">
          <a:off x="14401800" y="687641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387" name="テキスト ボックス 386"/>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42545</xdr:rowOff>
    </xdr:from>
    <xdr:to>
      <xdr:col>21</xdr:col>
      <xdr:colOff>0</xdr:colOff>
      <xdr:row>40</xdr:row>
      <xdr:rowOff>90805</xdr:rowOff>
    </xdr:to>
    <xdr:cxnSp macro="">
      <xdr:nvCxnSpPr>
        <xdr:cNvPr id="388" name="直線コネクタ 387"/>
        <xdr:cNvCxnSpPr/>
      </xdr:nvCxnSpPr>
      <xdr:spPr>
        <a:xfrm flipV="1">
          <a:off x="13512800" y="690054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9" name="フローチャート : 判断 388"/>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9224</xdr:rowOff>
    </xdr:from>
    <xdr:ext cx="762000" cy="259045"/>
    <xdr:sp macro="" textlink="">
      <xdr:nvSpPr>
        <xdr:cNvPr id="390" name="テキスト ボックス 389"/>
        <xdr:cNvSpPr txBox="1"/>
      </xdr:nvSpPr>
      <xdr:spPr>
        <a:xfrm>
          <a:off x="14020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1" name="フローチャート : 判断 390"/>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57484</xdr:rowOff>
    </xdr:from>
    <xdr:ext cx="762000" cy="259045"/>
    <xdr:sp macro="" textlink="">
      <xdr:nvSpPr>
        <xdr:cNvPr id="392" name="テキスト ボックス 391"/>
        <xdr:cNvSpPr txBox="1"/>
      </xdr:nvSpPr>
      <xdr:spPr>
        <a:xfrm>
          <a:off x="13131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18415</xdr:rowOff>
    </xdr:from>
    <xdr:to>
      <xdr:col>24</xdr:col>
      <xdr:colOff>609600</xdr:colOff>
      <xdr:row>39</xdr:row>
      <xdr:rowOff>120015</xdr:rowOff>
    </xdr:to>
    <xdr:sp macro="" textlink="">
      <xdr:nvSpPr>
        <xdr:cNvPr id="398" name="円/楕円 397"/>
        <xdr:cNvSpPr/>
      </xdr:nvSpPr>
      <xdr:spPr>
        <a:xfrm>
          <a:off x="16967200" y="67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34942</xdr:rowOff>
    </xdr:from>
    <xdr:ext cx="762000" cy="259045"/>
    <xdr:sp macro="" textlink="">
      <xdr:nvSpPr>
        <xdr:cNvPr id="399" name="公債費負担の状況該当値テキスト"/>
        <xdr:cNvSpPr txBox="1"/>
      </xdr:nvSpPr>
      <xdr:spPr>
        <a:xfrm>
          <a:off x="17106900" y="655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78740</xdr:rowOff>
    </xdr:from>
    <xdr:to>
      <xdr:col>23</xdr:col>
      <xdr:colOff>457200</xdr:colOff>
      <xdr:row>40</xdr:row>
      <xdr:rowOff>8890</xdr:rowOff>
    </xdr:to>
    <xdr:sp macro="" textlink="">
      <xdr:nvSpPr>
        <xdr:cNvPr id="400" name="円/楕円 399"/>
        <xdr:cNvSpPr/>
      </xdr:nvSpPr>
      <xdr:spPr>
        <a:xfrm>
          <a:off x="16129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19067</xdr:rowOff>
    </xdr:from>
    <xdr:ext cx="736600" cy="259045"/>
    <xdr:sp macro="" textlink="">
      <xdr:nvSpPr>
        <xdr:cNvPr id="401" name="テキスト ボックス 400"/>
        <xdr:cNvSpPr txBox="1"/>
      </xdr:nvSpPr>
      <xdr:spPr>
        <a:xfrm>
          <a:off x="15798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139065</xdr:rowOff>
    </xdr:from>
    <xdr:to>
      <xdr:col>22</xdr:col>
      <xdr:colOff>254000</xdr:colOff>
      <xdr:row>40</xdr:row>
      <xdr:rowOff>69215</xdr:rowOff>
    </xdr:to>
    <xdr:sp macro="" textlink="">
      <xdr:nvSpPr>
        <xdr:cNvPr id="402" name="円/楕円 401"/>
        <xdr:cNvSpPr/>
      </xdr:nvSpPr>
      <xdr:spPr>
        <a:xfrm>
          <a:off x="152400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79392</xdr:rowOff>
    </xdr:from>
    <xdr:ext cx="762000" cy="259045"/>
    <xdr:sp macro="" textlink="">
      <xdr:nvSpPr>
        <xdr:cNvPr id="403" name="テキスト ボックス 402"/>
        <xdr:cNvSpPr txBox="1"/>
      </xdr:nvSpPr>
      <xdr:spPr>
        <a:xfrm>
          <a:off x="14909800" y="65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163195</xdr:rowOff>
    </xdr:from>
    <xdr:to>
      <xdr:col>21</xdr:col>
      <xdr:colOff>50800</xdr:colOff>
      <xdr:row>40</xdr:row>
      <xdr:rowOff>93345</xdr:rowOff>
    </xdr:to>
    <xdr:sp macro="" textlink="">
      <xdr:nvSpPr>
        <xdr:cNvPr id="404" name="円/楕円 403"/>
        <xdr:cNvSpPr/>
      </xdr:nvSpPr>
      <xdr:spPr>
        <a:xfrm>
          <a:off x="14351000" y="68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103522</xdr:rowOff>
    </xdr:from>
    <xdr:ext cx="762000" cy="259045"/>
    <xdr:sp macro="" textlink="">
      <xdr:nvSpPr>
        <xdr:cNvPr id="405" name="テキスト ボックス 404"/>
        <xdr:cNvSpPr txBox="1"/>
      </xdr:nvSpPr>
      <xdr:spPr>
        <a:xfrm>
          <a:off x="14020800" y="661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40005</xdr:rowOff>
    </xdr:from>
    <xdr:to>
      <xdr:col>19</xdr:col>
      <xdr:colOff>533400</xdr:colOff>
      <xdr:row>40</xdr:row>
      <xdr:rowOff>141605</xdr:rowOff>
    </xdr:to>
    <xdr:sp macro="" textlink="">
      <xdr:nvSpPr>
        <xdr:cNvPr id="406" name="円/楕円 405"/>
        <xdr:cNvSpPr/>
      </xdr:nvSpPr>
      <xdr:spPr>
        <a:xfrm>
          <a:off x="13462000" y="68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151782</xdr:rowOff>
    </xdr:from>
    <xdr:ext cx="762000" cy="259045"/>
    <xdr:sp macro="" textlink="">
      <xdr:nvSpPr>
        <xdr:cNvPr id="407" name="テキスト ボックス 406"/>
        <xdr:cNvSpPr txBox="1"/>
      </xdr:nvSpPr>
      <xdr:spPr>
        <a:xfrm>
          <a:off x="13131800" y="666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当市の将来負担比率は５</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０</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５</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で、類似団体の平均（</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３７</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３</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）や県内市町の平均（１</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１</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６</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）をともに上回</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っている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。市債残高は増加している</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ものの、</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臨時財政対策債や</a:t>
          </a:r>
          <a:r>
            <a:rPr lang="ja-JP" altLang="ja-JP" sz="1100" b="0" i="0" baseline="0">
              <a:solidFill>
                <a:sysClr val="windowText" lastClr="000000"/>
              </a:solidFill>
              <a:effectLst/>
              <a:latin typeface="+mn-lt"/>
              <a:ea typeface="+mn-ea"/>
              <a:cs typeface="+mn-cs"/>
            </a:rPr>
            <a:t>辺地</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対策事業債・過疎対策事業債のほか、消防施設や清掃施設、市庁舎などの大型施設整備の財源として合併特例事業債を活用しており、交付税措置率の高い市債の割合が増えて</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いるため、</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前年度と比較して</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５</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１</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ポイント</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減少し</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た。しかし、地方債への過度な依存は避けなければならないことから、緊急度や住民ニーズを的確に捉えた事業の集中と選択を徹底し、交付税措置のある市債の計画的な活用を図りながら、適正な財政運営に努めていく。</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95631</xdr:rowOff>
    </xdr:to>
    <xdr:cxnSp macro="">
      <xdr:nvCxnSpPr>
        <xdr:cNvPr id="436" name="直線コネクタ 435"/>
        <xdr:cNvCxnSpPr/>
      </xdr:nvCxnSpPr>
      <xdr:spPr>
        <a:xfrm flipV="1">
          <a:off x="17018000" y="2370667"/>
          <a:ext cx="0" cy="1496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67708</xdr:rowOff>
    </xdr:from>
    <xdr:ext cx="762000" cy="259045"/>
    <xdr:sp macro="" textlink="">
      <xdr:nvSpPr>
        <xdr:cNvPr id="437" name="将来負担の状況最小値テキスト"/>
        <xdr:cNvSpPr txBox="1"/>
      </xdr:nvSpPr>
      <xdr:spPr>
        <a:xfrm>
          <a:off x="17106900" y="38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22</xdr:row>
      <xdr:rowOff>95631</xdr:rowOff>
    </xdr:from>
    <xdr:to>
      <xdr:col>24</xdr:col>
      <xdr:colOff>647700</xdr:colOff>
      <xdr:row>22</xdr:row>
      <xdr:rowOff>95631</xdr:rowOff>
    </xdr:to>
    <xdr:cxnSp macro="">
      <xdr:nvCxnSpPr>
        <xdr:cNvPr id="438" name="直線コネクタ 437"/>
        <xdr:cNvCxnSpPr/>
      </xdr:nvCxnSpPr>
      <xdr:spPr>
        <a:xfrm>
          <a:off x="16929100" y="386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33655</xdr:rowOff>
    </xdr:from>
    <xdr:to>
      <xdr:col>24</xdr:col>
      <xdr:colOff>558800</xdr:colOff>
      <xdr:row>16</xdr:row>
      <xdr:rowOff>74676</xdr:rowOff>
    </xdr:to>
    <xdr:cxnSp macro="">
      <xdr:nvCxnSpPr>
        <xdr:cNvPr id="441" name="直線コネクタ 440"/>
        <xdr:cNvCxnSpPr/>
      </xdr:nvCxnSpPr>
      <xdr:spPr>
        <a:xfrm flipV="1">
          <a:off x="16179800" y="2776855"/>
          <a:ext cx="838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64660</xdr:rowOff>
    </xdr:from>
    <xdr:ext cx="762000" cy="259045"/>
    <xdr:sp macro="" textlink="">
      <xdr:nvSpPr>
        <xdr:cNvPr id="442" name="将来負担の状況平均値テキスト"/>
        <xdr:cNvSpPr txBox="1"/>
      </xdr:nvSpPr>
      <xdr:spPr>
        <a:xfrm>
          <a:off x="17106900" y="2464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43" name="フローチャート : 判断 442"/>
        <xdr:cNvSpPr/>
      </xdr:nvSpPr>
      <xdr:spPr>
        <a:xfrm>
          <a:off x="169672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56981</xdr:rowOff>
    </xdr:from>
    <xdr:to>
      <xdr:col>23</xdr:col>
      <xdr:colOff>406400</xdr:colOff>
      <xdr:row>16</xdr:row>
      <xdr:rowOff>74676</xdr:rowOff>
    </xdr:to>
    <xdr:cxnSp macro="">
      <xdr:nvCxnSpPr>
        <xdr:cNvPr id="444" name="直線コネクタ 443"/>
        <xdr:cNvCxnSpPr/>
      </xdr:nvCxnSpPr>
      <xdr:spPr>
        <a:xfrm>
          <a:off x="15290800" y="2800181"/>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5" name="フローチャート : 判断 444"/>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46" name="テキスト ボックス 445"/>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44111</xdr:rowOff>
    </xdr:from>
    <xdr:to>
      <xdr:col>22</xdr:col>
      <xdr:colOff>203200</xdr:colOff>
      <xdr:row>16</xdr:row>
      <xdr:rowOff>56981</xdr:rowOff>
    </xdr:to>
    <xdr:cxnSp macro="">
      <xdr:nvCxnSpPr>
        <xdr:cNvPr id="447" name="直線コネクタ 446"/>
        <xdr:cNvCxnSpPr/>
      </xdr:nvCxnSpPr>
      <xdr:spPr>
        <a:xfrm>
          <a:off x="14401800" y="2787311"/>
          <a:ext cx="8890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48" name="フローチャート : 判断 447"/>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49" name="テキスト ボックス 448"/>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44111</xdr:rowOff>
    </xdr:from>
    <xdr:to>
      <xdr:col>21</xdr:col>
      <xdr:colOff>0</xdr:colOff>
      <xdr:row>16</xdr:row>
      <xdr:rowOff>58589</xdr:rowOff>
    </xdr:to>
    <xdr:cxnSp macro="">
      <xdr:nvCxnSpPr>
        <xdr:cNvPr id="450" name="直線コネクタ 449"/>
        <xdr:cNvCxnSpPr/>
      </xdr:nvCxnSpPr>
      <xdr:spPr>
        <a:xfrm flipV="1">
          <a:off x="13512800" y="2787311"/>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51" name="フローチャート : 判断 450"/>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52" name="テキスト ボックス 451"/>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53" name="フローチャート : 判断 452"/>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54" name="テキスト ボックス 453"/>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154305</xdr:rowOff>
    </xdr:from>
    <xdr:to>
      <xdr:col>24</xdr:col>
      <xdr:colOff>609600</xdr:colOff>
      <xdr:row>16</xdr:row>
      <xdr:rowOff>84455</xdr:rowOff>
    </xdr:to>
    <xdr:sp macro="" textlink="">
      <xdr:nvSpPr>
        <xdr:cNvPr id="460" name="円/楕円 459"/>
        <xdr:cNvSpPr/>
      </xdr:nvSpPr>
      <xdr:spPr>
        <a:xfrm>
          <a:off x="16967200" y="272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126382</xdr:rowOff>
    </xdr:from>
    <xdr:ext cx="762000" cy="259045"/>
    <xdr:sp macro="" textlink="">
      <xdr:nvSpPr>
        <xdr:cNvPr id="461" name="将来負担の状況該当値テキスト"/>
        <xdr:cNvSpPr txBox="1"/>
      </xdr:nvSpPr>
      <xdr:spPr>
        <a:xfrm>
          <a:off x="17106900" y="269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23876</xdr:rowOff>
    </xdr:from>
    <xdr:to>
      <xdr:col>23</xdr:col>
      <xdr:colOff>457200</xdr:colOff>
      <xdr:row>16</xdr:row>
      <xdr:rowOff>125476</xdr:rowOff>
    </xdr:to>
    <xdr:sp macro="" textlink="">
      <xdr:nvSpPr>
        <xdr:cNvPr id="462" name="円/楕円 461"/>
        <xdr:cNvSpPr/>
      </xdr:nvSpPr>
      <xdr:spPr>
        <a:xfrm>
          <a:off x="16129000" y="276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110253</xdr:rowOff>
    </xdr:from>
    <xdr:ext cx="736600" cy="259045"/>
    <xdr:sp macro="" textlink="">
      <xdr:nvSpPr>
        <xdr:cNvPr id="463" name="テキスト ボックス 462"/>
        <xdr:cNvSpPr txBox="1"/>
      </xdr:nvSpPr>
      <xdr:spPr>
        <a:xfrm>
          <a:off x="15798800" y="2853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6181</xdr:rowOff>
    </xdr:from>
    <xdr:to>
      <xdr:col>22</xdr:col>
      <xdr:colOff>254000</xdr:colOff>
      <xdr:row>16</xdr:row>
      <xdr:rowOff>107781</xdr:rowOff>
    </xdr:to>
    <xdr:sp macro="" textlink="">
      <xdr:nvSpPr>
        <xdr:cNvPr id="464" name="円/楕円 463"/>
        <xdr:cNvSpPr/>
      </xdr:nvSpPr>
      <xdr:spPr>
        <a:xfrm>
          <a:off x="15240000" y="274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92558</xdr:rowOff>
    </xdr:from>
    <xdr:ext cx="762000" cy="259045"/>
    <xdr:sp macro="" textlink="">
      <xdr:nvSpPr>
        <xdr:cNvPr id="465" name="テキスト ボックス 464"/>
        <xdr:cNvSpPr txBox="1"/>
      </xdr:nvSpPr>
      <xdr:spPr>
        <a:xfrm>
          <a:off x="14909800" y="283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164761</xdr:rowOff>
    </xdr:from>
    <xdr:to>
      <xdr:col>21</xdr:col>
      <xdr:colOff>50800</xdr:colOff>
      <xdr:row>16</xdr:row>
      <xdr:rowOff>94911</xdr:rowOff>
    </xdr:to>
    <xdr:sp macro="" textlink="">
      <xdr:nvSpPr>
        <xdr:cNvPr id="466" name="円/楕円 465"/>
        <xdr:cNvSpPr/>
      </xdr:nvSpPr>
      <xdr:spPr>
        <a:xfrm>
          <a:off x="14351000" y="273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105088</xdr:rowOff>
    </xdr:from>
    <xdr:ext cx="762000" cy="259045"/>
    <xdr:sp macro="" textlink="">
      <xdr:nvSpPr>
        <xdr:cNvPr id="467" name="テキスト ボックス 466"/>
        <xdr:cNvSpPr txBox="1"/>
      </xdr:nvSpPr>
      <xdr:spPr>
        <a:xfrm>
          <a:off x="14020800" y="2505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7789</xdr:rowOff>
    </xdr:from>
    <xdr:to>
      <xdr:col>19</xdr:col>
      <xdr:colOff>533400</xdr:colOff>
      <xdr:row>16</xdr:row>
      <xdr:rowOff>109389</xdr:rowOff>
    </xdr:to>
    <xdr:sp macro="" textlink="">
      <xdr:nvSpPr>
        <xdr:cNvPr id="468" name="円/楕円 467"/>
        <xdr:cNvSpPr/>
      </xdr:nvSpPr>
      <xdr:spPr>
        <a:xfrm>
          <a:off x="13462000" y="275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119566</xdr:rowOff>
    </xdr:from>
    <xdr:ext cx="762000" cy="259045"/>
    <xdr:sp macro="" textlink="">
      <xdr:nvSpPr>
        <xdr:cNvPr id="469" name="テキスト ボックス 468"/>
        <xdr:cNvSpPr txBox="1"/>
      </xdr:nvSpPr>
      <xdr:spPr>
        <a:xfrm>
          <a:off x="13131800" y="251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栃木県日光市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86,127
85,464
1,449.83
45,309,834
43,192,690
1,774,453
25,183,780
53,694,707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50.5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広範囲な市域の行政サービスを維持していくため、地域の行政拠点施設として、総合支所方式を採用し、さらに消防防災体制も分散型としていることから、類似団体に比べ職員数が多くなっている。しかし、当市の著しい人口減少や厳しい財政状況に鑑みれば、効率的で効果的な行政経営に取り組まなければならない状況にあり、そのため、平成</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２８</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年４月時点で、平成１８年４月に比べ２</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８３</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人（普通会計）の職員を削減した。今後も、行政サービスの維持向上に努めながら、職員定員適正化計画に基づき、退職者補充率の抑制などにより、職員数の削減を行う</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とともに、効率的な行政組織体制や事務合理化による時間外勤務の抑制により、時間外勤務手当の削減に努めていく。</a:t>
          </a:r>
          <a:endParaRPr kumimoji="1" lang="ja-JP" altLang="en-US" sz="1300" b="0">
            <a:solidFill>
              <a:sysClr val="windowText" lastClr="000000"/>
            </a:solidFill>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85090</xdr:rowOff>
    </xdr:from>
    <xdr:to>
      <xdr:col>7</xdr:col>
      <xdr:colOff>15875</xdr:colOff>
      <xdr:row>40</xdr:row>
      <xdr:rowOff>27940</xdr:rowOff>
    </xdr:to>
    <xdr:cxnSp macro="">
      <xdr:nvCxnSpPr>
        <xdr:cNvPr id="66" name="直線コネクタ 65"/>
        <xdr:cNvCxnSpPr/>
      </xdr:nvCxnSpPr>
      <xdr:spPr>
        <a:xfrm flipV="1">
          <a:off x="3987800" y="67716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8" name="フローチャート :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20320</xdr:rowOff>
    </xdr:from>
    <xdr:to>
      <xdr:col>5</xdr:col>
      <xdr:colOff>549275</xdr:colOff>
      <xdr:row>40</xdr:row>
      <xdr:rowOff>27940</xdr:rowOff>
    </xdr:to>
    <xdr:cxnSp macro="">
      <xdr:nvCxnSpPr>
        <xdr:cNvPr id="69" name="直線コネクタ 68"/>
        <xdr:cNvCxnSpPr/>
      </xdr:nvCxnSpPr>
      <xdr:spPr>
        <a:xfrm>
          <a:off x="3098800" y="6878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20320</xdr:rowOff>
    </xdr:from>
    <xdr:to>
      <xdr:col>4</xdr:col>
      <xdr:colOff>346075</xdr:colOff>
      <xdr:row>40</xdr:row>
      <xdr:rowOff>119380</xdr:rowOff>
    </xdr:to>
    <xdr:cxnSp macro="">
      <xdr:nvCxnSpPr>
        <xdr:cNvPr id="72" name="直線コネクタ 71"/>
        <xdr:cNvCxnSpPr/>
      </xdr:nvCxnSpPr>
      <xdr:spPr>
        <a:xfrm flipV="1">
          <a:off x="2209800" y="68783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119380</xdr:rowOff>
    </xdr:from>
    <xdr:to>
      <xdr:col>3</xdr:col>
      <xdr:colOff>142875</xdr:colOff>
      <xdr:row>40</xdr:row>
      <xdr:rowOff>165100</xdr:rowOff>
    </xdr:to>
    <xdr:cxnSp macro="">
      <xdr:nvCxnSpPr>
        <xdr:cNvPr id="75" name="直線コネクタ 74"/>
        <xdr:cNvCxnSpPr/>
      </xdr:nvCxnSpPr>
      <xdr:spPr>
        <a:xfrm flipV="1">
          <a:off x="1320800" y="6977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7" name="テキスト ボックス 76"/>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34290</xdr:rowOff>
    </xdr:from>
    <xdr:to>
      <xdr:col>7</xdr:col>
      <xdr:colOff>66675</xdr:colOff>
      <xdr:row>39</xdr:row>
      <xdr:rowOff>135890</xdr:rowOff>
    </xdr:to>
    <xdr:sp macro="" textlink="">
      <xdr:nvSpPr>
        <xdr:cNvPr id="85" name="円/楕円 84"/>
        <xdr:cNvSpPr/>
      </xdr:nvSpPr>
      <xdr:spPr>
        <a:xfrm>
          <a:off x="47752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6367</xdr:rowOff>
    </xdr:from>
    <xdr:ext cx="762000" cy="259045"/>
    <xdr:sp macro="" textlink="">
      <xdr:nvSpPr>
        <xdr:cNvPr id="86" name="人件費該当値テキスト"/>
        <xdr:cNvSpPr txBox="1"/>
      </xdr:nvSpPr>
      <xdr:spPr>
        <a:xfrm>
          <a:off x="49149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148590</xdr:rowOff>
    </xdr:from>
    <xdr:to>
      <xdr:col>5</xdr:col>
      <xdr:colOff>600075</xdr:colOff>
      <xdr:row>40</xdr:row>
      <xdr:rowOff>78740</xdr:rowOff>
    </xdr:to>
    <xdr:sp macro="" textlink="">
      <xdr:nvSpPr>
        <xdr:cNvPr id="87" name="円/楕円 86"/>
        <xdr:cNvSpPr/>
      </xdr:nvSpPr>
      <xdr:spPr>
        <a:xfrm>
          <a:off x="3937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63517</xdr:rowOff>
    </xdr:from>
    <xdr:ext cx="736600" cy="259045"/>
    <xdr:sp macro="" textlink="">
      <xdr:nvSpPr>
        <xdr:cNvPr id="88" name="テキスト ボックス 87"/>
        <xdr:cNvSpPr txBox="1"/>
      </xdr:nvSpPr>
      <xdr:spPr>
        <a:xfrm>
          <a:off x="3606800" y="692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140970</xdr:rowOff>
    </xdr:from>
    <xdr:to>
      <xdr:col>4</xdr:col>
      <xdr:colOff>396875</xdr:colOff>
      <xdr:row>40</xdr:row>
      <xdr:rowOff>71120</xdr:rowOff>
    </xdr:to>
    <xdr:sp macro="" textlink="">
      <xdr:nvSpPr>
        <xdr:cNvPr id="89" name="円/楕円 88"/>
        <xdr:cNvSpPr/>
      </xdr:nvSpPr>
      <xdr:spPr>
        <a:xfrm>
          <a:off x="3048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55897</xdr:rowOff>
    </xdr:from>
    <xdr:ext cx="762000" cy="259045"/>
    <xdr:sp macro="" textlink="">
      <xdr:nvSpPr>
        <xdr:cNvPr id="90" name="テキスト ボックス 89"/>
        <xdr:cNvSpPr txBox="1"/>
      </xdr:nvSpPr>
      <xdr:spPr>
        <a:xfrm>
          <a:off x="2717800" y="69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68580</xdr:rowOff>
    </xdr:from>
    <xdr:to>
      <xdr:col>3</xdr:col>
      <xdr:colOff>193675</xdr:colOff>
      <xdr:row>40</xdr:row>
      <xdr:rowOff>170180</xdr:rowOff>
    </xdr:to>
    <xdr:sp macro="" textlink="">
      <xdr:nvSpPr>
        <xdr:cNvPr id="91" name="円/楕円 90"/>
        <xdr:cNvSpPr/>
      </xdr:nvSpPr>
      <xdr:spPr>
        <a:xfrm>
          <a:off x="21590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154957</xdr:rowOff>
    </xdr:from>
    <xdr:ext cx="762000" cy="259045"/>
    <xdr:sp macro="" textlink="">
      <xdr:nvSpPr>
        <xdr:cNvPr id="92" name="テキスト ボックス 91"/>
        <xdr:cNvSpPr txBox="1"/>
      </xdr:nvSpPr>
      <xdr:spPr>
        <a:xfrm>
          <a:off x="1828800" y="701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114300</xdr:rowOff>
    </xdr:from>
    <xdr:to>
      <xdr:col>1</xdr:col>
      <xdr:colOff>676275</xdr:colOff>
      <xdr:row>41</xdr:row>
      <xdr:rowOff>44450</xdr:rowOff>
    </xdr:to>
    <xdr:sp macro="" textlink="">
      <xdr:nvSpPr>
        <xdr:cNvPr id="93" name="円/楕円 92"/>
        <xdr:cNvSpPr/>
      </xdr:nvSpPr>
      <xdr:spPr>
        <a:xfrm>
          <a:off x="1270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29227</xdr:rowOff>
    </xdr:from>
    <xdr:ext cx="762000" cy="259045"/>
    <xdr:sp macro="" textlink="">
      <xdr:nvSpPr>
        <xdr:cNvPr id="94" name="テキスト ボックス 93"/>
        <xdr:cNvSpPr txBox="1"/>
      </xdr:nvSpPr>
      <xdr:spPr>
        <a:xfrm>
          <a:off x="939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２市２町１村の広域合併により公共施設が点在し、類似施設も多い。また、世界的な観光地が存在することから、市営の観光施設を多く有し、その維持管理に要する費用が大きく、物件費に係る経常収支比率が高くなっている。さらに、類似団体と比較して職員数が多いため、職員定員適正化計画により職員数の削減を進める一方で、民間委託、指定管理者制度の導入を行っていること</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など</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から、物件費</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は増加傾向にある。平成２７年度においては、普通交付税等の経常一般財源の増や物件費に充当される特定財源の増があったため、０．８ポイントの減となった。しかし、物件費自体が削減されたわけではないため、今後も抑制に努める必要が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20" name="直線コネクタ 119"/>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108712</xdr:rowOff>
    </xdr:from>
    <xdr:to>
      <xdr:col>24</xdr:col>
      <xdr:colOff>31750</xdr:colOff>
      <xdr:row>19</xdr:row>
      <xdr:rowOff>10414</xdr:rowOff>
    </xdr:to>
    <xdr:cxnSp macro="">
      <xdr:nvCxnSpPr>
        <xdr:cNvPr id="125" name="直線コネクタ 124"/>
        <xdr:cNvCxnSpPr/>
      </xdr:nvCxnSpPr>
      <xdr:spPr>
        <a:xfrm flipV="1">
          <a:off x="15671800" y="319481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15003</xdr:rowOff>
    </xdr:from>
    <xdr:ext cx="762000" cy="259045"/>
    <xdr:sp macro="" textlink="">
      <xdr:nvSpPr>
        <xdr:cNvPr id="126" name="物件費平均値テキスト"/>
        <xdr:cNvSpPr txBox="1"/>
      </xdr:nvSpPr>
      <xdr:spPr>
        <a:xfrm>
          <a:off x="16598900" y="2586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7" name="フローチャート : 判断 126"/>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115570</xdr:rowOff>
    </xdr:from>
    <xdr:to>
      <xdr:col>22</xdr:col>
      <xdr:colOff>565150</xdr:colOff>
      <xdr:row>19</xdr:row>
      <xdr:rowOff>10414</xdr:rowOff>
    </xdr:to>
    <xdr:cxnSp macro="">
      <xdr:nvCxnSpPr>
        <xdr:cNvPr id="128" name="直線コネクタ 127"/>
        <xdr:cNvCxnSpPr/>
      </xdr:nvCxnSpPr>
      <xdr:spPr>
        <a:xfrm>
          <a:off x="14782800" y="3030220"/>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96774</xdr:rowOff>
    </xdr:from>
    <xdr:to>
      <xdr:col>22</xdr:col>
      <xdr:colOff>615950</xdr:colOff>
      <xdr:row>16</xdr:row>
      <xdr:rowOff>26924</xdr:rowOff>
    </xdr:to>
    <xdr:sp macro="" textlink="">
      <xdr:nvSpPr>
        <xdr:cNvPr id="129" name="フローチャート : 判断 128"/>
        <xdr:cNvSpPr/>
      </xdr:nvSpPr>
      <xdr:spPr>
        <a:xfrm>
          <a:off x="15621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37101</xdr:rowOff>
    </xdr:from>
    <xdr:ext cx="736600" cy="259045"/>
    <xdr:sp macro="" textlink="">
      <xdr:nvSpPr>
        <xdr:cNvPr id="130" name="テキスト ボックス 129"/>
        <xdr:cNvSpPr txBox="1"/>
      </xdr:nvSpPr>
      <xdr:spPr>
        <a:xfrm>
          <a:off x="15290800" y="2437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33274</xdr:rowOff>
    </xdr:from>
    <xdr:to>
      <xdr:col>21</xdr:col>
      <xdr:colOff>361950</xdr:colOff>
      <xdr:row>17</xdr:row>
      <xdr:rowOff>115570</xdr:rowOff>
    </xdr:to>
    <xdr:cxnSp macro="">
      <xdr:nvCxnSpPr>
        <xdr:cNvPr id="131" name="直線コネクタ 130"/>
        <xdr:cNvCxnSpPr/>
      </xdr:nvCxnSpPr>
      <xdr:spPr>
        <a:xfrm>
          <a:off x="13893800" y="29479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32766</xdr:rowOff>
    </xdr:from>
    <xdr:to>
      <xdr:col>21</xdr:col>
      <xdr:colOff>412750</xdr:colOff>
      <xdr:row>15</xdr:row>
      <xdr:rowOff>134366</xdr:rowOff>
    </xdr:to>
    <xdr:sp macro="" textlink="">
      <xdr:nvSpPr>
        <xdr:cNvPr id="132" name="フローチャート : 判断 131"/>
        <xdr:cNvSpPr/>
      </xdr:nvSpPr>
      <xdr:spPr>
        <a:xfrm>
          <a:off x="14732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144543</xdr:rowOff>
    </xdr:from>
    <xdr:ext cx="762000" cy="259045"/>
    <xdr:sp macro="" textlink="">
      <xdr:nvSpPr>
        <xdr:cNvPr id="133" name="テキスト ボックス 132"/>
        <xdr:cNvSpPr txBox="1"/>
      </xdr:nvSpPr>
      <xdr:spPr>
        <a:xfrm>
          <a:off x="14401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104140</xdr:rowOff>
    </xdr:from>
    <xdr:to>
      <xdr:col>20</xdr:col>
      <xdr:colOff>158750</xdr:colOff>
      <xdr:row>17</xdr:row>
      <xdr:rowOff>33274</xdr:rowOff>
    </xdr:to>
    <xdr:cxnSp macro="">
      <xdr:nvCxnSpPr>
        <xdr:cNvPr id="134" name="直線コネクタ 133"/>
        <xdr:cNvCxnSpPr/>
      </xdr:nvCxnSpPr>
      <xdr:spPr>
        <a:xfrm>
          <a:off x="13004800" y="284734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167640</xdr:rowOff>
    </xdr:from>
    <xdr:to>
      <xdr:col>20</xdr:col>
      <xdr:colOff>209550</xdr:colOff>
      <xdr:row>15</xdr:row>
      <xdr:rowOff>97790</xdr:rowOff>
    </xdr:to>
    <xdr:sp macro="" textlink="">
      <xdr:nvSpPr>
        <xdr:cNvPr id="135" name="フローチャート :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107967</xdr:rowOff>
    </xdr:from>
    <xdr:ext cx="762000" cy="259045"/>
    <xdr:sp macro="" textlink="">
      <xdr:nvSpPr>
        <xdr:cNvPr id="136" name="テキスト ボックス 135"/>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140208</xdr:rowOff>
    </xdr:from>
    <xdr:to>
      <xdr:col>19</xdr:col>
      <xdr:colOff>6350</xdr:colOff>
      <xdr:row>15</xdr:row>
      <xdr:rowOff>70358</xdr:rowOff>
    </xdr:to>
    <xdr:sp macro="" textlink="">
      <xdr:nvSpPr>
        <xdr:cNvPr id="137" name="フローチャート : 判断 136"/>
        <xdr:cNvSpPr/>
      </xdr:nvSpPr>
      <xdr:spPr>
        <a:xfrm>
          <a:off x="12954000" y="254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80535</xdr:rowOff>
    </xdr:from>
    <xdr:ext cx="762000" cy="259045"/>
    <xdr:sp macro="" textlink="">
      <xdr:nvSpPr>
        <xdr:cNvPr id="138" name="テキスト ボックス 137"/>
        <xdr:cNvSpPr txBox="1"/>
      </xdr:nvSpPr>
      <xdr:spPr>
        <a:xfrm>
          <a:off x="12623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57912</xdr:rowOff>
    </xdr:from>
    <xdr:to>
      <xdr:col>24</xdr:col>
      <xdr:colOff>82550</xdr:colOff>
      <xdr:row>18</xdr:row>
      <xdr:rowOff>159512</xdr:rowOff>
    </xdr:to>
    <xdr:sp macro="" textlink="">
      <xdr:nvSpPr>
        <xdr:cNvPr id="144" name="円/楕円 143"/>
        <xdr:cNvSpPr/>
      </xdr:nvSpPr>
      <xdr:spPr>
        <a:xfrm>
          <a:off x="164592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29989</xdr:rowOff>
    </xdr:from>
    <xdr:ext cx="762000" cy="259045"/>
    <xdr:sp macro="" textlink="">
      <xdr:nvSpPr>
        <xdr:cNvPr id="145" name="物件費該当値テキスト"/>
        <xdr:cNvSpPr txBox="1"/>
      </xdr:nvSpPr>
      <xdr:spPr>
        <a:xfrm>
          <a:off x="165989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131064</xdr:rowOff>
    </xdr:from>
    <xdr:to>
      <xdr:col>22</xdr:col>
      <xdr:colOff>615950</xdr:colOff>
      <xdr:row>19</xdr:row>
      <xdr:rowOff>61214</xdr:rowOff>
    </xdr:to>
    <xdr:sp macro="" textlink="">
      <xdr:nvSpPr>
        <xdr:cNvPr id="146" name="円/楕円 145"/>
        <xdr:cNvSpPr/>
      </xdr:nvSpPr>
      <xdr:spPr>
        <a:xfrm>
          <a:off x="156210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45991</xdr:rowOff>
    </xdr:from>
    <xdr:ext cx="736600" cy="259045"/>
    <xdr:sp macro="" textlink="">
      <xdr:nvSpPr>
        <xdr:cNvPr id="147" name="テキスト ボックス 146"/>
        <xdr:cNvSpPr txBox="1"/>
      </xdr:nvSpPr>
      <xdr:spPr>
        <a:xfrm>
          <a:off x="15290800" y="330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64770</xdr:rowOff>
    </xdr:from>
    <xdr:to>
      <xdr:col>21</xdr:col>
      <xdr:colOff>412750</xdr:colOff>
      <xdr:row>17</xdr:row>
      <xdr:rowOff>166370</xdr:rowOff>
    </xdr:to>
    <xdr:sp macro="" textlink="">
      <xdr:nvSpPr>
        <xdr:cNvPr id="148" name="円/楕円 147"/>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151147</xdr:rowOff>
    </xdr:from>
    <xdr:ext cx="762000" cy="259045"/>
    <xdr:sp macro="" textlink="">
      <xdr:nvSpPr>
        <xdr:cNvPr id="149" name="テキスト ボックス 148"/>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153924</xdr:rowOff>
    </xdr:from>
    <xdr:to>
      <xdr:col>20</xdr:col>
      <xdr:colOff>209550</xdr:colOff>
      <xdr:row>17</xdr:row>
      <xdr:rowOff>84074</xdr:rowOff>
    </xdr:to>
    <xdr:sp macro="" textlink="">
      <xdr:nvSpPr>
        <xdr:cNvPr id="150" name="円/楕円 149"/>
        <xdr:cNvSpPr/>
      </xdr:nvSpPr>
      <xdr:spPr>
        <a:xfrm>
          <a:off x="13843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68851</xdr:rowOff>
    </xdr:from>
    <xdr:ext cx="762000" cy="259045"/>
    <xdr:sp macro="" textlink="">
      <xdr:nvSpPr>
        <xdr:cNvPr id="151" name="テキスト ボックス 150"/>
        <xdr:cNvSpPr txBox="1"/>
      </xdr:nvSpPr>
      <xdr:spPr>
        <a:xfrm>
          <a:off x="13512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52" name="円/楕円 151"/>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139717</xdr:rowOff>
    </xdr:from>
    <xdr:ext cx="762000" cy="259045"/>
    <xdr:sp macro="" textlink="">
      <xdr:nvSpPr>
        <xdr:cNvPr id="153" name="テキスト ボックス 152"/>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扶助費に係る経常収支比率は、類似団体や県内市町と比較するとやや低い状況にあるものの、高齢化の進行や生活保護費の増、こども医療費の助成における県内医療機関を対象とした現物給付方式の高校３年生相当までの拡大など、市独自の社会保障施策の実施から増加傾向にある。そのため、今後、単独扶助費の見直しや資格審査などの適正化を図ることにより、上昇を抑制していく必要が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181" name="直線コネクタ 180"/>
        <xdr:cNvCxnSpPr/>
      </xdr:nvCxnSpPr>
      <xdr:spPr>
        <a:xfrm flipV="1">
          <a:off x="4826000" y="9017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16527</xdr:rowOff>
    </xdr:from>
    <xdr:ext cx="762000" cy="259045"/>
    <xdr:sp macro="" textlink="">
      <xdr:nvSpPr>
        <xdr:cNvPr id="184" name="扶助費最大値テキスト"/>
        <xdr:cNvSpPr txBox="1"/>
      </xdr:nvSpPr>
      <xdr:spPr>
        <a:xfrm>
          <a:off x="4914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185" name="直線コネクタ 184"/>
        <xdr:cNvCxnSpPr/>
      </xdr:nvCxnSpPr>
      <xdr:spPr>
        <a:xfrm>
          <a:off x="4737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69850</xdr:rowOff>
    </xdr:to>
    <xdr:cxnSp macro="">
      <xdr:nvCxnSpPr>
        <xdr:cNvPr id="186" name="直線コネクタ 185"/>
        <xdr:cNvCxnSpPr/>
      </xdr:nvCxnSpPr>
      <xdr:spPr>
        <a:xfrm>
          <a:off x="3987800" y="949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44450</xdr:rowOff>
    </xdr:from>
    <xdr:to>
      <xdr:col>5</xdr:col>
      <xdr:colOff>549275</xdr:colOff>
      <xdr:row>55</xdr:row>
      <xdr:rowOff>69850</xdr:rowOff>
    </xdr:to>
    <xdr:cxnSp macro="">
      <xdr:nvCxnSpPr>
        <xdr:cNvPr id="189" name="直線コネクタ 188"/>
        <xdr:cNvCxnSpPr/>
      </xdr:nvCxnSpPr>
      <xdr:spPr>
        <a:xfrm>
          <a:off x="3098800" y="9474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120650</xdr:rowOff>
    </xdr:from>
    <xdr:to>
      <xdr:col>5</xdr:col>
      <xdr:colOff>600075</xdr:colOff>
      <xdr:row>56</xdr:row>
      <xdr:rowOff>50800</xdr:rowOff>
    </xdr:to>
    <xdr:sp macro="" textlink="">
      <xdr:nvSpPr>
        <xdr:cNvPr id="190" name="フローチャート : 判断 189"/>
        <xdr:cNvSpPr/>
      </xdr:nvSpPr>
      <xdr:spPr>
        <a:xfrm>
          <a:off x="3937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35577</xdr:rowOff>
    </xdr:from>
    <xdr:ext cx="736600" cy="259045"/>
    <xdr:sp macro="" textlink="">
      <xdr:nvSpPr>
        <xdr:cNvPr id="191" name="テキスト ボックス 190"/>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101600</xdr:rowOff>
    </xdr:from>
    <xdr:to>
      <xdr:col>4</xdr:col>
      <xdr:colOff>346075</xdr:colOff>
      <xdr:row>55</xdr:row>
      <xdr:rowOff>44450</xdr:rowOff>
    </xdr:to>
    <xdr:cxnSp macro="">
      <xdr:nvCxnSpPr>
        <xdr:cNvPr id="192" name="直線コネクタ 191"/>
        <xdr:cNvCxnSpPr/>
      </xdr:nvCxnSpPr>
      <xdr:spPr>
        <a:xfrm>
          <a:off x="2209800" y="9359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69850</xdr:rowOff>
    </xdr:from>
    <xdr:to>
      <xdr:col>4</xdr:col>
      <xdr:colOff>396875</xdr:colOff>
      <xdr:row>56</xdr:row>
      <xdr:rowOff>0</xdr:rowOff>
    </xdr:to>
    <xdr:sp macro="" textlink="">
      <xdr:nvSpPr>
        <xdr:cNvPr id="193" name="フローチャート : 判断 192"/>
        <xdr:cNvSpPr/>
      </xdr:nvSpPr>
      <xdr:spPr>
        <a:xfrm>
          <a:off x="3048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156227</xdr:rowOff>
    </xdr:from>
    <xdr:ext cx="762000" cy="259045"/>
    <xdr:sp macro="" textlink="">
      <xdr:nvSpPr>
        <xdr:cNvPr id="194" name="テキスト ボックス 193"/>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88900</xdr:rowOff>
    </xdr:from>
    <xdr:to>
      <xdr:col>3</xdr:col>
      <xdr:colOff>142875</xdr:colOff>
      <xdr:row>54</xdr:row>
      <xdr:rowOff>101600</xdr:rowOff>
    </xdr:to>
    <xdr:cxnSp macro="">
      <xdr:nvCxnSpPr>
        <xdr:cNvPr id="195" name="直線コネクタ 194"/>
        <xdr:cNvCxnSpPr/>
      </xdr:nvCxnSpPr>
      <xdr:spPr>
        <a:xfrm>
          <a:off x="1320800" y="9347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44450</xdr:rowOff>
    </xdr:from>
    <xdr:to>
      <xdr:col>3</xdr:col>
      <xdr:colOff>193675</xdr:colOff>
      <xdr:row>55</xdr:row>
      <xdr:rowOff>146050</xdr:rowOff>
    </xdr:to>
    <xdr:sp macro="" textlink="">
      <xdr:nvSpPr>
        <xdr:cNvPr id="196" name="フローチャート : 判断 195"/>
        <xdr:cNvSpPr/>
      </xdr:nvSpPr>
      <xdr:spPr>
        <a:xfrm>
          <a:off x="2159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130827</xdr:rowOff>
    </xdr:from>
    <xdr:ext cx="762000" cy="259045"/>
    <xdr:sp macro="" textlink="">
      <xdr:nvSpPr>
        <xdr:cNvPr id="197" name="テキスト ボックス 196"/>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8" name="フローチャート :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9" name="テキスト ボックス 198"/>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5" name="円/楕円 204"/>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06"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7" name="円/楕円 206"/>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208" name="テキスト ボックス 207"/>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165100</xdr:rowOff>
    </xdr:from>
    <xdr:to>
      <xdr:col>4</xdr:col>
      <xdr:colOff>396875</xdr:colOff>
      <xdr:row>55</xdr:row>
      <xdr:rowOff>95250</xdr:rowOff>
    </xdr:to>
    <xdr:sp macro="" textlink="">
      <xdr:nvSpPr>
        <xdr:cNvPr id="209" name="円/楕円 208"/>
        <xdr:cNvSpPr/>
      </xdr:nvSpPr>
      <xdr:spPr>
        <a:xfrm>
          <a:off x="3048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105427</xdr:rowOff>
    </xdr:from>
    <xdr:ext cx="762000" cy="259045"/>
    <xdr:sp macro="" textlink="">
      <xdr:nvSpPr>
        <xdr:cNvPr id="210" name="テキスト ボックス 209"/>
        <xdr:cNvSpPr txBox="1"/>
      </xdr:nvSpPr>
      <xdr:spPr>
        <a:xfrm>
          <a:off x="2717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50800</xdr:rowOff>
    </xdr:from>
    <xdr:to>
      <xdr:col>3</xdr:col>
      <xdr:colOff>193675</xdr:colOff>
      <xdr:row>54</xdr:row>
      <xdr:rowOff>152400</xdr:rowOff>
    </xdr:to>
    <xdr:sp macro="" textlink="">
      <xdr:nvSpPr>
        <xdr:cNvPr id="211" name="円/楕円 210"/>
        <xdr:cNvSpPr/>
      </xdr:nvSpPr>
      <xdr:spPr>
        <a:xfrm>
          <a:off x="2159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162577</xdr:rowOff>
    </xdr:from>
    <xdr:ext cx="762000" cy="259045"/>
    <xdr:sp macro="" textlink="">
      <xdr:nvSpPr>
        <xdr:cNvPr id="212" name="テキスト ボックス 211"/>
        <xdr:cNvSpPr txBox="1"/>
      </xdr:nvSpPr>
      <xdr:spPr>
        <a:xfrm>
          <a:off x="1828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38100</xdr:rowOff>
    </xdr:from>
    <xdr:to>
      <xdr:col>1</xdr:col>
      <xdr:colOff>676275</xdr:colOff>
      <xdr:row>54</xdr:row>
      <xdr:rowOff>139700</xdr:rowOff>
    </xdr:to>
    <xdr:sp macro="" textlink="">
      <xdr:nvSpPr>
        <xdr:cNvPr id="213" name="円/楕円 212"/>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149877</xdr:rowOff>
    </xdr:from>
    <xdr:ext cx="762000" cy="259045"/>
    <xdr:sp macro="" textlink="">
      <xdr:nvSpPr>
        <xdr:cNvPr id="214" name="テキスト ボックス 213"/>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維持補修費、投資及び出資金、貸付金、繰出金などに係るその他の経常収支比率は、類似団体や県内市町と比較して低くなっている。これは、主に投資及び出資金や貸付金などに係る比率が低いことが理由として挙げられる。平成２</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７</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年度は１２．</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３</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で、前年度より０．</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２</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ポイント増加しているが、主な理由は、</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道路橋りょう等の維持補修費が増加したためである。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今後は公共施設マネジメント計画により、施設保有量の適正化を推進し、維持補修費の平準化を図っていく。</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88900</xdr:rowOff>
    </xdr:from>
    <xdr:to>
      <xdr:col>24</xdr:col>
      <xdr:colOff>31750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117475</xdr:rowOff>
    </xdr:from>
    <xdr:to>
      <xdr:col>24</xdr:col>
      <xdr:colOff>120650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88900</xdr:rowOff>
    </xdr:from>
    <xdr:to>
      <xdr:col>24</xdr:col>
      <xdr:colOff>120650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79375</xdr:rowOff>
    </xdr:from>
    <xdr:to>
      <xdr:col>24</xdr:col>
      <xdr:colOff>31750</xdr:colOff>
      <xdr:row>57</xdr:row>
      <xdr:rowOff>98425</xdr:rowOff>
    </xdr:to>
    <xdr:cxnSp macro="">
      <xdr:nvCxnSpPr>
        <xdr:cNvPr id="251" name="直線コネクタ 250"/>
        <xdr:cNvCxnSpPr/>
      </xdr:nvCxnSpPr>
      <xdr:spPr>
        <a:xfrm>
          <a:off x="15671800" y="98520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162577</xdr:rowOff>
    </xdr:from>
    <xdr:ext cx="762000" cy="259045"/>
    <xdr:sp macro="" textlink="">
      <xdr:nvSpPr>
        <xdr:cNvPr id="252" name="その他平均値テキスト"/>
        <xdr:cNvSpPr txBox="1"/>
      </xdr:nvSpPr>
      <xdr:spPr>
        <a:xfrm>
          <a:off x="16598900" y="9935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253" name="フローチャート : 判断 252"/>
        <xdr:cNvSpPr/>
      </xdr:nvSpPr>
      <xdr:spPr>
        <a:xfrm>
          <a:off x="164592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41275</xdr:rowOff>
    </xdr:from>
    <xdr:to>
      <xdr:col>22</xdr:col>
      <xdr:colOff>565150</xdr:colOff>
      <xdr:row>57</xdr:row>
      <xdr:rowOff>79375</xdr:rowOff>
    </xdr:to>
    <xdr:cxnSp macro="">
      <xdr:nvCxnSpPr>
        <xdr:cNvPr id="254" name="直線コネクタ 253"/>
        <xdr:cNvCxnSpPr/>
      </xdr:nvCxnSpPr>
      <xdr:spPr>
        <a:xfrm>
          <a:off x="14782800" y="98139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57150</xdr:rowOff>
    </xdr:from>
    <xdr:to>
      <xdr:col>22</xdr:col>
      <xdr:colOff>615950</xdr:colOff>
      <xdr:row>58</xdr:row>
      <xdr:rowOff>158750</xdr:rowOff>
    </xdr:to>
    <xdr:sp macro="" textlink="">
      <xdr:nvSpPr>
        <xdr:cNvPr id="255" name="フローチャート : 判断 254"/>
        <xdr:cNvSpPr/>
      </xdr:nvSpPr>
      <xdr:spPr>
        <a:xfrm>
          <a:off x="156210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143527</xdr:rowOff>
    </xdr:from>
    <xdr:ext cx="736600" cy="259045"/>
    <xdr:sp macro="" textlink="">
      <xdr:nvSpPr>
        <xdr:cNvPr id="256" name="テキスト ボックス 255"/>
        <xdr:cNvSpPr txBox="1"/>
      </xdr:nvSpPr>
      <xdr:spPr>
        <a:xfrm>
          <a:off x="15290800" y="1008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136525</xdr:rowOff>
    </xdr:from>
    <xdr:to>
      <xdr:col>21</xdr:col>
      <xdr:colOff>361950</xdr:colOff>
      <xdr:row>57</xdr:row>
      <xdr:rowOff>41275</xdr:rowOff>
    </xdr:to>
    <xdr:cxnSp macro="">
      <xdr:nvCxnSpPr>
        <xdr:cNvPr id="257" name="直線コネクタ 256"/>
        <xdr:cNvCxnSpPr/>
      </xdr:nvCxnSpPr>
      <xdr:spPr>
        <a:xfrm>
          <a:off x="13893800" y="97377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38100</xdr:rowOff>
    </xdr:from>
    <xdr:to>
      <xdr:col>21</xdr:col>
      <xdr:colOff>412750</xdr:colOff>
      <xdr:row>58</xdr:row>
      <xdr:rowOff>139700</xdr:rowOff>
    </xdr:to>
    <xdr:sp macro="" textlink="">
      <xdr:nvSpPr>
        <xdr:cNvPr id="258" name="フローチャート :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124477</xdr:rowOff>
    </xdr:from>
    <xdr:ext cx="762000" cy="259045"/>
    <xdr:sp macro="" textlink="">
      <xdr:nvSpPr>
        <xdr:cNvPr id="259" name="テキスト ボックス 258"/>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127000</xdr:rowOff>
    </xdr:from>
    <xdr:to>
      <xdr:col>20</xdr:col>
      <xdr:colOff>158750</xdr:colOff>
      <xdr:row>56</xdr:row>
      <xdr:rowOff>136525</xdr:rowOff>
    </xdr:to>
    <xdr:cxnSp macro="">
      <xdr:nvCxnSpPr>
        <xdr:cNvPr id="260" name="直線コネクタ 259"/>
        <xdr:cNvCxnSpPr/>
      </xdr:nvCxnSpPr>
      <xdr:spPr>
        <a:xfrm>
          <a:off x="13004800" y="97282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38100</xdr:rowOff>
    </xdr:from>
    <xdr:to>
      <xdr:col>20</xdr:col>
      <xdr:colOff>209550</xdr:colOff>
      <xdr:row>58</xdr:row>
      <xdr:rowOff>139700</xdr:rowOff>
    </xdr:to>
    <xdr:sp macro="" textlink="">
      <xdr:nvSpPr>
        <xdr:cNvPr id="261" name="フローチャート :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124477</xdr:rowOff>
    </xdr:from>
    <xdr:ext cx="762000" cy="259045"/>
    <xdr:sp macro="" textlink="">
      <xdr:nvSpPr>
        <xdr:cNvPr id="262" name="テキスト ボックス 261"/>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161925</xdr:rowOff>
    </xdr:from>
    <xdr:to>
      <xdr:col>19</xdr:col>
      <xdr:colOff>6350</xdr:colOff>
      <xdr:row>58</xdr:row>
      <xdr:rowOff>92075</xdr:rowOff>
    </xdr:to>
    <xdr:sp macro="" textlink="">
      <xdr:nvSpPr>
        <xdr:cNvPr id="263" name="フローチャート : 判断 262"/>
        <xdr:cNvSpPr/>
      </xdr:nvSpPr>
      <xdr:spPr>
        <a:xfrm>
          <a:off x="12954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76852</xdr:rowOff>
    </xdr:from>
    <xdr:ext cx="762000" cy="259045"/>
    <xdr:sp macro="" textlink="">
      <xdr:nvSpPr>
        <xdr:cNvPr id="264" name="テキスト ボックス 263"/>
        <xdr:cNvSpPr txBox="1"/>
      </xdr:nvSpPr>
      <xdr:spPr>
        <a:xfrm>
          <a:off x="12623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47625</xdr:rowOff>
    </xdr:from>
    <xdr:to>
      <xdr:col>24</xdr:col>
      <xdr:colOff>82550</xdr:colOff>
      <xdr:row>57</xdr:row>
      <xdr:rowOff>149225</xdr:rowOff>
    </xdr:to>
    <xdr:sp macro="" textlink="">
      <xdr:nvSpPr>
        <xdr:cNvPr id="270" name="円/楕円 269"/>
        <xdr:cNvSpPr/>
      </xdr:nvSpPr>
      <xdr:spPr>
        <a:xfrm>
          <a:off x="164592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64152</xdr:rowOff>
    </xdr:from>
    <xdr:ext cx="762000" cy="259045"/>
    <xdr:sp macro="" textlink="">
      <xdr:nvSpPr>
        <xdr:cNvPr id="271" name="その他該当値テキスト"/>
        <xdr:cNvSpPr txBox="1"/>
      </xdr:nvSpPr>
      <xdr:spPr>
        <a:xfrm>
          <a:off x="16598900" y="966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28575</xdr:rowOff>
    </xdr:from>
    <xdr:to>
      <xdr:col>22</xdr:col>
      <xdr:colOff>615950</xdr:colOff>
      <xdr:row>57</xdr:row>
      <xdr:rowOff>130175</xdr:rowOff>
    </xdr:to>
    <xdr:sp macro="" textlink="">
      <xdr:nvSpPr>
        <xdr:cNvPr id="272" name="円/楕円 271"/>
        <xdr:cNvSpPr/>
      </xdr:nvSpPr>
      <xdr:spPr>
        <a:xfrm>
          <a:off x="15621000" y="98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140352</xdr:rowOff>
    </xdr:from>
    <xdr:ext cx="736600" cy="259045"/>
    <xdr:sp macro="" textlink="">
      <xdr:nvSpPr>
        <xdr:cNvPr id="273" name="テキスト ボックス 272"/>
        <xdr:cNvSpPr txBox="1"/>
      </xdr:nvSpPr>
      <xdr:spPr>
        <a:xfrm>
          <a:off x="15290800" y="9570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161925</xdr:rowOff>
    </xdr:from>
    <xdr:to>
      <xdr:col>21</xdr:col>
      <xdr:colOff>412750</xdr:colOff>
      <xdr:row>57</xdr:row>
      <xdr:rowOff>92075</xdr:rowOff>
    </xdr:to>
    <xdr:sp macro="" textlink="">
      <xdr:nvSpPr>
        <xdr:cNvPr id="274" name="円/楕円 273"/>
        <xdr:cNvSpPr/>
      </xdr:nvSpPr>
      <xdr:spPr>
        <a:xfrm>
          <a:off x="14732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102252</xdr:rowOff>
    </xdr:from>
    <xdr:ext cx="762000" cy="259045"/>
    <xdr:sp macro="" textlink="">
      <xdr:nvSpPr>
        <xdr:cNvPr id="275" name="テキスト ボックス 274"/>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85725</xdr:rowOff>
    </xdr:from>
    <xdr:to>
      <xdr:col>20</xdr:col>
      <xdr:colOff>209550</xdr:colOff>
      <xdr:row>57</xdr:row>
      <xdr:rowOff>15875</xdr:rowOff>
    </xdr:to>
    <xdr:sp macro="" textlink="">
      <xdr:nvSpPr>
        <xdr:cNvPr id="276" name="円/楕円 275"/>
        <xdr:cNvSpPr/>
      </xdr:nvSpPr>
      <xdr:spPr>
        <a:xfrm>
          <a:off x="13843000" y="96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26052</xdr:rowOff>
    </xdr:from>
    <xdr:ext cx="762000" cy="259045"/>
    <xdr:sp macro="" textlink="">
      <xdr:nvSpPr>
        <xdr:cNvPr id="277" name="テキスト ボックス 276"/>
        <xdr:cNvSpPr txBox="1"/>
      </xdr:nvSpPr>
      <xdr:spPr>
        <a:xfrm>
          <a:off x="13512800" y="945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78" name="円/楕円 277"/>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79" name="テキスト ボックス 27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補助費等に係る経常収支比率は、類似団体や県内市町と比較して大幅に低くなっている。これは、広域合併により一部事務組合の事務を引き継いだため、一部事務組合への負担金（補助費等に区分される）が大幅に減少したことによるものである。なお、補助金については、平成１８年度に見直し基準を設け、整理合理化を行ったところであるが、近年増加傾向にあるため、財政健全化計画により、今後は住民サービスの低下を最小限に抑えながら、抜本的な補助基準の見直しを図っていく。</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302" name="直線コネクタ 301"/>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303" name="補助費等最小値テキスト"/>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304" name="直線コネクタ 303"/>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305" name="補助費等最大値テキスト"/>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6" name="直線コネクタ 305"/>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138430</xdr:rowOff>
    </xdr:from>
    <xdr:to>
      <xdr:col>24</xdr:col>
      <xdr:colOff>31750</xdr:colOff>
      <xdr:row>35</xdr:row>
      <xdr:rowOff>138430</xdr:rowOff>
    </xdr:to>
    <xdr:cxnSp macro="">
      <xdr:nvCxnSpPr>
        <xdr:cNvPr id="307" name="直線コネクタ 306"/>
        <xdr:cNvCxnSpPr/>
      </xdr:nvCxnSpPr>
      <xdr:spPr>
        <a:xfrm>
          <a:off x="15671800" y="6139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42562</xdr:rowOff>
    </xdr:from>
    <xdr:ext cx="762000" cy="259045"/>
    <xdr:sp macro="" textlink="">
      <xdr:nvSpPr>
        <xdr:cNvPr id="308" name="補助費等平均値テキスト"/>
        <xdr:cNvSpPr txBox="1"/>
      </xdr:nvSpPr>
      <xdr:spPr>
        <a:xfrm>
          <a:off x="16598900" y="6386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09" name="フローチャート : 判断 308"/>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115570</xdr:rowOff>
    </xdr:from>
    <xdr:to>
      <xdr:col>22</xdr:col>
      <xdr:colOff>565150</xdr:colOff>
      <xdr:row>35</xdr:row>
      <xdr:rowOff>138430</xdr:rowOff>
    </xdr:to>
    <xdr:cxnSp macro="">
      <xdr:nvCxnSpPr>
        <xdr:cNvPr id="310" name="直線コネクタ 309"/>
        <xdr:cNvCxnSpPr/>
      </xdr:nvCxnSpPr>
      <xdr:spPr>
        <a:xfrm>
          <a:off x="14782800" y="6116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36195</xdr:rowOff>
    </xdr:from>
    <xdr:to>
      <xdr:col>22</xdr:col>
      <xdr:colOff>615950</xdr:colOff>
      <xdr:row>37</xdr:row>
      <xdr:rowOff>137795</xdr:rowOff>
    </xdr:to>
    <xdr:sp macro="" textlink="">
      <xdr:nvSpPr>
        <xdr:cNvPr id="311" name="フローチャート : 判断 310"/>
        <xdr:cNvSpPr/>
      </xdr:nvSpPr>
      <xdr:spPr>
        <a:xfrm>
          <a:off x="15621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122572</xdr:rowOff>
    </xdr:from>
    <xdr:ext cx="736600" cy="259045"/>
    <xdr:sp macro="" textlink="">
      <xdr:nvSpPr>
        <xdr:cNvPr id="312" name="テキスト ボックス 311"/>
        <xdr:cNvSpPr txBox="1"/>
      </xdr:nvSpPr>
      <xdr:spPr>
        <a:xfrm>
          <a:off x="15290800" y="6466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98425</xdr:rowOff>
    </xdr:from>
    <xdr:to>
      <xdr:col>21</xdr:col>
      <xdr:colOff>361950</xdr:colOff>
      <xdr:row>35</xdr:row>
      <xdr:rowOff>115570</xdr:rowOff>
    </xdr:to>
    <xdr:cxnSp macro="">
      <xdr:nvCxnSpPr>
        <xdr:cNvPr id="313" name="直線コネクタ 312"/>
        <xdr:cNvCxnSpPr/>
      </xdr:nvCxnSpPr>
      <xdr:spPr>
        <a:xfrm>
          <a:off x="13893800" y="60991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5" name="テキスト ボックス 314"/>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98425</xdr:rowOff>
    </xdr:from>
    <xdr:to>
      <xdr:col>20</xdr:col>
      <xdr:colOff>158750</xdr:colOff>
      <xdr:row>35</xdr:row>
      <xdr:rowOff>109855</xdr:rowOff>
    </xdr:to>
    <xdr:cxnSp macro="">
      <xdr:nvCxnSpPr>
        <xdr:cNvPr id="316" name="直線コネクタ 315"/>
        <xdr:cNvCxnSpPr/>
      </xdr:nvCxnSpPr>
      <xdr:spPr>
        <a:xfrm flipV="1">
          <a:off x="13004800" y="60991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41910</xdr:rowOff>
    </xdr:from>
    <xdr:to>
      <xdr:col>20</xdr:col>
      <xdr:colOff>209550</xdr:colOff>
      <xdr:row>37</xdr:row>
      <xdr:rowOff>143510</xdr:rowOff>
    </xdr:to>
    <xdr:sp macro="" textlink="">
      <xdr:nvSpPr>
        <xdr:cNvPr id="317" name="フローチャート : 判断 316"/>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128287</xdr:rowOff>
    </xdr:from>
    <xdr:ext cx="762000" cy="259045"/>
    <xdr:sp macro="" textlink="">
      <xdr:nvSpPr>
        <xdr:cNvPr id="318" name="テキスト ボックス 317"/>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36195</xdr:rowOff>
    </xdr:from>
    <xdr:to>
      <xdr:col>19</xdr:col>
      <xdr:colOff>6350</xdr:colOff>
      <xdr:row>37</xdr:row>
      <xdr:rowOff>137795</xdr:rowOff>
    </xdr:to>
    <xdr:sp macro="" textlink="">
      <xdr:nvSpPr>
        <xdr:cNvPr id="319" name="フローチャート :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122572</xdr:rowOff>
    </xdr:from>
    <xdr:ext cx="762000" cy="259045"/>
    <xdr:sp macro="" textlink="">
      <xdr:nvSpPr>
        <xdr:cNvPr id="320" name="テキスト ボックス 319"/>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26" name="円/楕円 325"/>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104157</xdr:rowOff>
    </xdr:from>
    <xdr:ext cx="762000" cy="259045"/>
    <xdr:sp macro="" textlink="">
      <xdr:nvSpPr>
        <xdr:cNvPr id="327" name="補助費等該当値テキスト"/>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87630</xdr:rowOff>
    </xdr:from>
    <xdr:to>
      <xdr:col>22</xdr:col>
      <xdr:colOff>615950</xdr:colOff>
      <xdr:row>36</xdr:row>
      <xdr:rowOff>17780</xdr:rowOff>
    </xdr:to>
    <xdr:sp macro="" textlink="">
      <xdr:nvSpPr>
        <xdr:cNvPr id="328" name="円/楕円 327"/>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27957</xdr:rowOff>
    </xdr:from>
    <xdr:ext cx="736600" cy="259045"/>
    <xdr:sp macro="" textlink="">
      <xdr:nvSpPr>
        <xdr:cNvPr id="329" name="テキスト ボックス 328"/>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64770</xdr:rowOff>
    </xdr:from>
    <xdr:to>
      <xdr:col>21</xdr:col>
      <xdr:colOff>412750</xdr:colOff>
      <xdr:row>35</xdr:row>
      <xdr:rowOff>166370</xdr:rowOff>
    </xdr:to>
    <xdr:sp macro="" textlink="">
      <xdr:nvSpPr>
        <xdr:cNvPr id="330" name="円/楕円 329"/>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5097</xdr:rowOff>
    </xdr:from>
    <xdr:ext cx="762000" cy="259045"/>
    <xdr:sp macro="" textlink="">
      <xdr:nvSpPr>
        <xdr:cNvPr id="331" name="テキスト ボックス 330"/>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47625</xdr:rowOff>
    </xdr:from>
    <xdr:to>
      <xdr:col>20</xdr:col>
      <xdr:colOff>209550</xdr:colOff>
      <xdr:row>35</xdr:row>
      <xdr:rowOff>149225</xdr:rowOff>
    </xdr:to>
    <xdr:sp macro="" textlink="">
      <xdr:nvSpPr>
        <xdr:cNvPr id="332" name="円/楕円 331"/>
        <xdr:cNvSpPr/>
      </xdr:nvSpPr>
      <xdr:spPr>
        <a:xfrm>
          <a:off x="13843000" y="60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159402</xdr:rowOff>
    </xdr:from>
    <xdr:ext cx="762000" cy="259045"/>
    <xdr:sp macro="" textlink="">
      <xdr:nvSpPr>
        <xdr:cNvPr id="333" name="テキスト ボックス 332"/>
        <xdr:cNvSpPr txBox="1"/>
      </xdr:nvSpPr>
      <xdr:spPr>
        <a:xfrm>
          <a:off x="13512800" y="581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59055</xdr:rowOff>
    </xdr:from>
    <xdr:to>
      <xdr:col>19</xdr:col>
      <xdr:colOff>6350</xdr:colOff>
      <xdr:row>35</xdr:row>
      <xdr:rowOff>160655</xdr:rowOff>
    </xdr:to>
    <xdr:sp macro="" textlink="">
      <xdr:nvSpPr>
        <xdr:cNvPr id="334" name="円/楕円 333"/>
        <xdr:cNvSpPr/>
      </xdr:nvSpPr>
      <xdr:spPr>
        <a:xfrm>
          <a:off x="12954000" y="60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170832</xdr:rowOff>
    </xdr:from>
    <xdr:ext cx="762000" cy="259045"/>
    <xdr:sp macro="" textlink="">
      <xdr:nvSpPr>
        <xdr:cNvPr id="335" name="テキスト ボックス 334"/>
        <xdr:cNvSpPr txBox="1"/>
      </xdr:nvSpPr>
      <xdr:spPr>
        <a:xfrm>
          <a:off x="12623800" y="582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公債費に係る経常収支比率については減少傾向にあるものの、広域合併により一部事務組合の地方債を引き継いだことや、過疎対策事業債や合併特例事業債などの活用により、類似団体や県内市町と比較し高い状況にある。消防施設整備事業などの大型事業により合併特例事業債の発行が多額であることや、臨時財政対策債の発行が増加していることなどから、公債費はしばらく高止まりする見込みである。しかし、地方債への過度な依存は避けなければならないことから、緊急度や住民ニーズを的確に捉えた事業の集中と選択を徹底し、交付税措置のある市債の計画的な活用を図りながら、適正な財政運営に努め、実質公債費比率などの指標の改善を図っていく。</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60" name="直線コネクタ 359"/>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61"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62" name="直線コネクタ 361"/>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3"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4" name="直線コネクタ 363"/>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40132</xdr:rowOff>
    </xdr:from>
    <xdr:to>
      <xdr:col>7</xdr:col>
      <xdr:colOff>15875</xdr:colOff>
      <xdr:row>78</xdr:row>
      <xdr:rowOff>53848</xdr:rowOff>
    </xdr:to>
    <xdr:cxnSp macro="">
      <xdr:nvCxnSpPr>
        <xdr:cNvPr id="365" name="直線コネクタ 364"/>
        <xdr:cNvCxnSpPr/>
      </xdr:nvCxnSpPr>
      <xdr:spPr>
        <a:xfrm flipV="1">
          <a:off x="3987800" y="134132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6"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7" name="フローチャート : 判断 366"/>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53848</xdr:rowOff>
    </xdr:from>
    <xdr:to>
      <xdr:col>5</xdr:col>
      <xdr:colOff>549275</xdr:colOff>
      <xdr:row>78</xdr:row>
      <xdr:rowOff>53848</xdr:rowOff>
    </xdr:to>
    <xdr:cxnSp macro="">
      <xdr:nvCxnSpPr>
        <xdr:cNvPr id="368" name="直線コネクタ 367"/>
        <xdr:cNvCxnSpPr/>
      </xdr:nvCxnSpPr>
      <xdr:spPr>
        <a:xfrm>
          <a:off x="3098800" y="134269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9" name="フローチャート : 判断 368"/>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70" name="テキスト ボックス 369"/>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53848</xdr:rowOff>
    </xdr:from>
    <xdr:to>
      <xdr:col>4</xdr:col>
      <xdr:colOff>346075</xdr:colOff>
      <xdr:row>78</xdr:row>
      <xdr:rowOff>85852</xdr:rowOff>
    </xdr:to>
    <xdr:cxnSp macro="">
      <xdr:nvCxnSpPr>
        <xdr:cNvPr id="371" name="直線コネクタ 370"/>
        <xdr:cNvCxnSpPr/>
      </xdr:nvCxnSpPr>
      <xdr:spPr>
        <a:xfrm flipV="1">
          <a:off x="2209800" y="134269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2" name="フローチャート : 判断 371"/>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78249</xdr:rowOff>
    </xdr:from>
    <xdr:ext cx="762000" cy="259045"/>
    <xdr:sp macro="" textlink="">
      <xdr:nvSpPr>
        <xdr:cNvPr id="373" name="テキスト ボックス 372"/>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85852</xdr:rowOff>
    </xdr:from>
    <xdr:to>
      <xdr:col>3</xdr:col>
      <xdr:colOff>142875</xdr:colOff>
      <xdr:row>78</xdr:row>
      <xdr:rowOff>104139</xdr:rowOff>
    </xdr:to>
    <xdr:cxnSp macro="">
      <xdr:nvCxnSpPr>
        <xdr:cNvPr id="374" name="直線コネクタ 373"/>
        <xdr:cNvCxnSpPr/>
      </xdr:nvCxnSpPr>
      <xdr:spPr>
        <a:xfrm flipV="1">
          <a:off x="1320800" y="134589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75" name="フローチャート : 判断 374"/>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76" name="テキスト ボックス 375"/>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7" name="フローチャート : 判断 376"/>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101109</xdr:rowOff>
    </xdr:from>
    <xdr:ext cx="762000" cy="259045"/>
    <xdr:sp macro="" textlink="">
      <xdr:nvSpPr>
        <xdr:cNvPr id="378" name="テキスト ボックス 377"/>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84" name="円/楕円 383"/>
        <xdr:cNvSpPr/>
      </xdr:nvSpPr>
      <xdr:spPr>
        <a:xfrm>
          <a:off x="4775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132859</xdr:rowOff>
    </xdr:from>
    <xdr:ext cx="762000" cy="259045"/>
    <xdr:sp macro="" textlink="">
      <xdr:nvSpPr>
        <xdr:cNvPr id="385" name="公債費該当値テキスト"/>
        <xdr:cNvSpPr txBox="1"/>
      </xdr:nvSpPr>
      <xdr:spPr>
        <a:xfrm>
          <a:off x="49149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3048</xdr:rowOff>
    </xdr:from>
    <xdr:to>
      <xdr:col>5</xdr:col>
      <xdr:colOff>600075</xdr:colOff>
      <xdr:row>78</xdr:row>
      <xdr:rowOff>104648</xdr:rowOff>
    </xdr:to>
    <xdr:sp macro="" textlink="">
      <xdr:nvSpPr>
        <xdr:cNvPr id="386" name="円/楕円 385"/>
        <xdr:cNvSpPr/>
      </xdr:nvSpPr>
      <xdr:spPr>
        <a:xfrm>
          <a:off x="3937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89425</xdr:rowOff>
    </xdr:from>
    <xdr:ext cx="736600" cy="259045"/>
    <xdr:sp macro="" textlink="">
      <xdr:nvSpPr>
        <xdr:cNvPr id="387" name="テキスト ボックス 386"/>
        <xdr:cNvSpPr txBox="1"/>
      </xdr:nvSpPr>
      <xdr:spPr>
        <a:xfrm>
          <a:off x="3606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3048</xdr:rowOff>
    </xdr:from>
    <xdr:to>
      <xdr:col>4</xdr:col>
      <xdr:colOff>396875</xdr:colOff>
      <xdr:row>78</xdr:row>
      <xdr:rowOff>104648</xdr:rowOff>
    </xdr:to>
    <xdr:sp macro="" textlink="">
      <xdr:nvSpPr>
        <xdr:cNvPr id="388" name="円/楕円 387"/>
        <xdr:cNvSpPr/>
      </xdr:nvSpPr>
      <xdr:spPr>
        <a:xfrm>
          <a:off x="3048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89425</xdr:rowOff>
    </xdr:from>
    <xdr:ext cx="762000" cy="259045"/>
    <xdr:sp macro="" textlink="">
      <xdr:nvSpPr>
        <xdr:cNvPr id="389" name="テキスト ボックス 388"/>
        <xdr:cNvSpPr txBox="1"/>
      </xdr:nvSpPr>
      <xdr:spPr>
        <a:xfrm>
          <a:off x="2717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35052</xdr:rowOff>
    </xdr:from>
    <xdr:to>
      <xdr:col>3</xdr:col>
      <xdr:colOff>193675</xdr:colOff>
      <xdr:row>78</xdr:row>
      <xdr:rowOff>136652</xdr:rowOff>
    </xdr:to>
    <xdr:sp macro="" textlink="">
      <xdr:nvSpPr>
        <xdr:cNvPr id="390" name="円/楕円 389"/>
        <xdr:cNvSpPr/>
      </xdr:nvSpPr>
      <xdr:spPr>
        <a:xfrm>
          <a:off x="2159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121429</xdr:rowOff>
    </xdr:from>
    <xdr:ext cx="762000" cy="259045"/>
    <xdr:sp macro="" textlink="">
      <xdr:nvSpPr>
        <xdr:cNvPr id="391" name="テキスト ボックス 390"/>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92" name="円/楕円 391"/>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139716</xdr:rowOff>
    </xdr:from>
    <xdr:ext cx="762000" cy="259045"/>
    <xdr:sp macro="" textlink="">
      <xdr:nvSpPr>
        <xdr:cNvPr id="393" name="テキスト ボックス 392"/>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人件費や物件費の経常収支比率が類似団体と比較して高いことから、公債費以外の経常収支比率も類似団体と比較して高い状況にある。平成２７年度は普通交付税や地方消費税交付金が増加したことから、２．</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１</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ポイント減少する結果となった。</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しかし、</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今後も</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、生活保護費やこども医療対策費などの</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扶助費の増加は避けられないものと見込まれるため、人件費、物件費及び補助費等といった経常経費の圧縮により、経常収支比率の改善を図る必要がある。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19" name="直線コネクタ 418"/>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20"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21" name="直線コネクタ 420"/>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22" name="公債費以外最大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23" name="直線コネクタ 422"/>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129287</xdr:rowOff>
    </xdr:from>
    <xdr:to>
      <xdr:col>24</xdr:col>
      <xdr:colOff>31750</xdr:colOff>
      <xdr:row>78</xdr:row>
      <xdr:rowOff>53848</xdr:rowOff>
    </xdr:to>
    <xdr:cxnSp macro="">
      <xdr:nvCxnSpPr>
        <xdr:cNvPr id="424" name="直線コネクタ 423"/>
        <xdr:cNvCxnSpPr/>
      </xdr:nvCxnSpPr>
      <xdr:spPr>
        <a:xfrm flipV="1">
          <a:off x="15671800" y="13330937"/>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101871</xdr:rowOff>
    </xdr:from>
    <xdr:ext cx="762000" cy="259045"/>
    <xdr:sp macro="" textlink="">
      <xdr:nvSpPr>
        <xdr:cNvPr id="425"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6" name="フローチャート : 判断 425"/>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56135</xdr:rowOff>
    </xdr:from>
    <xdr:to>
      <xdr:col>22</xdr:col>
      <xdr:colOff>565150</xdr:colOff>
      <xdr:row>78</xdr:row>
      <xdr:rowOff>53848</xdr:rowOff>
    </xdr:to>
    <xdr:cxnSp macro="">
      <xdr:nvCxnSpPr>
        <xdr:cNvPr id="427" name="直線コネクタ 426"/>
        <xdr:cNvCxnSpPr/>
      </xdr:nvCxnSpPr>
      <xdr:spPr>
        <a:xfrm>
          <a:off x="14782800" y="13257785"/>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28" name="フローチャート : 判断 427"/>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57675</xdr:rowOff>
    </xdr:from>
    <xdr:ext cx="736600" cy="259045"/>
    <xdr:sp macro="" textlink="">
      <xdr:nvSpPr>
        <xdr:cNvPr id="429" name="テキスト ボックス 428"/>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154432</xdr:rowOff>
    </xdr:from>
    <xdr:to>
      <xdr:col>21</xdr:col>
      <xdr:colOff>361950</xdr:colOff>
      <xdr:row>77</xdr:row>
      <xdr:rowOff>56135</xdr:rowOff>
    </xdr:to>
    <xdr:cxnSp macro="">
      <xdr:nvCxnSpPr>
        <xdr:cNvPr id="430" name="直線コネクタ 429"/>
        <xdr:cNvCxnSpPr/>
      </xdr:nvCxnSpPr>
      <xdr:spPr>
        <a:xfrm>
          <a:off x="13893800" y="13184632"/>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1" name="フローチャート : 判断 430"/>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32" name="テキスト ボックス 431"/>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131572</xdr:rowOff>
    </xdr:from>
    <xdr:to>
      <xdr:col>20</xdr:col>
      <xdr:colOff>158750</xdr:colOff>
      <xdr:row>76</xdr:row>
      <xdr:rowOff>154432</xdr:rowOff>
    </xdr:to>
    <xdr:cxnSp macro="">
      <xdr:nvCxnSpPr>
        <xdr:cNvPr id="433" name="直線コネクタ 432"/>
        <xdr:cNvCxnSpPr/>
      </xdr:nvCxnSpPr>
      <xdr:spPr>
        <a:xfrm>
          <a:off x="13004800" y="131617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34" name="フローチャート : 判断 433"/>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35" name="テキスト ボックス 434"/>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6" name="フローチャート : 判断 435"/>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37" name="テキスト ボックス 436"/>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78487</xdr:rowOff>
    </xdr:from>
    <xdr:to>
      <xdr:col>24</xdr:col>
      <xdr:colOff>82550</xdr:colOff>
      <xdr:row>78</xdr:row>
      <xdr:rowOff>8637</xdr:rowOff>
    </xdr:to>
    <xdr:sp macro="" textlink="">
      <xdr:nvSpPr>
        <xdr:cNvPr id="443" name="円/楕円 442"/>
        <xdr:cNvSpPr/>
      </xdr:nvSpPr>
      <xdr:spPr>
        <a:xfrm>
          <a:off x="16459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50564</xdr:rowOff>
    </xdr:from>
    <xdr:ext cx="762000" cy="259045"/>
    <xdr:sp macro="" textlink="">
      <xdr:nvSpPr>
        <xdr:cNvPr id="444" name="公債費以外該当値テキスト"/>
        <xdr:cNvSpPr txBox="1"/>
      </xdr:nvSpPr>
      <xdr:spPr>
        <a:xfrm>
          <a:off x="16598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3048</xdr:rowOff>
    </xdr:from>
    <xdr:to>
      <xdr:col>22</xdr:col>
      <xdr:colOff>615950</xdr:colOff>
      <xdr:row>78</xdr:row>
      <xdr:rowOff>104648</xdr:rowOff>
    </xdr:to>
    <xdr:sp macro="" textlink="">
      <xdr:nvSpPr>
        <xdr:cNvPr id="445" name="円/楕円 444"/>
        <xdr:cNvSpPr/>
      </xdr:nvSpPr>
      <xdr:spPr>
        <a:xfrm>
          <a:off x="15621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89425</xdr:rowOff>
    </xdr:from>
    <xdr:ext cx="736600" cy="259045"/>
    <xdr:sp macro="" textlink="">
      <xdr:nvSpPr>
        <xdr:cNvPr id="446" name="テキスト ボックス 445"/>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5335</xdr:rowOff>
    </xdr:from>
    <xdr:to>
      <xdr:col>21</xdr:col>
      <xdr:colOff>412750</xdr:colOff>
      <xdr:row>77</xdr:row>
      <xdr:rowOff>106935</xdr:rowOff>
    </xdr:to>
    <xdr:sp macro="" textlink="">
      <xdr:nvSpPr>
        <xdr:cNvPr id="447" name="円/楕円 446"/>
        <xdr:cNvSpPr/>
      </xdr:nvSpPr>
      <xdr:spPr>
        <a:xfrm>
          <a:off x="14732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91712</xdr:rowOff>
    </xdr:from>
    <xdr:ext cx="762000" cy="259045"/>
    <xdr:sp macro="" textlink="">
      <xdr:nvSpPr>
        <xdr:cNvPr id="448" name="テキスト ボックス 447"/>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103632</xdr:rowOff>
    </xdr:from>
    <xdr:to>
      <xdr:col>20</xdr:col>
      <xdr:colOff>209550</xdr:colOff>
      <xdr:row>77</xdr:row>
      <xdr:rowOff>33782</xdr:rowOff>
    </xdr:to>
    <xdr:sp macro="" textlink="">
      <xdr:nvSpPr>
        <xdr:cNvPr id="449" name="円/楕円 448"/>
        <xdr:cNvSpPr/>
      </xdr:nvSpPr>
      <xdr:spPr>
        <a:xfrm>
          <a:off x="13843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18559</xdr:rowOff>
    </xdr:from>
    <xdr:ext cx="762000" cy="259045"/>
    <xdr:sp macro="" textlink="">
      <xdr:nvSpPr>
        <xdr:cNvPr id="450" name="テキスト ボックス 449"/>
        <xdr:cNvSpPr txBox="1"/>
      </xdr:nvSpPr>
      <xdr:spPr>
        <a:xfrm>
          <a:off x="13512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80772</xdr:rowOff>
    </xdr:from>
    <xdr:to>
      <xdr:col>19</xdr:col>
      <xdr:colOff>6350</xdr:colOff>
      <xdr:row>77</xdr:row>
      <xdr:rowOff>10922</xdr:rowOff>
    </xdr:to>
    <xdr:sp macro="" textlink="">
      <xdr:nvSpPr>
        <xdr:cNvPr id="451" name="円/楕円 450"/>
        <xdr:cNvSpPr/>
      </xdr:nvSpPr>
      <xdr:spPr>
        <a:xfrm>
          <a:off x="12954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167149</xdr:rowOff>
    </xdr:from>
    <xdr:ext cx="762000" cy="259045"/>
    <xdr:sp macro="" textlink="">
      <xdr:nvSpPr>
        <xdr:cNvPr id="452" name="テキスト ボックス 451"/>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栃木県日光市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86481</xdr:rowOff>
    </xdr:from>
    <xdr:to>
      <xdr:col>4</xdr:col>
      <xdr:colOff>1117600</xdr:colOff>
      <xdr:row>19</xdr:row>
      <xdr:rowOff>109436</xdr:rowOff>
    </xdr:to>
    <xdr:cxnSp macro="">
      <xdr:nvCxnSpPr>
        <xdr:cNvPr id="45" name="直線コネクタ 44"/>
        <xdr:cNvCxnSpPr/>
      </xdr:nvCxnSpPr>
      <xdr:spPr bwMode="auto">
        <a:xfrm flipV="1">
          <a:off x="5651500" y="2191506"/>
          <a:ext cx="0" cy="1223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81513</xdr:rowOff>
    </xdr:from>
    <xdr:ext cx="762000" cy="259045"/>
    <xdr:sp macro="" textlink="">
      <xdr:nvSpPr>
        <xdr:cNvPr id="46" name="人口1人当たり決算額の推移最小値テキスト130"/>
        <xdr:cNvSpPr txBox="1"/>
      </xdr:nvSpPr>
      <xdr:spPr>
        <a:xfrm>
          <a:off x="5740400" y="33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109436</xdr:rowOff>
    </xdr:from>
    <xdr:to>
      <xdr:col>5</xdr:col>
      <xdr:colOff>73025</xdr:colOff>
      <xdr:row>19</xdr:row>
      <xdr:rowOff>109436</xdr:rowOff>
    </xdr:to>
    <xdr:cxnSp macro="">
      <xdr:nvCxnSpPr>
        <xdr:cNvPr id="47" name="直線コネクタ 46"/>
        <xdr:cNvCxnSpPr/>
      </xdr:nvCxnSpPr>
      <xdr:spPr bwMode="auto">
        <a:xfrm>
          <a:off x="5562600" y="341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86481</xdr:rowOff>
    </xdr:from>
    <xdr:to>
      <xdr:col>5</xdr:col>
      <xdr:colOff>73025</xdr:colOff>
      <xdr:row>12</xdr:row>
      <xdr:rowOff>86481</xdr:rowOff>
    </xdr:to>
    <xdr:cxnSp macro="">
      <xdr:nvCxnSpPr>
        <xdr:cNvPr id="49" name="直線コネクタ 48"/>
        <xdr:cNvCxnSpPr/>
      </xdr:nvCxnSpPr>
      <xdr:spPr bwMode="auto">
        <a:xfrm>
          <a:off x="5562600" y="2191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130200</xdr:rowOff>
    </xdr:from>
    <xdr:to>
      <xdr:col>4</xdr:col>
      <xdr:colOff>1117600</xdr:colOff>
      <xdr:row>13</xdr:row>
      <xdr:rowOff>134353</xdr:rowOff>
    </xdr:to>
    <xdr:cxnSp macro="">
      <xdr:nvCxnSpPr>
        <xdr:cNvPr id="50" name="直線コネクタ 49"/>
        <xdr:cNvCxnSpPr/>
      </xdr:nvCxnSpPr>
      <xdr:spPr bwMode="auto">
        <a:xfrm>
          <a:off x="5003800" y="2406675"/>
          <a:ext cx="647700" cy="4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75728</xdr:rowOff>
    </xdr:from>
    <xdr:ext cx="762000" cy="259045"/>
    <xdr:sp macro="" textlink="">
      <xdr:nvSpPr>
        <xdr:cNvPr id="51" name="人口1人当たり決算額の推移平均値テキスト130"/>
        <xdr:cNvSpPr txBox="1"/>
      </xdr:nvSpPr>
      <xdr:spPr>
        <a:xfrm>
          <a:off x="5740400" y="2866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103651</xdr:rowOff>
    </xdr:from>
    <xdr:to>
      <xdr:col>5</xdr:col>
      <xdr:colOff>34925</xdr:colOff>
      <xdr:row>17</xdr:row>
      <xdr:rowOff>33801</xdr:rowOff>
    </xdr:to>
    <xdr:sp macro="" textlink="">
      <xdr:nvSpPr>
        <xdr:cNvPr id="52" name="フローチャート : 判断 51"/>
        <xdr:cNvSpPr/>
      </xdr:nvSpPr>
      <xdr:spPr bwMode="auto">
        <a:xfrm>
          <a:off x="56007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130200</xdr:rowOff>
    </xdr:from>
    <xdr:to>
      <xdr:col>4</xdr:col>
      <xdr:colOff>469900</xdr:colOff>
      <xdr:row>14</xdr:row>
      <xdr:rowOff>3518</xdr:rowOff>
    </xdr:to>
    <xdr:cxnSp macro="">
      <xdr:nvCxnSpPr>
        <xdr:cNvPr id="53" name="直線コネクタ 52"/>
        <xdr:cNvCxnSpPr/>
      </xdr:nvCxnSpPr>
      <xdr:spPr bwMode="auto">
        <a:xfrm flipV="1">
          <a:off x="4305300" y="2406675"/>
          <a:ext cx="698500" cy="44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159053</xdr:rowOff>
    </xdr:from>
    <xdr:ext cx="736600" cy="259045"/>
    <xdr:sp macro="" textlink="">
      <xdr:nvSpPr>
        <xdr:cNvPr id="55" name="テキスト ボックス 54"/>
        <xdr:cNvSpPr txBox="1"/>
      </xdr:nvSpPr>
      <xdr:spPr>
        <a:xfrm>
          <a:off x="4622800" y="2949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136373</xdr:rowOff>
    </xdr:from>
    <xdr:to>
      <xdr:col>3</xdr:col>
      <xdr:colOff>904875</xdr:colOff>
      <xdr:row>14</xdr:row>
      <xdr:rowOff>3518</xdr:rowOff>
    </xdr:to>
    <xdr:cxnSp macro="">
      <xdr:nvCxnSpPr>
        <xdr:cNvPr id="56" name="直線コネクタ 55"/>
        <xdr:cNvCxnSpPr/>
      </xdr:nvCxnSpPr>
      <xdr:spPr bwMode="auto">
        <a:xfrm>
          <a:off x="3606800" y="2412848"/>
          <a:ext cx="698500" cy="38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13739</xdr:rowOff>
    </xdr:from>
    <xdr:ext cx="762000" cy="259045"/>
    <xdr:sp macro="" textlink="">
      <xdr:nvSpPr>
        <xdr:cNvPr id="58" name="テキスト ボックス 57"/>
        <xdr:cNvSpPr txBox="1"/>
      </xdr:nvSpPr>
      <xdr:spPr>
        <a:xfrm>
          <a:off x="3924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136373</xdr:rowOff>
    </xdr:from>
    <xdr:to>
      <xdr:col>3</xdr:col>
      <xdr:colOff>206375</xdr:colOff>
      <xdr:row>13</xdr:row>
      <xdr:rowOff>142621</xdr:rowOff>
    </xdr:to>
    <xdr:cxnSp macro="">
      <xdr:nvCxnSpPr>
        <xdr:cNvPr id="59" name="直線コネクタ 58"/>
        <xdr:cNvCxnSpPr/>
      </xdr:nvCxnSpPr>
      <xdr:spPr bwMode="auto">
        <a:xfrm flipV="1">
          <a:off x="2908300" y="2412848"/>
          <a:ext cx="698500" cy="6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148156</xdr:rowOff>
    </xdr:from>
    <xdr:ext cx="762000" cy="259045"/>
    <xdr:sp macro="" textlink="">
      <xdr:nvSpPr>
        <xdr:cNvPr id="61" name="テキスト ボックス 60"/>
        <xdr:cNvSpPr txBox="1"/>
      </xdr:nvSpPr>
      <xdr:spPr>
        <a:xfrm>
          <a:off x="32258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104113</xdr:rowOff>
    </xdr:from>
    <xdr:ext cx="762000" cy="259045"/>
    <xdr:sp macro="" textlink="">
      <xdr:nvSpPr>
        <xdr:cNvPr id="63" name="テキスト ボックス 62"/>
        <xdr:cNvSpPr txBox="1"/>
      </xdr:nvSpPr>
      <xdr:spPr>
        <a:xfrm>
          <a:off x="2527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83553</xdr:rowOff>
    </xdr:from>
    <xdr:to>
      <xdr:col>5</xdr:col>
      <xdr:colOff>34925</xdr:colOff>
      <xdr:row>14</xdr:row>
      <xdr:rowOff>13703</xdr:rowOff>
    </xdr:to>
    <xdr:sp macro="" textlink="">
      <xdr:nvSpPr>
        <xdr:cNvPr id="69" name="円/楕円 68"/>
        <xdr:cNvSpPr/>
      </xdr:nvSpPr>
      <xdr:spPr bwMode="auto">
        <a:xfrm>
          <a:off x="5600700" y="2360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100080</xdr:rowOff>
    </xdr:from>
    <xdr:ext cx="762000" cy="259045"/>
    <xdr:sp macro="" textlink="">
      <xdr:nvSpPr>
        <xdr:cNvPr id="70" name="人口1人当たり決算額の推移該当値テキスト130"/>
        <xdr:cNvSpPr txBox="1"/>
      </xdr:nvSpPr>
      <xdr:spPr>
        <a:xfrm>
          <a:off x="5740400" y="220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100,114</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79400</xdr:rowOff>
    </xdr:from>
    <xdr:to>
      <xdr:col>4</xdr:col>
      <xdr:colOff>520700</xdr:colOff>
      <xdr:row>14</xdr:row>
      <xdr:rowOff>9550</xdr:rowOff>
    </xdr:to>
    <xdr:sp macro="" textlink="">
      <xdr:nvSpPr>
        <xdr:cNvPr id="71" name="円/楕円 70"/>
        <xdr:cNvSpPr/>
      </xdr:nvSpPr>
      <xdr:spPr bwMode="auto">
        <a:xfrm>
          <a:off x="4953000" y="2355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19727</xdr:rowOff>
    </xdr:from>
    <xdr:ext cx="736600" cy="259045"/>
    <xdr:sp macro="" textlink="">
      <xdr:nvSpPr>
        <xdr:cNvPr id="72" name="テキスト ボックス 71"/>
        <xdr:cNvSpPr txBox="1"/>
      </xdr:nvSpPr>
      <xdr:spPr>
        <a:xfrm>
          <a:off x="4622800" y="2124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100,332</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124168</xdr:rowOff>
    </xdr:from>
    <xdr:to>
      <xdr:col>3</xdr:col>
      <xdr:colOff>955675</xdr:colOff>
      <xdr:row>14</xdr:row>
      <xdr:rowOff>54318</xdr:rowOff>
    </xdr:to>
    <xdr:sp macro="" textlink="">
      <xdr:nvSpPr>
        <xdr:cNvPr id="73" name="円/楕円 72"/>
        <xdr:cNvSpPr/>
      </xdr:nvSpPr>
      <xdr:spPr bwMode="auto">
        <a:xfrm>
          <a:off x="4254500" y="2400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64495</xdr:rowOff>
    </xdr:from>
    <xdr:ext cx="762000" cy="259045"/>
    <xdr:sp macro="" textlink="">
      <xdr:nvSpPr>
        <xdr:cNvPr id="74" name="テキスト ボックス 73"/>
        <xdr:cNvSpPr txBox="1"/>
      </xdr:nvSpPr>
      <xdr:spPr>
        <a:xfrm>
          <a:off x="3924300" y="216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97,982</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85573</xdr:rowOff>
    </xdr:from>
    <xdr:to>
      <xdr:col>3</xdr:col>
      <xdr:colOff>257175</xdr:colOff>
      <xdr:row>14</xdr:row>
      <xdr:rowOff>15723</xdr:rowOff>
    </xdr:to>
    <xdr:sp macro="" textlink="">
      <xdr:nvSpPr>
        <xdr:cNvPr id="75" name="円/楕円 74"/>
        <xdr:cNvSpPr/>
      </xdr:nvSpPr>
      <xdr:spPr bwMode="auto">
        <a:xfrm>
          <a:off x="3556000" y="2362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25900</xdr:rowOff>
    </xdr:from>
    <xdr:ext cx="762000" cy="259045"/>
    <xdr:sp macro="" textlink="">
      <xdr:nvSpPr>
        <xdr:cNvPr id="76" name="テキスト ボックス 75"/>
        <xdr:cNvSpPr txBox="1"/>
      </xdr:nvSpPr>
      <xdr:spPr>
        <a:xfrm>
          <a:off x="3225800" y="213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100,008</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91821</xdr:rowOff>
    </xdr:from>
    <xdr:to>
      <xdr:col>2</xdr:col>
      <xdr:colOff>692150</xdr:colOff>
      <xdr:row>14</xdr:row>
      <xdr:rowOff>21971</xdr:rowOff>
    </xdr:to>
    <xdr:sp macro="" textlink="">
      <xdr:nvSpPr>
        <xdr:cNvPr id="77" name="円/楕円 76"/>
        <xdr:cNvSpPr/>
      </xdr:nvSpPr>
      <xdr:spPr bwMode="auto">
        <a:xfrm>
          <a:off x="2857500" y="2368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32148</xdr:rowOff>
    </xdr:from>
    <xdr:ext cx="762000" cy="259045"/>
    <xdr:sp macro="" textlink="">
      <xdr:nvSpPr>
        <xdr:cNvPr id="78" name="テキスト ボックス 77"/>
        <xdr:cNvSpPr txBox="1"/>
      </xdr:nvSpPr>
      <xdr:spPr>
        <a:xfrm>
          <a:off x="2527300" y="213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99,680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273990</xdr:rowOff>
    </xdr:from>
    <xdr:to>
      <xdr:col>4</xdr:col>
      <xdr:colOff>1117600</xdr:colOff>
      <xdr:row>37</xdr:row>
      <xdr:rowOff>325555</xdr:rowOff>
    </xdr:to>
    <xdr:cxnSp macro="">
      <xdr:nvCxnSpPr>
        <xdr:cNvPr id="108" name="直線コネクタ 107"/>
        <xdr:cNvCxnSpPr/>
      </xdr:nvCxnSpPr>
      <xdr:spPr bwMode="auto">
        <a:xfrm flipV="1">
          <a:off x="5651500" y="6198540"/>
          <a:ext cx="0" cy="12517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297632</xdr:rowOff>
    </xdr:from>
    <xdr:ext cx="762000" cy="259045"/>
    <xdr:sp macro="" textlink="">
      <xdr:nvSpPr>
        <xdr:cNvPr id="109" name="人口1人当たり決算額の推移最小値テキスト445"/>
        <xdr:cNvSpPr txBox="1"/>
      </xdr:nvSpPr>
      <xdr:spPr>
        <a:xfrm>
          <a:off x="5740400" y="742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325555</xdr:rowOff>
    </xdr:from>
    <xdr:to>
      <xdr:col>5</xdr:col>
      <xdr:colOff>73025</xdr:colOff>
      <xdr:row>37</xdr:row>
      <xdr:rowOff>325555</xdr:rowOff>
    </xdr:to>
    <xdr:cxnSp macro="">
      <xdr:nvCxnSpPr>
        <xdr:cNvPr id="110" name="直線コネクタ 109"/>
        <xdr:cNvCxnSpPr/>
      </xdr:nvCxnSpPr>
      <xdr:spPr bwMode="auto">
        <a:xfrm>
          <a:off x="5562600" y="74502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17467</xdr:rowOff>
    </xdr:from>
    <xdr:ext cx="762000" cy="259045"/>
    <xdr:sp macro="" textlink="">
      <xdr:nvSpPr>
        <xdr:cNvPr id="111" name="人口1人当たり決算額の推移最大値テキスト445"/>
        <xdr:cNvSpPr txBox="1"/>
      </xdr:nvSpPr>
      <xdr:spPr>
        <a:xfrm>
          <a:off x="5740400" y="59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273990</xdr:rowOff>
    </xdr:from>
    <xdr:to>
      <xdr:col>5</xdr:col>
      <xdr:colOff>73025</xdr:colOff>
      <xdr:row>33</xdr:row>
      <xdr:rowOff>273990</xdr:rowOff>
    </xdr:to>
    <xdr:cxnSp macro="">
      <xdr:nvCxnSpPr>
        <xdr:cNvPr id="112" name="直線コネクタ 111"/>
        <xdr:cNvCxnSpPr/>
      </xdr:nvCxnSpPr>
      <xdr:spPr bwMode="auto">
        <a:xfrm>
          <a:off x="5562600" y="6198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205736</xdr:rowOff>
    </xdr:from>
    <xdr:to>
      <xdr:col>4</xdr:col>
      <xdr:colOff>1117600</xdr:colOff>
      <xdr:row>35</xdr:row>
      <xdr:rowOff>236010</xdr:rowOff>
    </xdr:to>
    <xdr:cxnSp macro="">
      <xdr:nvCxnSpPr>
        <xdr:cNvPr id="113" name="直線コネクタ 112"/>
        <xdr:cNvCxnSpPr/>
      </xdr:nvCxnSpPr>
      <xdr:spPr bwMode="auto">
        <a:xfrm>
          <a:off x="5003800" y="6816086"/>
          <a:ext cx="647700" cy="30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322894</xdr:rowOff>
    </xdr:from>
    <xdr:ext cx="762000" cy="259045"/>
    <xdr:sp macro="" textlink="">
      <xdr:nvSpPr>
        <xdr:cNvPr id="114" name="人口1人当たり決算額の推移平均値テキスト445"/>
        <xdr:cNvSpPr txBox="1"/>
      </xdr:nvSpPr>
      <xdr:spPr>
        <a:xfrm>
          <a:off x="5740400" y="659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134917</xdr:rowOff>
    </xdr:from>
    <xdr:to>
      <xdr:col>5</xdr:col>
      <xdr:colOff>34925</xdr:colOff>
      <xdr:row>35</xdr:row>
      <xdr:rowOff>236517</xdr:rowOff>
    </xdr:to>
    <xdr:sp macro="" textlink="">
      <xdr:nvSpPr>
        <xdr:cNvPr id="115" name="フローチャート : 判断 114"/>
        <xdr:cNvSpPr/>
      </xdr:nvSpPr>
      <xdr:spPr bwMode="auto">
        <a:xfrm>
          <a:off x="56007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94963</xdr:rowOff>
    </xdr:from>
    <xdr:to>
      <xdr:col>4</xdr:col>
      <xdr:colOff>469900</xdr:colOff>
      <xdr:row>35</xdr:row>
      <xdr:rowOff>205736</xdr:rowOff>
    </xdr:to>
    <xdr:cxnSp macro="">
      <xdr:nvCxnSpPr>
        <xdr:cNvPr id="116" name="直線コネクタ 115"/>
        <xdr:cNvCxnSpPr/>
      </xdr:nvCxnSpPr>
      <xdr:spPr bwMode="auto">
        <a:xfrm>
          <a:off x="4305300" y="6705313"/>
          <a:ext cx="698500" cy="110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103404</xdr:rowOff>
    </xdr:from>
    <xdr:to>
      <xdr:col>4</xdr:col>
      <xdr:colOff>520700</xdr:colOff>
      <xdr:row>35</xdr:row>
      <xdr:rowOff>205004</xdr:rowOff>
    </xdr:to>
    <xdr:sp macro="" textlink="">
      <xdr:nvSpPr>
        <xdr:cNvPr id="117" name="フローチャート : 判断 116"/>
        <xdr:cNvSpPr/>
      </xdr:nvSpPr>
      <xdr:spPr bwMode="auto">
        <a:xfrm>
          <a:off x="4953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215181</xdr:rowOff>
    </xdr:from>
    <xdr:ext cx="736600" cy="259045"/>
    <xdr:sp macro="" textlink="">
      <xdr:nvSpPr>
        <xdr:cNvPr id="118" name="テキスト ボックス 117"/>
        <xdr:cNvSpPr txBox="1"/>
      </xdr:nvSpPr>
      <xdr:spPr>
        <a:xfrm>
          <a:off x="4622800" y="648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1237</xdr:rowOff>
    </xdr:from>
    <xdr:to>
      <xdr:col>3</xdr:col>
      <xdr:colOff>904875</xdr:colOff>
      <xdr:row>35</xdr:row>
      <xdr:rowOff>94963</xdr:rowOff>
    </xdr:to>
    <xdr:cxnSp macro="">
      <xdr:nvCxnSpPr>
        <xdr:cNvPr id="119" name="直線コネクタ 118"/>
        <xdr:cNvCxnSpPr/>
      </xdr:nvCxnSpPr>
      <xdr:spPr bwMode="auto">
        <a:xfrm>
          <a:off x="3606800" y="6611587"/>
          <a:ext cx="698500" cy="93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38743</xdr:rowOff>
    </xdr:from>
    <xdr:to>
      <xdr:col>3</xdr:col>
      <xdr:colOff>955675</xdr:colOff>
      <xdr:row>35</xdr:row>
      <xdr:rowOff>140343</xdr:rowOff>
    </xdr:to>
    <xdr:sp macro="" textlink="">
      <xdr:nvSpPr>
        <xdr:cNvPr id="120" name="フローチャート : 判断 119"/>
        <xdr:cNvSpPr/>
      </xdr:nvSpPr>
      <xdr:spPr bwMode="auto">
        <a:xfrm>
          <a:off x="4254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150519</xdr:rowOff>
    </xdr:from>
    <xdr:ext cx="762000" cy="259045"/>
    <xdr:sp macro="" textlink="">
      <xdr:nvSpPr>
        <xdr:cNvPr id="121" name="テキスト ボックス 120"/>
        <xdr:cNvSpPr txBox="1"/>
      </xdr:nvSpPr>
      <xdr:spPr>
        <a:xfrm>
          <a:off x="3924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322583</xdr:rowOff>
    </xdr:from>
    <xdr:to>
      <xdr:col>3</xdr:col>
      <xdr:colOff>206375</xdr:colOff>
      <xdr:row>35</xdr:row>
      <xdr:rowOff>1237</xdr:rowOff>
    </xdr:to>
    <xdr:cxnSp macro="">
      <xdr:nvCxnSpPr>
        <xdr:cNvPr id="122" name="直線コネクタ 121"/>
        <xdr:cNvCxnSpPr/>
      </xdr:nvCxnSpPr>
      <xdr:spPr bwMode="auto">
        <a:xfrm>
          <a:off x="2908300" y="6590033"/>
          <a:ext cx="698500" cy="21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332069</xdr:rowOff>
    </xdr:from>
    <xdr:to>
      <xdr:col>3</xdr:col>
      <xdr:colOff>257175</xdr:colOff>
      <xdr:row>35</xdr:row>
      <xdr:rowOff>90769</xdr:rowOff>
    </xdr:to>
    <xdr:sp macro="" textlink="">
      <xdr:nvSpPr>
        <xdr:cNvPr id="123" name="フローチャート : 判断 122"/>
        <xdr:cNvSpPr/>
      </xdr:nvSpPr>
      <xdr:spPr bwMode="auto">
        <a:xfrm>
          <a:off x="35560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75546</xdr:rowOff>
    </xdr:from>
    <xdr:ext cx="762000" cy="259045"/>
    <xdr:sp macro="" textlink="">
      <xdr:nvSpPr>
        <xdr:cNvPr id="124" name="テキスト ボックス 123"/>
        <xdr:cNvSpPr txBox="1"/>
      </xdr:nvSpPr>
      <xdr:spPr>
        <a:xfrm>
          <a:off x="3225800" y="66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275278</xdr:rowOff>
    </xdr:from>
    <xdr:to>
      <xdr:col>2</xdr:col>
      <xdr:colOff>692150</xdr:colOff>
      <xdr:row>35</xdr:row>
      <xdr:rowOff>33978</xdr:rowOff>
    </xdr:to>
    <xdr:sp macro="" textlink="">
      <xdr:nvSpPr>
        <xdr:cNvPr id="125" name="フローチャート : 判断 124"/>
        <xdr:cNvSpPr/>
      </xdr:nvSpPr>
      <xdr:spPr bwMode="auto">
        <a:xfrm>
          <a:off x="2857500" y="65427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18755</xdr:rowOff>
    </xdr:from>
    <xdr:ext cx="762000" cy="259045"/>
    <xdr:sp macro="" textlink="">
      <xdr:nvSpPr>
        <xdr:cNvPr id="126" name="テキスト ボックス 125"/>
        <xdr:cNvSpPr txBox="1"/>
      </xdr:nvSpPr>
      <xdr:spPr>
        <a:xfrm>
          <a:off x="2527300" y="662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185210</xdr:rowOff>
    </xdr:from>
    <xdr:to>
      <xdr:col>5</xdr:col>
      <xdr:colOff>34925</xdr:colOff>
      <xdr:row>35</xdr:row>
      <xdr:rowOff>286810</xdr:rowOff>
    </xdr:to>
    <xdr:sp macro="" textlink="">
      <xdr:nvSpPr>
        <xdr:cNvPr id="132" name="円/楕円 131"/>
        <xdr:cNvSpPr/>
      </xdr:nvSpPr>
      <xdr:spPr bwMode="auto">
        <a:xfrm>
          <a:off x="5600700" y="6795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157287</xdr:rowOff>
    </xdr:from>
    <xdr:ext cx="762000" cy="259045"/>
    <xdr:sp macro="" textlink="">
      <xdr:nvSpPr>
        <xdr:cNvPr id="133" name="人口1人当たり決算額の推移該当値テキスト445"/>
        <xdr:cNvSpPr txBox="1"/>
      </xdr:nvSpPr>
      <xdr:spPr>
        <a:xfrm>
          <a:off x="5740400" y="67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13,412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154936</xdr:rowOff>
    </xdr:from>
    <xdr:to>
      <xdr:col>4</xdr:col>
      <xdr:colOff>520700</xdr:colOff>
      <xdr:row>35</xdr:row>
      <xdr:rowOff>256536</xdr:rowOff>
    </xdr:to>
    <xdr:sp macro="" textlink="">
      <xdr:nvSpPr>
        <xdr:cNvPr id="134" name="円/楕円 133"/>
        <xdr:cNvSpPr/>
      </xdr:nvSpPr>
      <xdr:spPr bwMode="auto">
        <a:xfrm>
          <a:off x="4953000" y="6765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241313</xdr:rowOff>
    </xdr:from>
    <xdr:ext cx="736600" cy="259045"/>
    <xdr:sp macro="" textlink="">
      <xdr:nvSpPr>
        <xdr:cNvPr id="135" name="テキスト ボックス 134"/>
        <xdr:cNvSpPr txBox="1"/>
      </xdr:nvSpPr>
      <xdr:spPr>
        <a:xfrm>
          <a:off x="4622800" y="6851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14,339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44163</xdr:rowOff>
    </xdr:from>
    <xdr:to>
      <xdr:col>3</xdr:col>
      <xdr:colOff>955675</xdr:colOff>
      <xdr:row>35</xdr:row>
      <xdr:rowOff>145763</xdr:rowOff>
    </xdr:to>
    <xdr:sp macro="" textlink="">
      <xdr:nvSpPr>
        <xdr:cNvPr id="136" name="円/楕円 135"/>
        <xdr:cNvSpPr/>
      </xdr:nvSpPr>
      <xdr:spPr bwMode="auto">
        <a:xfrm>
          <a:off x="4254500" y="6654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130540</xdr:rowOff>
    </xdr:from>
    <xdr:ext cx="762000" cy="259045"/>
    <xdr:sp macro="" textlink="">
      <xdr:nvSpPr>
        <xdr:cNvPr id="137" name="テキスト ボックス 136"/>
        <xdr:cNvSpPr txBox="1"/>
      </xdr:nvSpPr>
      <xdr:spPr>
        <a:xfrm>
          <a:off x="3924300" y="674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17,731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293337</xdr:rowOff>
    </xdr:from>
    <xdr:to>
      <xdr:col>3</xdr:col>
      <xdr:colOff>257175</xdr:colOff>
      <xdr:row>35</xdr:row>
      <xdr:rowOff>52037</xdr:rowOff>
    </xdr:to>
    <xdr:sp macro="" textlink="">
      <xdr:nvSpPr>
        <xdr:cNvPr id="138" name="円/楕円 137"/>
        <xdr:cNvSpPr/>
      </xdr:nvSpPr>
      <xdr:spPr bwMode="auto">
        <a:xfrm>
          <a:off x="3556000" y="6560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62215</xdr:rowOff>
    </xdr:from>
    <xdr:ext cx="762000" cy="259045"/>
    <xdr:sp macro="" textlink="">
      <xdr:nvSpPr>
        <xdr:cNvPr id="139" name="テキスト ボックス 138"/>
        <xdr:cNvSpPr txBox="1"/>
      </xdr:nvSpPr>
      <xdr:spPr>
        <a:xfrm>
          <a:off x="3225800" y="632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20,601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271783</xdr:rowOff>
    </xdr:from>
    <xdr:to>
      <xdr:col>2</xdr:col>
      <xdr:colOff>692150</xdr:colOff>
      <xdr:row>35</xdr:row>
      <xdr:rowOff>30483</xdr:rowOff>
    </xdr:to>
    <xdr:sp macro="" textlink="">
      <xdr:nvSpPr>
        <xdr:cNvPr id="140" name="円/楕円 139"/>
        <xdr:cNvSpPr/>
      </xdr:nvSpPr>
      <xdr:spPr bwMode="auto">
        <a:xfrm>
          <a:off x="2857500" y="6539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40661</xdr:rowOff>
    </xdr:from>
    <xdr:ext cx="762000" cy="259045"/>
    <xdr:sp macro="" textlink="">
      <xdr:nvSpPr>
        <xdr:cNvPr id="141" name="テキスト ボックス 140"/>
        <xdr:cNvSpPr txBox="1"/>
      </xdr:nvSpPr>
      <xdr:spPr>
        <a:xfrm>
          <a:off x="2527300" y="630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21,261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栃木県日光市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86,127
85,464
1,449.83
45,309,834
43,192,690
1,774,453
25,183,780
53,694,707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50.5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xdr:cNvSpPr txBox="1"/>
      </xdr:nvSpPr>
      <xdr:spPr>
        <a:xfrm>
          <a:off x="4686300" y="6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18094</xdr:rowOff>
    </xdr:from>
    <xdr:ext cx="534377" cy="259045"/>
    <xdr:sp macro="" textlink="">
      <xdr:nvSpPr>
        <xdr:cNvPr id="57" name="人件費最大値テキスト"/>
        <xdr:cNvSpPr txBox="1"/>
      </xdr:nvSpPr>
      <xdr:spPr>
        <a:xfrm>
          <a:off x="4686300" y="51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25606</xdr:rowOff>
    </xdr:from>
    <xdr:to>
      <xdr:col>6</xdr:col>
      <xdr:colOff>511175</xdr:colOff>
      <xdr:row>31</xdr:row>
      <xdr:rowOff>71417</xdr:rowOff>
    </xdr:to>
    <xdr:cxnSp macro="">
      <xdr:nvCxnSpPr>
        <xdr:cNvPr id="59" name="直線コネクタ 58"/>
        <xdr:cNvCxnSpPr/>
      </xdr:nvCxnSpPr>
      <xdr:spPr>
        <a:xfrm>
          <a:off x="3797300" y="5340556"/>
          <a:ext cx="838200" cy="4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69247</xdr:rowOff>
    </xdr:from>
    <xdr:ext cx="534377" cy="259045"/>
    <xdr:sp macro="" textlink="">
      <xdr:nvSpPr>
        <xdr:cNvPr id="60" name="人件費平均値テキスト"/>
        <xdr:cNvSpPr txBox="1"/>
      </xdr:nvSpPr>
      <xdr:spPr>
        <a:xfrm>
          <a:off x="4686300" y="6069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25606</xdr:rowOff>
    </xdr:from>
    <xdr:to>
      <xdr:col>5</xdr:col>
      <xdr:colOff>358775</xdr:colOff>
      <xdr:row>31</xdr:row>
      <xdr:rowOff>49997</xdr:rowOff>
    </xdr:to>
    <xdr:cxnSp macro="">
      <xdr:nvCxnSpPr>
        <xdr:cNvPr id="62" name="直線コネクタ 61"/>
        <xdr:cNvCxnSpPr/>
      </xdr:nvCxnSpPr>
      <xdr:spPr>
        <a:xfrm flipV="1">
          <a:off x="2908300" y="5340556"/>
          <a:ext cx="889000" cy="2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121871</xdr:rowOff>
    </xdr:from>
    <xdr:ext cx="534377" cy="259045"/>
    <xdr:sp macro="" textlink="">
      <xdr:nvSpPr>
        <xdr:cNvPr id="64" name="テキスト ボックス 63"/>
        <xdr:cNvSpPr txBox="1"/>
      </xdr:nvSpPr>
      <xdr:spPr>
        <a:xfrm>
          <a:off x="3530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30</xdr:row>
      <xdr:rowOff>156205</xdr:rowOff>
    </xdr:from>
    <xdr:to>
      <xdr:col>4</xdr:col>
      <xdr:colOff>155575</xdr:colOff>
      <xdr:row>31</xdr:row>
      <xdr:rowOff>49997</xdr:rowOff>
    </xdr:to>
    <xdr:cxnSp macro="">
      <xdr:nvCxnSpPr>
        <xdr:cNvPr id="65" name="直線コネクタ 64"/>
        <xdr:cNvCxnSpPr/>
      </xdr:nvCxnSpPr>
      <xdr:spPr>
        <a:xfrm>
          <a:off x="2019300" y="5299705"/>
          <a:ext cx="889000" cy="6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130489</xdr:rowOff>
    </xdr:from>
    <xdr:ext cx="534377" cy="259045"/>
    <xdr:sp macro="" textlink="">
      <xdr:nvSpPr>
        <xdr:cNvPr id="67" name="テキスト ボックス 66"/>
        <xdr:cNvSpPr txBox="1"/>
      </xdr:nvSpPr>
      <xdr:spPr>
        <a:xfrm>
          <a:off x="2641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156205</xdr:rowOff>
    </xdr:from>
    <xdr:to>
      <xdr:col>2</xdr:col>
      <xdr:colOff>638175</xdr:colOff>
      <xdr:row>31</xdr:row>
      <xdr:rowOff>1306</xdr:rowOff>
    </xdr:to>
    <xdr:cxnSp macro="">
      <xdr:nvCxnSpPr>
        <xdr:cNvPr id="68" name="直線コネクタ 67"/>
        <xdr:cNvCxnSpPr/>
      </xdr:nvCxnSpPr>
      <xdr:spPr>
        <a:xfrm flipV="1">
          <a:off x="1130300" y="5299705"/>
          <a:ext cx="889000" cy="1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83809</xdr:rowOff>
    </xdr:from>
    <xdr:ext cx="534377" cy="259045"/>
    <xdr:sp macro="" textlink="">
      <xdr:nvSpPr>
        <xdr:cNvPr id="70" name="テキスト ボックス 69"/>
        <xdr:cNvSpPr txBox="1"/>
      </xdr:nvSpPr>
      <xdr:spPr>
        <a:xfrm>
          <a:off x="1752111" y="60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28739</xdr:rowOff>
    </xdr:from>
    <xdr:ext cx="534377" cy="259045"/>
    <xdr:sp macro="" textlink="">
      <xdr:nvSpPr>
        <xdr:cNvPr id="72" name="テキスト ボックス 71"/>
        <xdr:cNvSpPr txBox="1"/>
      </xdr:nvSpPr>
      <xdr:spPr>
        <a:xfrm>
          <a:off x="863111" y="602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20617</xdr:rowOff>
    </xdr:from>
    <xdr:to>
      <xdr:col>6</xdr:col>
      <xdr:colOff>561975</xdr:colOff>
      <xdr:row>31</xdr:row>
      <xdr:rowOff>122217</xdr:rowOff>
    </xdr:to>
    <xdr:sp macro="" textlink="">
      <xdr:nvSpPr>
        <xdr:cNvPr id="78" name="円/楕円 77"/>
        <xdr:cNvSpPr/>
      </xdr:nvSpPr>
      <xdr:spPr>
        <a:xfrm>
          <a:off x="4584700" y="533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145094</xdr:rowOff>
    </xdr:from>
    <xdr:ext cx="534377" cy="259045"/>
    <xdr:sp macro="" textlink="">
      <xdr:nvSpPr>
        <xdr:cNvPr id="79" name="人件費該当値テキスト"/>
        <xdr:cNvSpPr txBox="1"/>
      </xdr:nvSpPr>
      <xdr:spPr>
        <a:xfrm>
          <a:off x="4686300" y="528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95,487</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146256</xdr:rowOff>
    </xdr:from>
    <xdr:to>
      <xdr:col>5</xdr:col>
      <xdr:colOff>409575</xdr:colOff>
      <xdr:row>31</xdr:row>
      <xdr:rowOff>76406</xdr:rowOff>
    </xdr:to>
    <xdr:sp macro="" textlink="">
      <xdr:nvSpPr>
        <xdr:cNvPr id="80" name="円/楕円 79"/>
        <xdr:cNvSpPr/>
      </xdr:nvSpPr>
      <xdr:spPr>
        <a:xfrm>
          <a:off x="3746500" y="528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29</xdr:row>
      <xdr:rowOff>92933</xdr:rowOff>
    </xdr:from>
    <xdr:ext cx="534377" cy="259045"/>
    <xdr:sp macro="" textlink="">
      <xdr:nvSpPr>
        <xdr:cNvPr id="81" name="テキスト ボックス 80"/>
        <xdr:cNvSpPr txBox="1"/>
      </xdr:nvSpPr>
      <xdr:spPr>
        <a:xfrm>
          <a:off x="3530111" y="506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97,491</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170647</xdr:rowOff>
    </xdr:from>
    <xdr:to>
      <xdr:col>4</xdr:col>
      <xdr:colOff>206375</xdr:colOff>
      <xdr:row>31</xdr:row>
      <xdr:rowOff>100797</xdr:rowOff>
    </xdr:to>
    <xdr:sp macro="" textlink="">
      <xdr:nvSpPr>
        <xdr:cNvPr id="82" name="円/楕円 81"/>
        <xdr:cNvSpPr/>
      </xdr:nvSpPr>
      <xdr:spPr>
        <a:xfrm>
          <a:off x="2857500" y="531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29</xdr:row>
      <xdr:rowOff>117324</xdr:rowOff>
    </xdr:from>
    <xdr:ext cx="534377" cy="259045"/>
    <xdr:sp macro="" textlink="">
      <xdr:nvSpPr>
        <xdr:cNvPr id="83" name="テキスト ボックス 82"/>
        <xdr:cNvSpPr txBox="1"/>
      </xdr:nvSpPr>
      <xdr:spPr>
        <a:xfrm>
          <a:off x="2641111" y="508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96,424</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105405</xdr:rowOff>
    </xdr:from>
    <xdr:to>
      <xdr:col>3</xdr:col>
      <xdr:colOff>3175</xdr:colOff>
      <xdr:row>31</xdr:row>
      <xdr:rowOff>35555</xdr:rowOff>
    </xdr:to>
    <xdr:sp macro="" textlink="">
      <xdr:nvSpPr>
        <xdr:cNvPr id="84" name="円/楕円 83"/>
        <xdr:cNvSpPr/>
      </xdr:nvSpPr>
      <xdr:spPr>
        <a:xfrm>
          <a:off x="1968500" y="524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29</xdr:row>
      <xdr:rowOff>52082</xdr:rowOff>
    </xdr:from>
    <xdr:ext cx="534377" cy="259045"/>
    <xdr:sp macro="" textlink="">
      <xdr:nvSpPr>
        <xdr:cNvPr id="85" name="テキスト ボックス 84"/>
        <xdr:cNvSpPr txBox="1"/>
      </xdr:nvSpPr>
      <xdr:spPr>
        <a:xfrm>
          <a:off x="1752111" y="502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99,278</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121956</xdr:rowOff>
    </xdr:from>
    <xdr:to>
      <xdr:col>1</xdr:col>
      <xdr:colOff>485775</xdr:colOff>
      <xdr:row>31</xdr:row>
      <xdr:rowOff>52106</xdr:rowOff>
    </xdr:to>
    <xdr:sp macro="" textlink="">
      <xdr:nvSpPr>
        <xdr:cNvPr id="86" name="円/楕円 85"/>
        <xdr:cNvSpPr/>
      </xdr:nvSpPr>
      <xdr:spPr>
        <a:xfrm>
          <a:off x="1079500" y="526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68633</xdr:rowOff>
    </xdr:from>
    <xdr:ext cx="534377" cy="259045"/>
    <xdr:sp macro="" textlink="">
      <xdr:nvSpPr>
        <xdr:cNvPr id="87" name="テキスト ボックス 86"/>
        <xdr:cNvSpPr txBox="1"/>
      </xdr:nvSpPr>
      <xdr:spPr>
        <a:xfrm>
          <a:off x="863111" y="504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98,554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xdr:cNvSpPr txBox="1"/>
      </xdr:nvSpPr>
      <xdr:spPr>
        <a:xfrm>
          <a:off x="4686300" y="99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138707</xdr:rowOff>
    </xdr:from>
    <xdr:ext cx="599010" cy="259045"/>
    <xdr:sp macro="" textlink="">
      <xdr:nvSpPr>
        <xdr:cNvPr id="115" name="物件費最大値テキスト"/>
        <xdr:cNvSpPr txBox="1"/>
      </xdr:nvSpPr>
      <xdr:spPr>
        <a:xfrm>
          <a:off x="4686300" y="83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21324</xdr:rowOff>
    </xdr:from>
    <xdr:to>
      <xdr:col>6</xdr:col>
      <xdr:colOff>511175</xdr:colOff>
      <xdr:row>53</xdr:row>
      <xdr:rowOff>46984</xdr:rowOff>
    </xdr:to>
    <xdr:cxnSp macro="">
      <xdr:nvCxnSpPr>
        <xdr:cNvPr id="117" name="直線コネクタ 116"/>
        <xdr:cNvCxnSpPr/>
      </xdr:nvCxnSpPr>
      <xdr:spPr>
        <a:xfrm flipV="1">
          <a:off x="3797300" y="9108174"/>
          <a:ext cx="838200" cy="2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124992</xdr:rowOff>
    </xdr:from>
    <xdr:ext cx="534377" cy="259045"/>
    <xdr:sp macro="" textlink="">
      <xdr:nvSpPr>
        <xdr:cNvPr id="118" name="物件費平均値テキスト"/>
        <xdr:cNvSpPr txBox="1"/>
      </xdr:nvSpPr>
      <xdr:spPr>
        <a:xfrm>
          <a:off x="4686300" y="9383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46984</xdr:rowOff>
    </xdr:from>
    <xdr:to>
      <xdr:col>5</xdr:col>
      <xdr:colOff>358775</xdr:colOff>
      <xdr:row>53</xdr:row>
      <xdr:rowOff>65881</xdr:rowOff>
    </xdr:to>
    <xdr:cxnSp macro="">
      <xdr:nvCxnSpPr>
        <xdr:cNvPr id="120" name="直線コネクタ 119"/>
        <xdr:cNvCxnSpPr/>
      </xdr:nvCxnSpPr>
      <xdr:spPr>
        <a:xfrm flipV="1">
          <a:off x="2908300" y="9133834"/>
          <a:ext cx="889000" cy="1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146755</xdr:rowOff>
    </xdr:from>
    <xdr:to>
      <xdr:col>5</xdr:col>
      <xdr:colOff>409575</xdr:colOff>
      <xdr:row>55</xdr:row>
      <xdr:rowOff>76905</xdr:rowOff>
    </xdr:to>
    <xdr:sp macro="" textlink="">
      <xdr:nvSpPr>
        <xdr:cNvPr id="121" name="フローチャート : 判断 120"/>
        <xdr:cNvSpPr/>
      </xdr:nvSpPr>
      <xdr:spPr>
        <a:xfrm>
          <a:off x="3746500" y="940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68032</xdr:rowOff>
    </xdr:from>
    <xdr:ext cx="534377" cy="259045"/>
    <xdr:sp macro="" textlink="">
      <xdr:nvSpPr>
        <xdr:cNvPr id="122" name="テキスト ボックス 121"/>
        <xdr:cNvSpPr txBox="1"/>
      </xdr:nvSpPr>
      <xdr:spPr>
        <a:xfrm>
          <a:off x="3530111" y="949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65881</xdr:rowOff>
    </xdr:from>
    <xdr:to>
      <xdr:col>4</xdr:col>
      <xdr:colOff>155575</xdr:colOff>
      <xdr:row>54</xdr:row>
      <xdr:rowOff>21742</xdr:rowOff>
    </xdr:to>
    <xdr:cxnSp macro="">
      <xdr:nvCxnSpPr>
        <xdr:cNvPr id="123" name="直線コネクタ 122"/>
        <xdr:cNvCxnSpPr/>
      </xdr:nvCxnSpPr>
      <xdr:spPr>
        <a:xfrm flipV="1">
          <a:off x="2019300" y="9152731"/>
          <a:ext cx="889000" cy="12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137820</xdr:rowOff>
    </xdr:from>
    <xdr:to>
      <xdr:col>4</xdr:col>
      <xdr:colOff>206375</xdr:colOff>
      <xdr:row>55</xdr:row>
      <xdr:rowOff>67970</xdr:rowOff>
    </xdr:to>
    <xdr:sp macro="" textlink="">
      <xdr:nvSpPr>
        <xdr:cNvPr id="124" name="フローチャート : 判断 123"/>
        <xdr:cNvSpPr/>
      </xdr:nvSpPr>
      <xdr:spPr>
        <a:xfrm>
          <a:off x="2857500" y="93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59097</xdr:rowOff>
    </xdr:from>
    <xdr:ext cx="534377" cy="259045"/>
    <xdr:sp macro="" textlink="">
      <xdr:nvSpPr>
        <xdr:cNvPr id="125" name="テキスト ボックス 124"/>
        <xdr:cNvSpPr txBox="1"/>
      </xdr:nvSpPr>
      <xdr:spPr>
        <a:xfrm>
          <a:off x="2641111" y="948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21742</xdr:rowOff>
    </xdr:from>
    <xdr:to>
      <xdr:col>2</xdr:col>
      <xdr:colOff>638175</xdr:colOff>
      <xdr:row>54</xdr:row>
      <xdr:rowOff>76683</xdr:rowOff>
    </xdr:to>
    <xdr:cxnSp macro="">
      <xdr:nvCxnSpPr>
        <xdr:cNvPr id="126" name="直線コネクタ 125"/>
        <xdr:cNvCxnSpPr/>
      </xdr:nvCxnSpPr>
      <xdr:spPr>
        <a:xfrm flipV="1">
          <a:off x="1130300" y="9280042"/>
          <a:ext cx="889000" cy="5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30969</xdr:rowOff>
    </xdr:from>
    <xdr:to>
      <xdr:col>3</xdr:col>
      <xdr:colOff>3175</xdr:colOff>
      <xdr:row>55</xdr:row>
      <xdr:rowOff>132569</xdr:rowOff>
    </xdr:to>
    <xdr:sp macro="" textlink="">
      <xdr:nvSpPr>
        <xdr:cNvPr id="127" name="フローチャート : 判断 126"/>
        <xdr:cNvSpPr/>
      </xdr:nvSpPr>
      <xdr:spPr>
        <a:xfrm>
          <a:off x="1968500" y="94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123696</xdr:rowOff>
    </xdr:from>
    <xdr:ext cx="534377" cy="259045"/>
    <xdr:sp macro="" textlink="">
      <xdr:nvSpPr>
        <xdr:cNvPr id="128" name="テキスト ボックス 127"/>
        <xdr:cNvSpPr txBox="1"/>
      </xdr:nvSpPr>
      <xdr:spPr>
        <a:xfrm>
          <a:off x="1752111" y="955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40742</xdr:rowOff>
    </xdr:from>
    <xdr:to>
      <xdr:col>1</xdr:col>
      <xdr:colOff>485775</xdr:colOff>
      <xdr:row>55</xdr:row>
      <xdr:rowOff>142342</xdr:rowOff>
    </xdr:to>
    <xdr:sp macro="" textlink="">
      <xdr:nvSpPr>
        <xdr:cNvPr id="129" name="フローチャート : 判断 128"/>
        <xdr:cNvSpPr/>
      </xdr:nvSpPr>
      <xdr:spPr>
        <a:xfrm>
          <a:off x="1079500" y="947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133469</xdr:rowOff>
    </xdr:from>
    <xdr:ext cx="534377" cy="259045"/>
    <xdr:sp macro="" textlink="">
      <xdr:nvSpPr>
        <xdr:cNvPr id="130" name="テキスト ボックス 129"/>
        <xdr:cNvSpPr txBox="1"/>
      </xdr:nvSpPr>
      <xdr:spPr>
        <a:xfrm>
          <a:off x="863111" y="956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52</xdr:row>
      <xdr:rowOff>141974</xdr:rowOff>
    </xdr:from>
    <xdr:to>
      <xdr:col>6</xdr:col>
      <xdr:colOff>561975</xdr:colOff>
      <xdr:row>53</xdr:row>
      <xdr:rowOff>72124</xdr:rowOff>
    </xdr:to>
    <xdr:sp macro="" textlink="">
      <xdr:nvSpPr>
        <xdr:cNvPr id="136" name="円/楕円 135"/>
        <xdr:cNvSpPr/>
      </xdr:nvSpPr>
      <xdr:spPr>
        <a:xfrm>
          <a:off x="4584700" y="905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164851</xdr:rowOff>
    </xdr:from>
    <xdr:ext cx="534377" cy="259045"/>
    <xdr:sp macro="" textlink="">
      <xdr:nvSpPr>
        <xdr:cNvPr id="137" name="物件費該当値テキスト"/>
        <xdr:cNvSpPr txBox="1"/>
      </xdr:nvSpPr>
      <xdr:spPr>
        <a:xfrm>
          <a:off x="4686300" y="8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75,214</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167634</xdr:rowOff>
    </xdr:from>
    <xdr:to>
      <xdr:col>5</xdr:col>
      <xdr:colOff>409575</xdr:colOff>
      <xdr:row>53</xdr:row>
      <xdr:rowOff>97784</xdr:rowOff>
    </xdr:to>
    <xdr:sp macro="" textlink="">
      <xdr:nvSpPr>
        <xdr:cNvPr id="138" name="円/楕円 137"/>
        <xdr:cNvSpPr/>
      </xdr:nvSpPr>
      <xdr:spPr>
        <a:xfrm>
          <a:off x="3746500" y="908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51</xdr:row>
      <xdr:rowOff>114311</xdr:rowOff>
    </xdr:from>
    <xdr:ext cx="534377" cy="259045"/>
    <xdr:sp macro="" textlink="">
      <xdr:nvSpPr>
        <xdr:cNvPr id="139" name="テキスト ボックス 138"/>
        <xdr:cNvSpPr txBox="1"/>
      </xdr:nvSpPr>
      <xdr:spPr>
        <a:xfrm>
          <a:off x="3530111" y="885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73,867</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15081</xdr:rowOff>
    </xdr:from>
    <xdr:to>
      <xdr:col>4</xdr:col>
      <xdr:colOff>206375</xdr:colOff>
      <xdr:row>53</xdr:row>
      <xdr:rowOff>116681</xdr:rowOff>
    </xdr:to>
    <xdr:sp macro="" textlink="">
      <xdr:nvSpPr>
        <xdr:cNvPr id="140" name="円/楕円 139"/>
        <xdr:cNvSpPr/>
      </xdr:nvSpPr>
      <xdr:spPr>
        <a:xfrm>
          <a:off x="2857500" y="910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51</xdr:row>
      <xdr:rowOff>133208</xdr:rowOff>
    </xdr:from>
    <xdr:ext cx="534377" cy="259045"/>
    <xdr:sp macro="" textlink="">
      <xdr:nvSpPr>
        <xdr:cNvPr id="141" name="テキスト ボックス 140"/>
        <xdr:cNvSpPr txBox="1"/>
      </xdr:nvSpPr>
      <xdr:spPr>
        <a:xfrm>
          <a:off x="2641111" y="887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72,875</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142392</xdr:rowOff>
    </xdr:from>
    <xdr:to>
      <xdr:col>3</xdr:col>
      <xdr:colOff>3175</xdr:colOff>
      <xdr:row>54</xdr:row>
      <xdr:rowOff>72542</xdr:rowOff>
    </xdr:to>
    <xdr:sp macro="" textlink="">
      <xdr:nvSpPr>
        <xdr:cNvPr id="142" name="円/楕円 141"/>
        <xdr:cNvSpPr/>
      </xdr:nvSpPr>
      <xdr:spPr>
        <a:xfrm>
          <a:off x="1968500" y="922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89069</xdr:rowOff>
    </xdr:from>
    <xdr:ext cx="534377" cy="259045"/>
    <xdr:sp macro="" textlink="">
      <xdr:nvSpPr>
        <xdr:cNvPr id="143" name="テキスト ボックス 142"/>
        <xdr:cNvSpPr txBox="1"/>
      </xdr:nvSpPr>
      <xdr:spPr>
        <a:xfrm>
          <a:off x="1752111" y="900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66,192</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25883</xdr:rowOff>
    </xdr:from>
    <xdr:to>
      <xdr:col>1</xdr:col>
      <xdr:colOff>485775</xdr:colOff>
      <xdr:row>54</xdr:row>
      <xdr:rowOff>127483</xdr:rowOff>
    </xdr:to>
    <xdr:sp macro="" textlink="">
      <xdr:nvSpPr>
        <xdr:cNvPr id="144" name="円/楕円 143"/>
        <xdr:cNvSpPr/>
      </xdr:nvSpPr>
      <xdr:spPr>
        <a:xfrm>
          <a:off x="1079500" y="928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144010</xdr:rowOff>
    </xdr:from>
    <xdr:ext cx="534377" cy="259045"/>
    <xdr:sp macro="" textlink="">
      <xdr:nvSpPr>
        <xdr:cNvPr id="145" name="テキスト ボックス 144"/>
        <xdr:cNvSpPr txBox="1"/>
      </xdr:nvSpPr>
      <xdr:spPr>
        <a:xfrm>
          <a:off x="863111" y="905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137904</xdr:rowOff>
    </xdr:from>
    <xdr:to>
      <xdr:col>6</xdr:col>
      <xdr:colOff>510540</xdr:colOff>
      <xdr:row>79</xdr:row>
      <xdr:rowOff>28829</xdr:rowOff>
    </xdr:to>
    <xdr:cxnSp macro="">
      <xdr:nvCxnSpPr>
        <xdr:cNvPr id="171" name="直線コネクタ 170"/>
        <xdr:cNvCxnSpPr/>
      </xdr:nvCxnSpPr>
      <xdr:spPr>
        <a:xfrm flipV="1">
          <a:off x="4633595" y="11967954"/>
          <a:ext cx="1270" cy="160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32656</xdr:rowOff>
    </xdr:from>
    <xdr:ext cx="378565" cy="259045"/>
    <xdr:sp macro="" textlink="">
      <xdr:nvSpPr>
        <xdr:cNvPr id="172" name="維持補修費最小値テキスト"/>
        <xdr:cNvSpPr txBox="1"/>
      </xdr:nvSpPr>
      <xdr:spPr>
        <a:xfrm>
          <a:off x="4686300" y="1357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28829</xdr:rowOff>
    </xdr:from>
    <xdr:to>
      <xdr:col>6</xdr:col>
      <xdr:colOff>600075</xdr:colOff>
      <xdr:row>79</xdr:row>
      <xdr:rowOff>28829</xdr:rowOff>
    </xdr:to>
    <xdr:cxnSp macro="">
      <xdr:nvCxnSpPr>
        <xdr:cNvPr id="173" name="直線コネクタ 172"/>
        <xdr:cNvCxnSpPr/>
      </xdr:nvCxnSpPr>
      <xdr:spPr>
        <a:xfrm>
          <a:off x="4546600" y="135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84581</xdr:rowOff>
    </xdr:from>
    <xdr:ext cx="534377" cy="259045"/>
    <xdr:sp macro="" textlink="">
      <xdr:nvSpPr>
        <xdr:cNvPr id="174" name="維持補修費最大値テキスト"/>
        <xdr:cNvSpPr txBox="1"/>
      </xdr:nvSpPr>
      <xdr:spPr>
        <a:xfrm>
          <a:off x="4686300" y="117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137904</xdr:rowOff>
    </xdr:from>
    <xdr:to>
      <xdr:col>6</xdr:col>
      <xdr:colOff>600075</xdr:colOff>
      <xdr:row>69</xdr:row>
      <xdr:rowOff>137904</xdr:rowOff>
    </xdr:to>
    <xdr:cxnSp macro="">
      <xdr:nvCxnSpPr>
        <xdr:cNvPr id="175" name="直線コネクタ 174"/>
        <xdr:cNvCxnSpPr/>
      </xdr:nvCxnSpPr>
      <xdr:spPr>
        <a:xfrm>
          <a:off x="4546600" y="1196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142802</xdr:rowOff>
    </xdr:from>
    <xdr:to>
      <xdr:col>6</xdr:col>
      <xdr:colOff>511175</xdr:colOff>
      <xdr:row>73</xdr:row>
      <xdr:rowOff>143129</xdr:rowOff>
    </xdr:to>
    <xdr:cxnSp macro="">
      <xdr:nvCxnSpPr>
        <xdr:cNvPr id="176" name="直線コネクタ 175"/>
        <xdr:cNvCxnSpPr/>
      </xdr:nvCxnSpPr>
      <xdr:spPr>
        <a:xfrm flipV="1">
          <a:off x="3797300" y="12658652"/>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87737</xdr:rowOff>
    </xdr:from>
    <xdr:ext cx="469744" cy="259045"/>
    <xdr:sp macro="" textlink="">
      <xdr:nvSpPr>
        <xdr:cNvPr id="177" name="維持補修費平均値テキスト"/>
        <xdr:cNvSpPr txBox="1"/>
      </xdr:nvSpPr>
      <xdr:spPr>
        <a:xfrm>
          <a:off x="4686300" y="12946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109310</xdr:rowOff>
    </xdr:from>
    <xdr:to>
      <xdr:col>6</xdr:col>
      <xdr:colOff>561975</xdr:colOff>
      <xdr:row>76</xdr:row>
      <xdr:rowOff>39461</xdr:rowOff>
    </xdr:to>
    <xdr:sp macro="" textlink="">
      <xdr:nvSpPr>
        <xdr:cNvPr id="178" name="フローチャート : 判断 177"/>
        <xdr:cNvSpPr/>
      </xdr:nvSpPr>
      <xdr:spPr>
        <a:xfrm>
          <a:off x="45847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11684</xdr:rowOff>
    </xdr:from>
    <xdr:to>
      <xdr:col>5</xdr:col>
      <xdr:colOff>358775</xdr:colOff>
      <xdr:row>73</xdr:row>
      <xdr:rowOff>143129</xdr:rowOff>
    </xdr:to>
    <xdr:cxnSp macro="">
      <xdr:nvCxnSpPr>
        <xdr:cNvPr id="179" name="直線コネクタ 178"/>
        <xdr:cNvCxnSpPr/>
      </xdr:nvCxnSpPr>
      <xdr:spPr>
        <a:xfrm>
          <a:off x="2908300" y="12527534"/>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161072</xdr:rowOff>
    </xdr:from>
    <xdr:to>
      <xdr:col>5</xdr:col>
      <xdr:colOff>409575</xdr:colOff>
      <xdr:row>75</xdr:row>
      <xdr:rowOff>91222</xdr:rowOff>
    </xdr:to>
    <xdr:sp macro="" textlink="">
      <xdr:nvSpPr>
        <xdr:cNvPr id="180" name="フローチャート : 判断 179"/>
        <xdr:cNvSpPr/>
      </xdr:nvSpPr>
      <xdr:spPr>
        <a:xfrm>
          <a:off x="3746500" y="1284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82349</xdr:rowOff>
    </xdr:from>
    <xdr:ext cx="469744" cy="259045"/>
    <xdr:sp macro="" textlink="">
      <xdr:nvSpPr>
        <xdr:cNvPr id="181" name="テキスト ボックス 180"/>
        <xdr:cNvSpPr txBox="1"/>
      </xdr:nvSpPr>
      <xdr:spPr>
        <a:xfrm>
          <a:off x="3562427" y="1294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11684</xdr:rowOff>
    </xdr:from>
    <xdr:to>
      <xdr:col>4</xdr:col>
      <xdr:colOff>155575</xdr:colOff>
      <xdr:row>75</xdr:row>
      <xdr:rowOff>24094</xdr:rowOff>
    </xdr:to>
    <xdr:cxnSp macro="">
      <xdr:nvCxnSpPr>
        <xdr:cNvPr id="182" name="直線コネクタ 181"/>
        <xdr:cNvCxnSpPr/>
      </xdr:nvCxnSpPr>
      <xdr:spPr>
        <a:xfrm flipV="1">
          <a:off x="2019300" y="12527534"/>
          <a:ext cx="889000" cy="35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20810</xdr:rowOff>
    </xdr:from>
    <xdr:to>
      <xdr:col>4</xdr:col>
      <xdr:colOff>206375</xdr:colOff>
      <xdr:row>75</xdr:row>
      <xdr:rowOff>122410</xdr:rowOff>
    </xdr:to>
    <xdr:sp macro="" textlink="">
      <xdr:nvSpPr>
        <xdr:cNvPr id="183" name="フローチャート : 判断 182"/>
        <xdr:cNvSpPr/>
      </xdr:nvSpPr>
      <xdr:spPr>
        <a:xfrm>
          <a:off x="2857500" y="1287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113537</xdr:rowOff>
    </xdr:from>
    <xdr:ext cx="469744" cy="259045"/>
    <xdr:sp macro="" textlink="">
      <xdr:nvSpPr>
        <xdr:cNvPr id="184" name="テキスト ボックス 183"/>
        <xdr:cNvSpPr txBox="1"/>
      </xdr:nvSpPr>
      <xdr:spPr>
        <a:xfrm>
          <a:off x="2673427" y="1297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24094</xdr:rowOff>
    </xdr:from>
    <xdr:to>
      <xdr:col>2</xdr:col>
      <xdr:colOff>638175</xdr:colOff>
      <xdr:row>75</xdr:row>
      <xdr:rowOff>64426</xdr:rowOff>
    </xdr:to>
    <xdr:cxnSp macro="">
      <xdr:nvCxnSpPr>
        <xdr:cNvPr id="185" name="直線コネクタ 184"/>
        <xdr:cNvCxnSpPr/>
      </xdr:nvCxnSpPr>
      <xdr:spPr>
        <a:xfrm flipV="1">
          <a:off x="1130300" y="12882844"/>
          <a:ext cx="889000" cy="4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6114</xdr:rowOff>
    </xdr:from>
    <xdr:to>
      <xdr:col>3</xdr:col>
      <xdr:colOff>3175</xdr:colOff>
      <xdr:row>75</xdr:row>
      <xdr:rowOff>107714</xdr:rowOff>
    </xdr:to>
    <xdr:sp macro="" textlink="">
      <xdr:nvSpPr>
        <xdr:cNvPr id="186" name="フローチャート : 判断 185"/>
        <xdr:cNvSpPr/>
      </xdr:nvSpPr>
      <xdr:spPr>
        <a:xfrm>
          <a:off x="1968500" y="1286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98841</xdr:rowOff>
    </xdr:from>
    <xdr:ext cx="469744" cy="259045"/>
    <xdr:sp macro="" textlink="">
      <xdr:nvSpPr>
        <xdr:cNvPr id="187" name="テキスト ボックス 186"/>
        <xdr:cNvSpPr txBox="1"/>
      </xdr:nvSpPr>
      <xdr:spPr>
        <a:xfrm>
          <a:off x="1784427" y="1295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52487</xdr:rowOff>
    </xdr:from>
    <xdr:to>
      <xdr:col>1</xdr:col>
      <xdr:colOff>485775</xdr:colOff>
      <xdr:row>75</xdr:row>
      <xdr:rowOff>154087</xdr:rowOff>
    </xdr:to>
    <xdr:sp macro="" textlink="">
      <xdr:nvSpPr>
        <xdr:cNvPr id="188" name="フローチャート : 判断 187"/>
        <xdr:cNvSpPr/>
      </xdr:nvSpPr>
      <xdr:spPr>
        <a:xfrm>
          <a:off x="1079500" y="1291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145214</xdr:rowOff>
    </xdr:from>
    <xdr:ext cx="469744" cy="259045"/>
    <xdr:sp macro="" textlink="">
      <xdr:nvSpPr>
        <xdr:cNvPr id="189" name="テキスト ボックス 188"/>
        <xdr:cNvSpPr txBox="1"/>
      </xdr:nvSpPr>
      <xdr:spPr>
        <a:xfrm>
          <a:off x="895427" y="1300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92002</xdr:rowOff>
    </xdr:from>
    <xdr:to>
      <xdr:col>6</xdr:col>
      <xdr:colOff>561975</xdr:colOff>
      <xdr:row>74</xdr:row>
      <xdr:rowOff>22152</xdr:rowOff>
    </xdr:to>
    <xdr:sp macro="" textlink="">
      <xdr:nvSpPr>
        <xdr:cNvPr id="195" name="円/楕円 194"/>
        <xdr:cNvSpPr/>
      </xdr:nvSpPr>
      <xdr:spPr>
        <a:xfrm>
          <a:off x="4584700" y="126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114879</xdr:rowOff>
    </xdr:from>
    <xdr:ext cx="469744" cy="259045"/>
    <xdr:sp macro="" textlink="">
      <xdr:nvSpPr>
        <xdr:cNvPr id="196" name="維持補修費該当値テキスト"/>
        <xdr:cNvSpPr txBox="1"/>
      </xdr:nvSpPr>
      <xdr:spPr>
        <a:xfrm>
          <a:off x="4686300" y="124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6,031</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92329</xdr:rowOff>
    </xdr:from>
    <xdr:to>
      <xdr:col>5</xdr:col>
      <xdr:colOff>409575</xdr:colOff>
      <xdr:row>74</xdr:row>
      <xdr:rowOff>22479</xdr:rowOff>
    </xdr:to>
    <xdr:sp macro="" textlink="">
      <xdr:nvSpPr>
        <xdr:cNvPr id="197" name="円/楕円 196"/>
        <xdr:cNvSpPr/>
      </xdr:nvSpPr>
      <xdr:spPr>
        <a:xfrm>
          <a:off x="3746500" y="1260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72</xdr:row>
      <xdr:rowOff>39006</xdr:rowOff>
    </xdr:from>
    <xdr:ext cx="469744" cy="259045"/>
    <xdr:sp macro="" textlink="">
      <xdr:nvSpPr>
        <xdr:cNvPr id="198" name="テキスト ボックス 197"/>
        <xdr:cNvSpPr txBox="1"/>
      </xdr:nvSpPr>
      <xdr:spPr>
        <a:xfrm>
          <a:off x="3562427" y="1238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6,029</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132334</xdr:rowOff>
    </xdr:from>
    <xdr:to>
      <xdr:col>4</xdr:col>
      <xdr:colOff>206375</xdr:colOff>
      <xdr:row>73</xdr:row>
      <xdr:rowOff>62484</xdr:rowOff>
    </xdr:to>
    <xdr:sp macro="" textlink="">
      <xdr:nvSpPr>
        <xdr:cNvPr id="199" name="円/楕円 198"/>
        <xdr:cNvSpPr/>
      </xdr:nvSpPr>
      <xdr:spPr>
        <a:xfrm>
          <a:off x="2857500" y="1247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71</xdr:row>
      <xdr:rowOff>79011</xdr:rowOff>
    </xdr:from>
    <xdr:ext cx="469744" cy="259045"/>
    <xdr:sp macro="" textlink="">
      <xdr:nvSpPr>
        <xdr:cNvPr id="200" name="テキスト ボックス 199"/>
        <xdr:cNvSpPr txBox="1"/>
      </xdr:nvSpPr>
      <xdr:spPr>
        <a:xfrm>
          <a:off x="2673427" y="1225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6,834</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144744</xdr:rowOff>
    </xdr:from>
    <xdr:to>
      <xdr:col>3</xdr:col>
      <xdr:colOff>3175</xdr:colOff>
      <xdr:row>75</xdr:row>
      <xdr:rowOff>74894</xdr:rowOff>
    </xdr:to>
    <xdr:sp macro="" textlink="">
      <xdr:nvSpPr>
        <xdr:cNvPr id="201" name="円/楕円 200"/>
        <xdr:cNvSpPr/>
      </xdr:nvSpPr>
      <xdr:spPr>
        <a:xfrm>
          <a:off x="1968500" y="1283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91421</xdr:rowOff>
    </xdr:from>
    <xdr:ext cx="469744" cy="259045"/>
    <xdr:sp macro="" textlink="">
      <xdr:nvSpPr>
        <xdr:cNvPr id="202" name="テキスト ボックス 201"/>
        <xdr:cNvSpPr txBox="1"/>
      </xdr:nvSpPr>
      <xdr:spPr>
        <a:xfrm>
          <a:off x="1784427" y="1260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4,658</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13626</xdr:rowOff>
    </xdr:from>
    <xdr:to>
      <xdr:col>1</xdr:col>
      <xdr:colOff>485775</xdr:colOff>
      <xdr:row>75</xdr:row>
      <xdr:rowOff>115226</xdr:rowOff>
    </xdr:to>
    <xdr:sp macro="" textlink="">
      <xdr:nvSpPr>
        <xdr:cNvPr id="203" name="円/楕円 202"/>
        <xdr:cNvSpPr/>
      </xdr:nvSpPr>
      <xdr:spPr>
        <a:xfrm>
          <a:off x="1079500" y="1287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131753</xdr:rowOff>
    </xdr:from>
    <xdr:ext cx="469744" cy="259045"/>
    <xdr:sp macro="" textlink="">
      <xdr:nvSpPr>
        <xdr:cNvPr id="204" name="テキスト ボックス 203"/>
        <xdr:cNvSpPr txBox="1"/>
      </xdr:nvSpPr>
      <xdr:spPr>
        <a:xfrm>
          <a:off x="895427" y="1264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77,254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9" name="直線コネクタ 228"/>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30" name="扶助費最小値テキスト"/>
        <xdr:cNvSpPr txBox="1"/>
      </xdr:nvSpPr>
      <xdr:spPr>
        <a:xfrm>
          <a:off x="4686300"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31" name="直線コネクタ 230"/>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2" name="扶助費最大値テキスト"/>
        <xdr:cNvSpPr txBox="1"/>
      </xdr:nvSpPr>
      <xdr:spPr>
        <a:xfrm>
          <a:off x="4686300" y="1520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3" name="直線コネクタ 232"/>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12312</xdr:rowOff>
    </xdr:from>
    <xdr:to>
      <xdr:col>6</xdr:col>
      <xdr:colOff>511175</xdr:colOff>
      <xdr:row>95</xdr:row>
      <xdr:rowOff>38982</xdr:rowOff>
    </xdr:to>
    <xdr:cxnSp macro="">
      <xdr:nvCxnSpPr>
        <xdr:cNvPr id="234" name="直線コネクタ 233"/>
        <xdr:cNvCxnSpPr/>
      </xdr:nvCxnSpPr>
      <xdr:spPr>
        <a:xfrm flipV="1">
          <a:off x="3797300" y="16300062"/>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5453</xdr:rowOff>
    </xdr:from>
    <xdr:ext cx="534377" cy="259045"/>
    <xdr:sp macro="" textlink="">
      <xdr:nvSpPr>
        <xdr:cNvPr id="235" name="扶助費平均値テキスト"/>
        <xdr:cNvSpPr txBox="1"/>
      </xdr:nvSpPr>
      <xdr:spPr>
        <a:xfrm>
          <a:off x="4686300" y="16293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6" name="フローチャート : 判断 235"/>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38982</xdr:rowOff>
    </xdr:from>
    <xdr:to>
      <xdr:col>5</xdr:col>
      <xdr:colOff>358775</xdr:colOff>
      <xdr:row>95</xdr:row>
      <xdr:rowOff>134519</xdr:rowOff>
    </xdr:to>
    <xdr:cxnSp macro="">
      <xdr:nvCxnSpPr>
        <xdr:cNvPr id="237" name="直線コネクタ 236"/>
        <xdr:cNvCxnSpPr/>
      </xdr:nvCxnSpPr>
      <xdr:spPr>
        <a:xfrm flipV="1">
          <a:off x="2908300" y="16326732"/>
          <a:ext cx="889000" cy="9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58077</xdr:rowOff>
    </xdr:from>
    <xdr:to>
      <xdr:col>5</xdr:col>
      <xdr:colOff>409575</xdr:colOff>
      <xdr:row>94</xdr:row>
      <xdr:rowOff>159677</xdr:rowOff>
    </xdr:to>
    <xdr:sp macro="" textlink="">
      <xdr:nvSpPr>
        <xdr:cNvPr id="238" name="フローチャート : 判断 237"/>
        <xdr:cNvSpPr/>
      </xdr:nvSpPr>
      <xdr:spPr>
        <a:xfrm>
          <a:off x="3746500" y="16174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4754</xdr:rowOff>
    </xdr:from>
    <xdr:ext cx="534377" cy="259045"/>
    <xdr:sp macro="" textlink="">
      <xdr:nvSpPr>
        <xdr:cNvPr id="239" name="テキスト ボックス 238"/>
        <xdr:cNvSpPr txBox="1"/>
      </xdr:nvSpPr>
      <xdr:spPr>
        <a:xfrm>
          <a:off x="3530111" y="1594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134519</xdr:rowOff>
    </xdr:from>
    <xdr:to>
      <xdr:col>4</xdr:col>
      <xdr:colOff>155575</xdr:colOff>
      <xdr:row>95</xdr:row>
      <xdr:rowOff>158045</xdr:rowOff>
    </xdr:to>
    <xdr:cxnSp macro="">
      <xdr:nvCxnSpPr>
        <xdr:cNvPr id="240" name="直線コネクタ 239"/>
        <xdr:cNvCxnSpPr/>
      </xdr:nvCxnSpPr>
      <xdr:spPr>
        <a:xfrm flipV="1">
          <a:off x="2019300" y="16422269"/>
          <a:ext cx="889000" cy="2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3327</xdr:rowOff>
    </xdr:from>
    <xdr:to>
      <xdr:col>4</xdr:col>
      <xdr:colOff>206375</xdr:colOff>
      <xdr:row>95</xdr:row>
      <xdr:rowOff>104927</xdr:rowOff>
    </xdr:to>
    <xdr:sp macro="" textlink="">
      <xdr:nvSpPr>
        <xdr:cNvPr id="241" name="フローチャート : 判断 240"/>
        <xdr:cNvSpPr/>
      </xdr:nvSpPr>
      <xdr:spPr>
        <a:xfrm>
          <a:off x="2857500" y="162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121454</xdr:rowOff>
    </xdr:from>
    <xdr:ext cx="534377" cy="259045"/>
    <xdr:sp macro="" textlink="">
      <xdr:nvSpPr>
        <xdr:cNvPr id="242" name="テキスト ボックス 241"/>
        <xdr:cNvSpPr txBox="1"/>
      </xdr:nvSpPr>
      <xdr:spPr>
        <a:xfrm>
          <a:off x="2641111" y="160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157969</xdr:rowOff>
    </xdr:from>
    <xdr:to>
      <xdr:col>2</xdr:col>
      <xdr:colOff>638175</xdr:colOff>
      <xdr:row>95</xdr:row>
      <xdr:rowOff>158045</xdr:rowOff>
    </xdr:to>
    <xdr:cxnSp macro="">
      <xdr:nvCxnSpPr>
        <xdr:cNvPr id="243" name="直線コネクタ 242"/>
        <xdr:cNvCxnSpPr/>
      </xdr:nvCxnSpPr>
      <xdr:spPr>
        <a:xfrm>
          <a:off x="1130300" y="16445719"/>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31750</xdr:rowOff>
    </xdr:from>
    <xdr:to>
      <xdr:col>3</xdr:col>
      <xdr:colOff>3175</xdr:colOff>
      <xdr:row>95</xdr:row>
      <xdr:rowOff>133350</xdr:rowOff>
    </xdr:to>
    <xdr:sp macro="" textlink="">
      <xdr:nvSpPr>
        <xdr:cNvPr id="244" name="フローチャート : 判断 243"/>
        <xdr:cNvSpPr/>
      </xdr:nvSpPr>
      <xdr:spPr>
        <a:xfrm>
          <a:off x="196850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149877</xdr:rowOff>
    </xdr:from>
    <xdr:ext cx="534377" cy="259045"/>
    <xdr:sp macro="" textlink="">
      <xdr:nvSpPr>
        <xdr:cNvPr id="245" name="テキスト ボックス 244"/>
        <xdr:cNvSpPr txBox="1"/>
      </xdr:nvSpPr>
      <xdr:spPr>
        <a:xfrm>
          <a:off x="1752111" y="1609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18929</xdr:rowOff>
    </xdr:from>
    <xdr:to>
      <xdr:col>1</xdr:col>
      <xdr:colOff>485775</xdr:colOff>
      <xdr:row>95</xdr:row>
      <xdr:rowOff>120529</xdr:rowOff>
    </xdr:to>
    <xdr:sp macro="" textlink="">
      <xdr:nvSpPr>
        <xdr:cNvPr id="246" name="フローチャート : 判断 245"/>
        <xdr:cNvSpPr/>
      </xdr:nvSpPr>
      <xdr:spPr>
        <a:xfrm>
          <a:off x="1079500" y="1630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137056</xdr:rowOff>
    </xdr:from>
    <xdr:ext cx="534377" cy="259045"/>
    <xdr:sp macro="" textlink="">
      <xdr:nvSpPr>
        <xdr:cNvPr id="247" name="テキスト ボックス 246"/>
        <xdr:cNvSpPr txBox="1"/>
      </xdr:nvSpPr>
      <xdr:spPr>
        <a:xfrm>
          <a:off x="863111" y="1608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132962</xdr:rowOff>
    </xdr:from>
    <xdr:to>
      <xdr:col>6</xdr:col>
      <xdr:colOff>561975</xdr:colOff>
      <xdr:row>95</xdr:row>
      <xdr:rowOff>63112</xdr:rowOff>
    </xdr:to>
    <xdr:sp macro="" textlink="">
      <xdr:nvSpPr>
        <xdr:cNvPr id="253" name="円/楕円 252"/>
        <xdr:cNvSpPr/>
      </xdr:nvSpPr>
      <xdr:spPr>
        <a:xfrm>
          <a:off x="4584700" y="1624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155839</xdr:rowOff>
    </xdr:from>
    <xdr:ext cx="534377" cy="259045"/>
    <xdr:sp macro="" textlink="">
      <xdr:nvSpPr>
        <xdr:cNvPr id="254" name="扶助費該当値テキスト"/>
        <xdr:cNvSpPr txBox="1"/>
      </xdr:nvSpPr>
      <xdr:spPr>
        <a:xfrm>
          <a:off x="4686300" y="1610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77,687</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159632</xdr:rowOff>
    </xdr:from>
    <xdr:to>
      <xdr:col>5</xdr:col>
      <xdr:colOff>409575</xdr:colOff>
      <xdr:row>95</xdr:row>
      <xdr:rowOff>89782</xdr:rowOff>
    </xdr:to>
    <xdr:sp macro="" textlink="">
      <xdr:nvSpPr>
        <xdr:cNvPr id="255" name="円/楕円 254"/>
        <xdr:cNvSpPr/>
      </xdr:nvSpPr>
      <xdr:spPr>
        <a:xfrm>
          <a:off x="3746500" y="1627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80909</xdr:rowOff>
    </xdr:from>
    <xdr:ext cx="534377" cy="259045"/>
    <xdr:sp macro="" textlink="">
      <xdr:nvSpPr>
        <xdr:cNvPr id="256" name="テキスト ボックス 255"/>
        <xdr:cNvSpPr txBox="1"/>
      </xdr:nvSpPr>
      <xdr:spPr>
        <a:xfrm>
          <a:off x="3530111" y="1636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76,287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83719</xdr:rowOff>
    </xdr:from>
    <xdr:to>
      <xdr:col>4</xdr:col>
      <xdr:colOff>206375</xdr:colOff>
      <xdr:row>96</xdr:row>
      <xdr:rowOff>13869</xdr:rowOff>
    </xdr:to>
    <xdr:sp macro="" textlink="">
      <xdr:nvSpPr>
        <xdr:cNvPr id="257" name="円/楕円 256"/>
        <xdr:cNvSpPr/>
      </xdr:nvSpPr>
      <xdr:spPr>
        <a:xfrm>
          <a:off x="2857500" y="1637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4996</xdr:rowOff>
    </xdr:from>
    <xdr:ext cx="534377" cy="259045"/>
    <xdr:sp macro="" textlink="">
      <xdr:nvSpPr>
        <xdr:cNvPr id="258" name="テキスト ボックス 257"/>
        <xdr:cNvSpPr txBox="1"/>
      </xdr:nvSpPr>
      <xdr:spPr>
        <a:xfrm>
          <a:off x="2641111" y="1646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71,272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107245</xdr:rowOff>
    </xdr:from>
    <xdr:to>
      <xdr:col>3</xdr:col>
      <xdr:colOff>3175</xdr:colOff>
      <xdr:row>96</xdr:row>
      <xdr:rowOff>37395</xdr:rowOff>
    </xdr:to>
    <xdr:sp macro="" textlink="">
      <xdr:nvSpPr>
        <xdr:cNvPr id="259" name="円/楕円 258"/>
        <xdr:cNvSpPr/>
      </xdr:nvSpPr>
      <xdr:spPr>
        <a:xfrm>
          <a:off x="1968500" y="163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28522</xdr:rowOff>
    </xdr:from>
    <xdr:ext cx="534377" cy="259045"/>
    <xdr:sp macro="" textlink="">
      <xdr:nvSpPr>
        <xdr:cNvPr id="260" name="テキスト ボックス 259"/>
        <xdr:cNvSpPr txBox="1"/>
      </xdr:nvSpPr>
      <xdr:spPr>
        <a:xfrm>
          <a:off x="1752111" y="1648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70,037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107169</xdr:rowOff>
    </xdr:from>
    <xdr:to>
      <xdr:col>1</xdr:col>
      <xdr:colOff>485775</xdr:colOff>
      <xdr:row>96</xdr:row>
      <xdr:rowOff>37319</xdr:rowOff>
    </xdr:to>
    <xdr:sp macro="" textlink="">
      <xdr:nvSpPr>
        <xdr:cNvPr id="261" name="円/楕円 260"/>
        <xdr:cNvSpPr/>
      </xdr:nvSpPr>
      <xdr:spPr>
        <a:xfrm>
          <a:off x="1079500" y="1639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28446</xdr:rowOff>
    </xdr:from>
    <xdr:ext cx="534377" cy="259045"/>
    <xdr:sp macro="" textlink="">
      <xdr:nvSpPr>
        <xdr:cNvPr id="262" name="テキスト ボックス 261"/>
        <xdr:cNvSpPr txBox="1"/>
      </xdr:nvSpPr>
      <xdr:spPr>
        <a:xfrm>
          <a:off x="863111" y="1648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19786</xdr:rowOff>
    </xdr:to>
    <xdr:cxnSp macro="">
      <xdr:nvCxnSpPr>
        <xdr:cNvPr id="286" name="直線コネクタ 285"/>
        <xdr:cNvCxnSpPr/>
      </xdr:nvCxnSpPr>
      <xdr:spPr>
        <a:xfrm flipV="1">
          <a:off x="10475595" y="5107940"/>
          <a:ext cx="1270" cy="142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23613</xdr:rowOff>
    </xdr:from>
    <xdr:ext cx="534377" cy="259045"/>
    <xdr:sp macro="" textlink="">
      <xdr:nvSpPr>
        <xdr:cNvPr id="287" name="補助費等最小値テキスト"/>
        <xdr:cNvSpPr txBox="1"/>
      </xdr:nvSpPr>
      <xdr:spPr>
        <a:xfrm>
          <a:off x="10528300" y="65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19786</xdr:rowOff>
    </xdr:from>
    <xdr:to>
      <xdr:col>15</xdr:col>
      <xdr:colOff>269875</xdr:colOff>
      <xdr:row>38</xdr:row>
      <xdr:rowOff>19786</xdr:rowOff>
    </xdr:to>
    <xdr:cxnSp macro="">
      <xdr:nvCxnSpPr>
        <xdr:cNvPr id="288" name="直線コネクタ 287"/>
        <xdr:cNvCxnSpPr/>
      </xdr:nvCxnSpPr>
      <xdr:spPr>
        <a:xfrm>
          <a:off x="10388600" y="65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82567</xdr:rowOff>
    </xdr:from>
    <xdr:ext cx="599010" cy="259045"/>
    <xdr:sp macro="" textlink="">
      <xdr:nvSpPr>
        <xdr:cNvPr id="289" name="補助費等最大値テキスト"/>
        <xdr:cNvSpPr txBox="1"/>
      </xdr:nvSpPr>
      <xdr:spPr>
        <a:xfrm>
          <a:off x="10528300" y="48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90" name="直線コネクタ 289"/>
        <xdr:cNvCxnSpPr/>
      </xdr:nvCxnSpPr>
      <xdr:spPr>
        <a:xfrm>
          <a:off x="10388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165824</xdr:rowOff>
    </xdr:from>
    <xdr:to>
      <xdr:col>15</xdr:col>
      <xdr:colOff>180975</xdr:colOff>
      <xdr:row>37</xdr:row>
      <xdr:rowOff>43396</xdr:rowOff>
    </xdr:to>
    <xdr:cxnSp macro="">
      <xdr:nvCxnSpPr>
        <xdr:cNvPr id="291" name="直線コネクタ 290"/>
        <xdr:cNvCxnSpPr/>
      </xdr:nvCxnSpPr>
      <xdr:spPr>
        <a:xfrm flipV="1">
          <a:off x="9639300" y="6338024"/>
          <a:ext cx="838200" cy="4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145343</xdr:rowOff>
    </xdr:from>
    <xdr:ext cx="534377" cy="259045"/>
    <xdr:sp macro="" textlink="">
      <xdr:nvSpPr>
        <xdr:cNvPr id="292" name="補助費等平均値テキスト"/>
        <xdr:cNvSpPr txBox="1"/>
      </xdr:nvSpPr>
      <xdr:spPr>
        <a:xfrm>
          <a:off x="10528300" y="5974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122466</xdr:rowOff>
    </xdr:from>
    <xdr:to>
      <xdr:col>15</xdr:col>
      <xdr:colOff>231775</xdr:colOff>
      <xdr:row>36</xdr:row>
      <xdr:rowOff>52616</xdr:rowOff>
    </xdr:to>
    <xdr:sp macro="" textlink="">
      <xdr:nvSpPr>
        <xdr:cNvPr id="293" name="フローチャート : 判断 292"/>
        <xdr:cNvSpPr/>
      </xdr:nvSpPr>
      <xdr:spPr>
        <a:xfrm>
          <a:off x="104267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43396</xdr:rowOff>
    </xdr:from>
    <xdr:to>
      <xdr:col>14</xdr:col>
      <xdr:colOff>28575</xdr:colOff>
      <xdr:row>37</xdr:row>
      <xdr:rowOff>65011</xdr:rowOff>
    </xdr:to>
    <xdr:cxnSp macro="">
      <xdr:nvCxnSpPr>
        <xdr:cNvPr id="294" name="直線コネクタ 293"/>
        <xdr:cNvCxnSpPr/>
      </xdr:nvCxnSpPr>
      <xdr:spPr>
        <a:xfrm flipV="1">
          <a:off x="8750300" y="6387046"/>
          <a:ext cx="889000" cy="2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124947</xdr:rowOff>
    </xdr:from>
    <xdr:ext cx="534377" cy="259045"/>
    <xdr:sp macro="" textlink="">
      <xdr:nvSpPr>
        <xdr:cNvPr id="296" name="テキスト ボックス 295"/>
        <xdr:cNvSpPr txBox="1"/>
      </xdr:nvSpPr>
      <xdr:spPr>
        <a:xfrm>
          <a:off x="9372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65011</xdr:rowOff>
    </xdr:from>
    <xdr:to>
      <xdr:col>12</xdr:col>
      <xdr:colOff>511175</xdr:colOff>
      <xdr:row>37</xdr:row>
      <xdr:rowOff>102184</xdr:rowOff>
    </xdr:to>
    <xdr:cxnSp macro="">
      <xdr:nvCxnSpPr>
        <xdr:cNvPr id="297" name="直線コネクタ 296"/>
        <xdr:cNvCxnSpPr/>
      </xdr:nvCxnSpPr>
      <xdr:spPr>
        <a:xfrm flipV="1">
          <a:off x="7861300" y="6408661"/>
          <a:ext cx="889000" cy="3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83024</xdr:rowOff>
    </xdr:from>
    <xdr:ext cx="534377" cy="259045"/>
    <xdr:sp macro="" textlink="">
      <xdr:nvSpPr>
        <xdr:cNvPr id="299" name="テキスト ボックス 298"/>
        <xdr:cNvSpPr txBox="1"/>
      </xdr:nvSpPr>
      <xdr:spPr>
        <a:xfrm>
          <a:off x="8483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102184</xdr:rowOff>
    </xdr:from>
    <xdr:to>
      <xdr:col>11</xdr:col>
      <xdr:colOff>307975</xdr:colOff>
      <xdr:row>37</xdr:row>
      <xdr:rowOff>111227</xdr:rowOff>
    </xdr:to>
    <xdr:cxnSp macro="">
      <xdr:nvCxnSpPr>
        <xdr:cNvPr id="300" name="直線コネクタ 299"/>
        <xdr:cNvCxnSpPr/>
      </xdr:nvCxnSpPr>
      <xdr:spPr>
        <a:xfrm flipV="1">
          <a:off x="6972300" y="6445834"/>
          <a:ext cx="889000" cy="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121975</xdr:rowOff>
    </xdr:from>
    <xdr:ext cx="534377" cy="259045"/>
    <xdr:sp macro="" textlink="">
      <xdr:nvSpPr>
        <xdr:cNvPr id="302" name="テキスト ボックス 301"/>
        <xdr:cNvSpPr txBox="1"/>
      </xdr:nvSpPr>
      <xdr:spPr>
        <a:xfrm>
          <a:off x="7594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145203</xdr:rowOff>
    </xdr:from>
    <xdr:ext cx="534377" cy="259045"/>
    <xdr:sp macro="" textlink="">
      <xdr:nvSpPr>
        <xdr:cNvPr id="304" name="テキスト ボックス 303"/>
        <xdr:cNvSpPr txBox="1"/>
      </xdr:nvSpPr>
      <xdr:spPr>
        <a:xfrm>
          <a:off x="6705111" y="59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115024</xdr:rowOff>
    </xdr:from>
    <xdr:to>
      <xdr:col>15</xdr:col>
      <xdr:colOff>231775</xdr:colOff>
      <xdr:row>37</xdr:row>
      <xdr:rowOff>45174</xdr:rowOff>
    </xdr:to>
    <xdr:sp macro="" textlink="">
      <xdr:nvSpPr>
        <xdr:cNvPr id="310" name="円/楕円 309"/>
        <xdr:cNvSpPr/>
      </xdr:nvSpPr>
      <xdr:spPr>
        <a:xfrm>
          <a:off x="10426700" y="62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93451</xdr:rowOff>
    </xdr:from>
    <xdr:ext cx="534377" cy="259045"/>
    <xdr:sp macro="" textlink="">
      <xdr:nvSpPr>
        <xdr:cNvPr id="311" name="補助費等該当値テキスト"/>
        <xdr:cNvSpPr txBox="1"/>
      </xdr:nvSpPr>
      <xdr:spPr>
        <a:xfrm>
          <a:off x="10528300" y="626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30,943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164046</xdr:rowOff>
    </xdr:from>
    <xdr:to>
      <xdr:col>14</xdr:col>
      <xdr:colOff>79375</xdr:colOff>
      <xdr:row>37</xdr:row>
      <xdr:rowOff>94196</xdr:rowOff>
    </xdr:to>
    <xdr:sp macro="" textlink="">
      <xdr:nvSpPr>
        <xdr:cNvPr id="312" name="円/楕円 311"/>
        <xdr:cNvSpPr/>
      </xdr:nvSpPr>
      <xdr:spPr>
        <a:xfrm>
          <a:off x="9588500" y="633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85323</xdr:rowOff>
    </xdr:from>
    <xdr:ext cx="534377" cy="259045"/>
    <xdr:sp macro="" textlink="">
      <xdr:nvSpPr>
        <xdr:cNvPr id="313" name="テキスト ボックス 312"/>
        <xdr:cNvSpPr txBox="1"/>
      </xdr:nvSpPr>
      <xdr:spPr>
        <a:xfrm>
          <a:off x="9372111" y="642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27,083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14211</xdr:rowOff>
    </xdr:from>
    <xdr:to>
      <xdr:col>12</xdr:col>
      <xdr:colOff>561975</xdr:colOff>
      <xdr:row>37</xdr:row>
      <xdr:rowOff>115811</xdr:rowOff>
    </xdr:to>
    <xdr:sp macro="" textlink="">
      <xdr:nvSpPr>
        <xdr:cNvPr id="314" name="円/楕円 313"/>
        <xdr:cNvSpPr/>
      </xdr:nvSpPr>
      <xdr:spPr>
        <a:xfrm>
          <a:off x="8699500" y="6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106938</xdr:rowOff>
    </xdr:from>
    <xdr:ext cx="534377" cy="259045"/>
    <xdr:sp macro="" textlink="">
      <xdr:nvSpPr>
        <xdr:cNvPr id="315" name="テキスト ボックス 314"/>
        <xdr:cNvSpPr txBox="1"/>
      </xdr:nvSpPr>
      <xdr:spPr>
        <a:xfrm>
          <a:off x="8483111" y="645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25,381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51384</xdr:rowOff>
    </xdr:from>
    <xdr:to>
      <xdr:col>11</xdr:col>
      <xdr:colOff>358775</xdr:colOff>
      <xdr:row>37</xdr:row>
      <xdr:rowOff>152984</xdr:rowOff>
    </xdr:to>
    <xdr:sp macro="" textlink="">
      <xdr:nvSpPr>
        <xdr:cNvPr id="316" name="円/楕円 315"/>
        <xdr:cNvSpPr/>
      </xdr:nvSpPr>
      <xdr:spPr>
        <a:xfrm>
          <a:off x="7810500" y="639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144111</xdr:rowOff>
    </xdr:from>
    <xdr:ext cx="534377" cy="259045"/>
    <xdr:sp macro="" textlink="">
      <xdr:nvSpPr>
        <xdr:cNvPr id="317" name="テキスト ボックス 316"/>
        <xdr:cNvSpPr txBox="1"/>
      </xdr:nvSpPr>
      <xdr:spPr>
        <a:xfrm>
          <a:off x="7594111" y="648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60427</xdr:rowOff>
    </xdr:from>
    <xdr:to>
      <xdr:col>10</xdr:col>
      <xdr:colOff>155575</xdr:colOff>
      <xdr:row>37</xdr:row>
      <xdr:rowOff>162027</xdr:rowOff>
    </xdr:to>
    <xdr:sp macro="" textlink="">
      <xdr:nvSpPr>
        <xdr:cNvPr id="318" name="円/楕円 317"/>
        <xdr:cNvSpPr/>
      </xdr:nvSpPr>
      <xdr:spPr>
        <a:xfrm>
          <a:off x="6921500" y="640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153154</xdr:rowOff>
    </xdr:from>
    <xdr:ext cx="534377" cy="259045"/>
    <xdr:sp macro="" textlink="">
      <xdr:nvSpPr>
        <xdr:cNvPr id="319" name="テキスト ボックス 318"/>
        <xdr:cNvSpPr txBox="1"/>
      </xdr:nvSpPr>
      <xdr:spPr>
        <a:xfrm>
          <a:off x="6705111" y="649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21,742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59,182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5" name="直線コネクタ 344"/>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6" name="普通建設事業費最小値テキスト"/>
        <xdr:cNvSpPr txBox="1"/>
      </xdr:nvSpPr>
      <xdr:spPr>
        <a:xfrm>
          <a:off x="10528300" y="100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7" name="直線コネクタ 346"/>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8" name="普通建設事業費最大値テキスト"/>
        <xdr:cNvSpPr txBox="1"/>
      </xdr:nvSpPr>
      <xdr:spPr>
        <a:xfrm>
          <a:off x="10528300" y="8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9" name="直線コネクタ 348"/>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91193</xdr:rowOff>
    </xdr:from>
    <xdr:to>
      <xdr:col>15</xdr:col>
      <xdr:colOff>180975</xdr:colOff>
      <xdr:row>54</xdr:row>
      <xdr:rowOff>92859</xdr:rowOff>
    </xdr:to>
    <xdr:cxnSp macro="">
      <xdr:nvCxnSpPr>
        <xdr:cNvPr id="350" name="直線コネクタ 349"/>
        <xdr:cNvCxnSpPr/>
      </xdr:nvCxnSpPr>
      <xdr:spPr>
        <a:xfrm flipV="1">
          <a:off x="9639300" y="9349493"/>
          <a:ext cx="8382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122006</xdr:rowOff>
    </xdr:from>
    <xdr:ext cx="534377" cy="259045"/>
    <xdr:sp macro="" textlink="">
      <xdr:nvSpPr>
        <xdr:cNvPr id="351" name="普通建設事業費平均値テキスト"/>
        <xdr:cNvSpPr txBox="1"/>
      </xdr:nvSpPr>
      <xdr:spPr>
        <a:xfrm>
          <a:off x="10528300" y="9551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2" name="フローチャート : 判断 351"/>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55978</xdr:rowOff>
    </xdr:from>
    <xdr:to>
      <xdr:col>14</xdr:col>
      <xdr:colOff>28575</xdr:colOff>
      <xdr:row>54</xdr:row>
      <xdr:rowOff>92859</xdr:rowOff>
    </xdr:to>
    <xdr:cxnSp macro="">
      <xdr:nvCxnSpPr>
        <xdr:cNvPr id="353" name="直線コネクタ 352"/>
        <xdr:cNvCxnSpPr/>
      </xdr:nvCxnSpPr>
      <xdr:spPr>
        <a:xfrm>
          <a:off x="8750300" y="9142828"/>
          <a:ext cx="889000" cy="20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12646</xdr:rowOff>
    </xdr:from>
    <xdr:to>
      <xdr:col>14</xdr:col>
      <xdr:colOff>79375</xdr:colOff>
      <xdr:row>55</xdr:row>
      <xdr:rowOff>114246</xdr:rowOff>
    </xdr:to>
    <xdr:sp macro="" textlink="">
      <xdr:nvSpPr>
        <xdr:cNvPr id="354" name="フローチャート : 判断 353"/>
        <xdr:cNvSpPr/>
      </xdr:nvSpPr>
      <xdr:spPr>
        <a:xfrm>
          <a:off x="9588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105373</xdr:rowOff>
    </xdr:from>
    <xdr:ext cx="534377" cy="259045"/>
    <xdr:sp macro="" textlink="">
      <xdr:nvSpPr>
        <xdr:cNvPr id="355" name="テキスト ボックス 354"/>
        <xdr:cNvSpPr txBox="1"/>
      </xdr:nvSpPr>
      <xdr:spPr>
        <a:xfrm>
          <a:off x="9372111" y="953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55978</xdr:rowOff>
    </xdr:from>
    <xdr:to>
      <xdr:col>12</xdr:col>
      <xdr:colOff>511175</xdr:colOff>
      <xdr:row>54</xdr:row>
      <xdr:rowOff>138176</xdr:rowOff>
    </xdr:to>
    <xdr:cxnSp macro="">
      <xdr:nvCxnSpPr>
        <xdr:cNvPr id="356" name="直線コネクタ 355"/>
        <xdr:cNvCxnSpPr/>
      </xdr:nvCxnSpPr>
      <xdr:spPr>
        <a:xfrm flipV="1">
          <a:off x="7861300" y="9142828"/>
          <a:ext cx="889000" cy="25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37672</xdr:rowOff>
    </xdr:from>
    <xdr:to>
      <xdr:col>12</xdr:col>
      <xdr:colOff>561975</xdr:colOff>
      <xdr:row>55</xdr:row>
      <xdr:rowOff>139272</xdr:rowOff>
    </xdr:to>
    <xdr:sp macro="" textlink="">
      <xdr:nvSpPr>
        <xdr:cNvPr id="357" name="フローチャート : 判断 356"/>
        <xdr:cNvSpPr/>
      </xdr:nvSpPr>
      <xdr:spPr>
        <a:xfrm>
          <a:off x="8699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130399</xdr:rowOff>
    </xdr:from>
    <xdr:ext cx="534377" cy="259045"/>
    <xdr:sp macro="" textlink="">
      <xdr:nvSpPr>
        <xdr:cNvPr id="358" name="テキスト ボックス 357"/>
        <xdr:cNvSpPr txBox="1"/>
      </xdr:nvSpPr>
      <xdr:spPr>
        <a:xfrm>
          <a:off x="8483111" y="956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138176</xdr:rowOff>
    </xdr:from>
    <xdr:to>
      <xdr:col>11</xdr:col>
      <xdr:colOff>307975</xdr:colOff>
      <xdr:row>55</xdr:row>
      <xdr:rowOff>5044</xdr:rowOff>
    </xdr:to>
    <xdr:cxnSp macro="">
      <xdr:nvCxnSpPr>
        <xdr:cNvPr id="359" name="直線コネクタ 358"/>
        <xdr:cNvCxnSpPr/>
      </xdr:nvCxnSpPr>
      <xdr:spPr>
        <a:xfrm flipV="1">
          <a:off x="6972300" y="9396476"/>
          <a:ext cx="889000" cy="3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8563</xdr:rowOff>
    </xdr:from>
    <xdr:to>
      <xdr:col>11</xdr:col>
      <xdr:colOff>358775</xdr:colOff>
      <xdr:row>56</xdr:row>
      <xdr:rowOff>110163</xdr:rowOff>
    </xdr:to>
    <xdr:sp macro="" textlink="">
      <xdr:nvSpPr>
        <xdr:cNvPr id="360" name="フローチャート : 判断 359"/>
        <xdr:cNvSpPr/>
      </xdr:nvSpPr>
      <xdr:spPr>
        <a:xfrm>
          <a:off x="7810500" y="960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101290</xdr:rowOff>
    </xdr:from>
    <xdr:ext cx="534377" cy="259045"/>
    <xdr:sp macro="" textlink="">
      <xdr:nvSpPr>
        <xdr:cNvPr id="361" name="テキスト ボックス 360"/>
        <xdr:cNvSpPr txBox="1"/>
      </xdr:nvSpPr>
      <xdr:spPr>
        <a:xfrm>
          <a:off x="7594111" y="970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44606</xdr:rowOff>
    </xdr:from>
    <xdr:to>
      <xdr:col>10</xdr:col>
      <xdr:colOff>155575</xdr:colOff>
      <xdr:row>56</xdr:row>
      <xdr:rowOff>146206</xdr:rowOff>
    </xdr:to>
    <xdr:sp macro="" textlink="">
      <xdr:nvSpPr>
        <xdr:cNvPr id="362" name="フローチャート : 判断 361"/>
        <xdr:cNvSpPr/>
      </xdr:nvSpPr>
      <xdr:spPr>
        <a:xfrm>
          <a:off x="6921500" y="964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137333</xdr:rowOff>
    </xdr:from>
    <xdr:ext cx="534377" cy="259045"/>
    <xdr:sp macro="" textlink="">
      <xdr:nvSpPr>
        <xdr:cNvPr id="363" name="テキスト ボックス 362"/>
        <xdr:cNvSpPr txBox="1"/>
      </xdr:nvSpPr>
      <xdr:spPr>
        <a:xfrm>
          <a:off x="6705111" y="973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40393</xdr:rowOff>
    </xdr:from>
    <xdr:to>
      <xdr:col>15</xdr:col>
      <xdr:colOff>231775</xdr:colOff>
      <xdr:row>54</xdr:row>
      <xdr:rowOff>141993</xdr:rowOff>
    </xdr:to>
    <xdr:sp macro="" textlink="">
      <xdr:nvSpPr>
        <xdr:cNvPr id="369" name="円/楕円 368"/>
        <xdr:cNvSpPr/>
      </xdr:nvSpPr>
      <xdr:spPr>
        <a:xfrm>
          <a:off x="10426700" y="929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63270</xdr:rowOff>
    </xdr:from>
    <xdr:ext cx="534377" cy="259045"/>
    <xdr:sp macro="" textlink="">
      <xdr:nvSpPr>
        <xdr:cNvPr id="370" name="普通建設事業費該当値テキスト"/>
        <xdr:cNvSpPr txBox="1"/>
      </xdr:nvSpPr>
      <xdr:spPr>
        <a:xfrm>
          <a:off x="10528300" y="915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79,456</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42059</xdr:rowOff>
    </xdr:from>
    <xdr:to>
      <xdr:col>14</xdr:col>
      <xdr:colOff>79375</xdr:colOff>
      <xdr:row>54</xdr:row>
      <xdr:rowOff>143659</xdr:rowOff>
    </xdr:to>
    <xdr:sp macro="" textlink="">
      <xdr:nvSpPr>
        <xdr:cNvPr id="371" name="円/楕円 370"/>
        <xdr:cNvSpPr/>
      </xdr:nvSpPr>
      <xdr:spPr>
        <a:xfrm>
          <a:off x="9588500" y="930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160186</xdr:rowOff>
    </xdr:from>
    <xdr:ext cx="534377" cy="259045"/>
    <xdr:sp macro="" textlink="">
      <xdr:nvSpPr>
        <xdr:cNvPr id="372" name="テキスト ボックス 371"/>
        <xdr:cNvSpPr txBox="1"/>
      </xdr:nvSpPr>
      <xdr:spPr>
        <a:xfrm>
          <a:off x="9372111" y="907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79,303</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5178</xdr:rowOff>
    </xdr:from>
    <xdr:to>
      <xdr:col>12</xdr:col>
      <xdr:colOff>561975</xdr:colOff>
      <xdr:row>53</xdr:row>
      <xdr:rowOff>106778</xdr:rowOff>
    </xdr:to>
    <xdr:sp macro="" textlink="">
      <xdr:nvSpPr>
        <xdr:cNvPr id="373" name="円/楕円 372"/>
        <xdr:cNvSpPr/>
      </xdr:nvSpPr>
      <xdr:spPr>
        <a:xfrm>
          <a:off x="8699500" y="909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51</xdr:row>
      <xdr:rowOff>123305</xdr:rowOff>
    </xdr:from>
    <xdr:ext cx="534377" cy="259045"/>
    <xdr:sp macro="" textlink="">
      <xdr:nvSpPr>
        <xdr:cNvPr id="374" name="テキスト ボックス 373"/>
        <xdr:cNvSpPr txBox="1"/>
      </xdr:nvSpPr>
      <xdr:spPr>
        <a:xfrm>
          <a:off x="8483111" y="886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98,441</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87376</xdr:rowOff>
    </xdr:from>
    <xdr:to>
      <xdr:col>11</xdr:col>
      <xdr:colOff>358775</xdr:colOff>
      <xdr:row>55</xdr:row>
      <xdr:rowOff>17526</xdr:rowOff>
    </xdr:to>
    <xdr:sp macro="" textlink="">
      <xdr:nvSpPr>
        <xdr:cNvPr id="375" name="円/楕円 374"/>
        <xdr:cNvSpPr/>
      </xdr:nvSpPr>
      <xdr:spPr>
        <a:xfrm>
          <a:off x="7810500" y="934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34053</xdr:rowOff>
    </xdr:from>
    <xdr:ext cx="534377" cy="259045"/>
    <xdr:sp macro="" textlink="">
      <xdr:nvSpPr>
        <xdr:cNvPr id="376" name="テキスト ボックス 375"/>
        <xdr:cNvSpPr txBox="1"/>
      </xdr:nvSpPr>
      <xdr:spPr>
        <a:xfrm>
          <a:off x="7594111" y="912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75,140</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125694</xdr:rowOff>
    </xdr:from>
    <xdr:to>
      <xdr:col>10</xdr:col>
      <xdr:colOff>155575</xdr:colOff>
      <xdr:row>55</xdr:row>
      <xdr:rowOff>55844</xdr:rowOff>
    </xdr:to>
    <xdr:sp macro="" textlink="">
      <xdr:nvSpPr>
        <xdr:cNvPr id="377" name="円/楕円 376"/>
        <xdr:cNvSpPr/>
      </xdr:nvSpPr>
      <xdr:spPr>
        <a:xfrm>
          <a:off x="6921500" y="93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72371</xdr:rowOff>
    </xdr:from>
    <xdr:ext cx="534377" cy="259045"/>
    <xdr:sp macro="" textlink="">
      <xdr:nvSpPr>
        <xdr:cNvPr id="378" name="テキスト ボックス 377"/>
        <xdr:cNvSpPr txBox="1"/>
      </xdr:nvSpPr>
      <xdr:spPr>
        <a:xfrm>
          <a:off x="6705111" y="915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71,620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4" name="直線コネクタ 403"/>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7" name="普通建設事業費 （ うち新規整備　）最大値テキスト"/>
        <xdr:cNvSpPr txBox="1"/>
      </xdr:nvSpPr>
      <xdr:spPr>
        <a:xfrm>
          <a:off x="10528300" y="118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8" name="直線コネクタ 407"/>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65650</xdr:rowOff>
    </xdr:from>
    <xdr:to>
      <xdr:col>15</xdr:col>
      <xdr:colOff>180975</xdr:colOff>
      <xdr:row>75</xdr:row>
      <xdr:rowOff>793</xdr:rowOff>
    </xdr:to>
    <xdr:cxnSp macro="">
      <xdr:nvCxnSpPr>
        <xdr:cNvPr id="409" name="直線コネクタ 408"/>
        <xdr:cNvCxnSpPr/>
      </xdr:nvCxnSpPr>
      <xdr:spPr>
        <a:xfrm flipV="1">
          <a:off x="9639300" y="12752950"/>
          <a:ext cx="838200" cy="10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25607</xdr:rowOff>
    </xdr:from>
    <xdr:ext cx="534377" cy="259045"/>
    <xdr:sp macro="" textlink="">
      <xdr:nvSpPr>
        <xdr:cNvPr id="410" name="普通建設事業費 （ うち新規整備　）平均値テキスト"/>
        <xdr:cNvSpPr txBox="1"/>
      </xdr:nvSpPr>
      <xdr:spPr>
        <a:xfrm>
          <a:off x="10528300" y="1322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11" name="フローチャート : 判断 410"/>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104739</xdr:rowOff>
    </xdr:from>
    <xdr:to>
      <xdr:col>14</xdr:col>
      <xdr:colOff>79375</xdr:colOff>
      <xdr:row>77</xdr:row>
      <xdr:rowOff>34889</xdr:rowOff>
    </xdr:to>
    <xdr:sp macro="" textlink="">
      <xdr:nvSpPr>
        <xdr:cNvPr id="412" name="フローチャート : 判断 411"/>
        <xdr:cNvSpPr/>
      </xdr:nvSpPr>
      <xdr:spPr>
        <a:xfrm>
          <a:off x="9588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26016</xdr:rowOff>
    </xdr:from>
    <xdr:ext cx="534377" cy="259045"/>
    <xdr:sp macro="" textlink="">
      <xdr:nvSpPr>
        <xdr:cNvPr id="413" name="テキスト ボックス 412"/>
        <xdr:cNvSpPr txBox="1"/>
      </xdr:nvSpPr>
      <xdr:spPr>
        <a:xfrm>
          <a:off x="9372111" y="1322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14850</xdr:rowOff>
    </xdr:from>
    <xdr:to>
      <xdr:col>15</xdr:col>
      <xdr:colOff>231775</xdr:colOff>
      <xdr:row>74</xdr:row>
      <xdr:rowOff>116450</xdr:rowOff>
    </xdr:to>
    <xdr:sp macro="" textlink="">
      <xdr:nvSpPr>
        <xdr:cNvPr id="419" name="円/楕円 418"/>
        <xdr:cNvSpPr/>
      </xdr:nvSpPr>
      <xdr:spPr>
        <a:xfrm>
          <a:off x="10426700" y="1270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37727</xdr:rowOff>
    </xdr:from>
    <xdr:ext cx="534377" cy="259045"/>
    <xdr:sp macro="" textlink="">
      <xdr:nvSpPr>
        <xdr:cNvPr id="420" name="普通建設事業費 （ うち新規整備　）該当値テキスト"/>
        <xdr:cNvSpPr txBox="1"/>
      </xdr:nvSpPr>
      <xdr:spPr>
        <a:xfrm>
          <a:off x="10528300" y="1255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54,535</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121443</xdr:rowOff>
    </xdr:from>
    <xdr:to>
      <xdr:col>14</xdr:col>
      <xdr:colOff>79375</xdr:colOff>
      <xdr:row>75</xdr:row>
      <xdr:rowOff>51593</xdr:rowOff>
    </xdr:to>
    <xdr:sp macro="" textlink="">
      <xdr:nvSpPr>
        <xdr:cNvPr id="421" name="円/楕円 420"/>
        <xdr:cNvSpPr/>
      </xdr:nvSpPr>
      <xdr:spPr>
        <a:xfrm>
          <a:off x="9588500" y="128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68120</xdr:rowOff>
    </xdr:from>
    <xdr:ext cx="534377" cy="259045"/>
    <xdr:sp macro="" textlink="">
      <xdr:nvSpPr>
        <xdr:cNvPr id="422" name="テキスト ボックス 421"/>
        <xdr:cNvSpPr txBox="1"/>
      </xdr:nvSpPr>
      <xdr:spPr>
        <a:xfrm>
          <a:off x="9372111" y="125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8" name="直線コネクタ 447"/>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9"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0" name="直線コネクタ 449"/>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15217</xdr:rowOff>
    </xdr:from>
    <xdr:ext cx="534377" cy="259045"/>
    <xdr:sp macro="" textlink="">
      <xdr:nvSpPr>
        <xdr:cNvPr id="451" name="普通建設事業費 （ うち更新整備　）最大値テキスト"/>
        <xdr:cNvSpPr txBox="1"/>
      </xdr:nvSpPr>
      <xdr:spPr>
        <a:xfrm>
          <a:off x="10528300" y="15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2" name="直線コネクタ 451"/>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73554</xdr:rowOff>
    </xdr:from>
    <xdr:to>
      <xdr:col>15</xdr:col>
      <xdr:colOff>180975</xdr:colOff>
      <xdr:row>97</xdr:row>
      <xdr:rowOff>154510</xdr:rowOff>
    </xdr:to>
    <xdr:cxnSp macro="">
      <xdr:nvCxnSpPr>
        <xdr:cNvPr id="453" name="直線コネクタ 452"/>
        <xdr:cNvCxnSpPr/>
      </xdr:nvCxnSpPr>
      <xdr:spPr>
        <a:xfrm>
          <a:off x="9639300" y="16704204"/>
          <a:ext cx="838200" cy="8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22803</xdr:rowOff>
    </xdr:from>
    <xdr:ext cx="534377" cy="259045"/>
    <xdr:sp macro="" textlink="">
      <xdr:nvSpPr>
        <xdr:cNvPr id="454" name="普通建設事業費 （ うち更新整備　）平均値テキスト"/>
        <xdr:cNvSpPr txBox="1"/>
      </xdr:nvSpPr>
      <xdr:spPr>
        <a:xfrm>
          <a:off x="10528300" y="16482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5" name="フローチャート : 判断 454"/>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141413</xdr:rowOff>
    </xdr:from>
    <xdr:to>
      <xdr:col>14</xdr:col>
      <xdr:colOff>79375</xdr:colOff>
      <xdr:row>97</xdr:row>
      <xdr:rowOff>71563</xdr:rowOff>
    </xdr:to>
    <xdr:sp macro="" textlink="">
      <xdr:nvSpPr>
        <xdr:cNvPr id="456" name="フローチャート : 判断 455"/>
        <xdr:cNvSpPr/>
      </xdr:nvSpPr>
      <xdr:spPr>
        <a:xfrm>
          <a:off x="9588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88090</xdr:rowOff>
    </xdr:from>
    <xdr:ext cx="534377" cy="259045"/>
    <xdr:sp macro="" textlink="">
      <xdr:nvSpPr>
        <xdr:cNvPr id="457" name="テキスト ボックス 456"/>
        <xdr:cNvSpPr txBox="1"/>
      </xdr:nvSpPr>
      <xdr:spPr>
        <a:xfrm>
          <a:off x="9372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103710</xdr:rowOff>
    </xdr:from>
    <xdr:to>
      <xdr:col>15</xdr:col>
      <xdr:colOff>231775</xdr:colOff>
      <xdr:row>98</xdr:row>
      <xdr:rowOff>33860</xdr:rowOff>
    </xdr:to>
    <xdr:sp macro="" textlink="">
      <xdr:nvSpPr>
        <xdr:cNvPr id="463" name="円/楕円 462"/>
        <xdr:cNvSpPr/>
      </xdr:nvSpPr>
      <xdr:spPr>
        <a:xfrm>
          <a:off x="10426700" y="1673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82137</xdr:rowOff>
    </xdr:from>
    <xdr:ext cx="534377" cy="259045"/>
    <xdr:sp macro="" textlink="">
      <xdr:nvSpPr>
        <xdr:cNvPr id="464" name="普通建設事業費 （ うち更新整備　）該当値テキスト"/>
        <xdr:cNvSpPr txBox="1"/>
      </xdr:nvSpPr>
      <xdr:spPr>
        <a:xfrm>
          <a:off x="10528300" y="1671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17,593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22754</xdr:rowOff>
    </xdr:from>
    <xdr:to>
      <xdr:col>14</xdr:col>
      <xdr:colOff>79375</xdr:colOff>
      <xdr:row>97</xdr:row>
      <xdr:rowOff>124354</xdr:rowOff>
    </xdr:to>
    <xdr:sp macro="" textlink="">
      <xdr:nvSpPr>
        <xdr:cNvPr id="465" name="円/楕円 464"/>
        <xdr:cNvSpPr/>
      </xdr:nvSpPr>
      <xdr:spPr>
        <a:xfrm>
          <a:off x="9588500" y="1665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115481</xdr:rowOff>
    </xdr:from>
    <xdr:ext cx="534377" cy="259045"/>
    <xdr:sp macro="" textlink="">
      <xdr:nvSpPr>
        <xdr:cNvPr id="466" name="テキスト ボックス 465"/>
        <xdr:cNvSpPr txBox="1"/>
      </xdr:nvSpPr>
      <xdr:spPr>
        <a:xfrm>
          <a:off x="9372111" y="1674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90" name="直線コネクタ 489"/>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16082</xdr:rowOff>
    </xdr:from>
    <xdr:ext cx="534377" cy="259045"/>
    <xdr:sp macro="" textlink="">
      <xdr:nvSpPr>
        <xdr:cNvPr id="493" name="災害復旧事業費最大値テキスト"/>
        <xdr:cNvSpPr txBox="1"/>
      </xdr:nvSpPr>
      <xdr:spPr>
        <a:xfrm>
          <a:off x="16370300" y="5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4" name="直線コネクタ 493"/>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5778</xdr:rowOff>
    </xdr:from>
    <xdr:to>
      <xdr:col>23</xdr:col>
      <xdr:colOff>517525</xdr:colOff>
      <xdr:row>37</xdr:row>
      <xdr:rowOff>143472</xdr:rowOff>
    </xdr:to>
    <xdr:cxnSp macro="">
      <xdr:nvCxnSpPr>
        <xdr:cNvPr id="495" name="直線コネクタ 494"/>
        <xdr:cNvCxnSpPr/>
      </xdr:nvCxnSpPr>
      <xdr:spPr>
        <a:xfrm flipV="1">
          <a:off x="15481300" y="6177978"/>
          <a:ext cx="838200" cy="30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88549</xdr:rowOff>
    </xdr:from>
    <xdr:ext cx="469744" cy="259045"/>
    <xdr:sp macro="" textlink="">
      <xdr:nvSpPr>
        <xdr:cNvPr id="496" name="災害復旧事業費平均値テキスト"/>
        <xdr:cNvSpPr txBox="1"/>
      </xdr:nvSpPr>
      <xdr:spPr>
        <a:xfrm>
          <a:off x="16370300" y="6603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7" name="フローチャート : 判断 496"/>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96952</xdr:rowOff>
    </xdr:from>
    <xdr:to>
      <xdr:col>22</xdr:col>
      <xdr:colOff>365125</xdr:colOff>
      <xdr:row>37</xdr:row>
      <xdr:rowOff>143472</xdr:rowOff>
    </xdr:to>
    <xdr:cxnSp macro="">
      <xdr:nvCxnSpPr>
        <xdr:cNvPr id="498" name="直線コネクタ 497"/>
        <xdr:cNvCxnSpPr/>
      </xdr:nvCxnSpPr>
      <xdr:spPr>
        <a:xfrm>
          <a:off x="14592300" y="6440602"/>
          <a:ext cx="889000" cy="4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16929</xdr:rowOff>
    </xdr:from>
    <xdr:to>
      <xdr:col>22</xdr:col>
      <xdr:colOff>415925</xdr:colOff>
      <xdr:row>38</xdr:row>
      <xdr:rowOff>118529</xdr:rowOff>
    </xdr:to>
    <xdr:sp macro="" textlink="">
      <xdr:nvSpPr>
        <xdr:cNvPr id="499" name="フローチャート : 判断 498"/>
        <xdr:cNvSpPr/>
      </xdr:nvSpPr>
      <xdr:spPr>
        <a:xfrm>
          <a:off x="15430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109656</xdr:rowOff>
    </xdr:from>
    <xdr:ext cx="469744" cy="259045"/>
    <xdr:sp macro="" textlink="">
      <xdr:nvSpPr>
        <xdr:cNvPr id="500" name="テキスト ボックス 499"/>
        <xdr:cNvSpPr txBox="1"/>
      </xdr:nvSpPr>
      <xdr:spPr>
        <a:xfrm>
          <a:off x="15246427" y="662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96952</xdr:rowOff>
    </xdr:from>
    <xdr:to>
      <xdr:col>21</xdr:col>
      <xdr:colOff>161925</xdr:colOff>
      <xdr:row>37</xdr:row>
      <xdr:rowOff>142215</xdr:rowOff>
    </xdr:to>
    <xdr:cxnSp macro="">
      <xdr:nvCxnSpPr>
        <xdr:cNvPr id="501" name="直線コネクタ 500"/>
        <xdr:cNvCxnSpPr/>
      </xdr:nvCxnSpPr>
      <xdr:spPr>
        <a:xfrm flipV="1">
          <a:off x="13703300" y="6440602"/>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5918</xdr:rowOff>
    </xdr:from>
    <xdr:to>
      <xdr:col>21</xdr:col>
      <xdr:colOff>212725</xdr:colOff>
      <xdr:row>38</xdr:row>
      <xdr:rowOff>107518</xdr:rowOff>
    </xdr:to>
    <xdr:sp macro="" textlink="">
      <xdr:nvSpPr>
        <xdr:cNvPr id="502" name="フローチャート : 判断 501"/>
        <xdr:cNvSpPr/>
      </xdr:nvSpPr>
      <xdr:spPr>
        <a:xfrm>
          <a:off x="14541500" y="652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98645</xdr:rowOff>
    </xdr:from>
    <xdr:ext cx="469744" cy="259045"/>
    <xdr:sp macro="" textlink="">
      <xdr:nvSpPr>
        <xdr:cNvPr id="503" name="テキスト ボックス 502"/>
        <xdr:cNvSpPr txBox="1"/>
      </xdr:nvSpPr>
      <xdr:spPr>
        <a:xfrm>
          <a:off x="14357427" y="661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142215</xdr:rowOff>
    </xdr:from>
    <xdr:to>
      <xdr:col>19</xdr:col>
      <xdr:colOff>644525</xdr:colOff>
      <xdr:row>38</xdr:row>
      <xdr:rowOff>93485</xdr:rowOff>
    </xdr:to>
    <xdr:cxnSp macro="">
      <xdr:nvCxnSpPr>
        <xdr:cNvPr id="504" name="直線コネクタ 503"/>
        <xdr:cNvCxnSpPr/>
      </xdr:nvCxnSpPr>
      <xdr:spPr>
        <a:xfrm flipV="1">
          <a:off x="12814300" y="6485865"/>
          <a:ext cx="889000" cy="12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153137</xdr:rowOff>
    </xdr:from>
    <xdr:to>
      <xdr:col>20</xdr:col>
      <xdr:colOff>9525</xdr:colOff>
      <xdr:row>38</xdr:row>
      <xdr:rowOff>83286</xdr:rowOff>
    </xdr:to>
    <xdr:sp macro="" textlink="">
      <xdr:nvSpPr>
        <xdr:cNvPr id="505" name="フローチャート : 判断 504"/>
        <xdr:cNvSpPr/>
      </xdr:nvSpPr>
      <xdr:spPr>
        <a:xfrm>
          <a:off x="13652500" y="64967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74413</xdr:rowOff>
    </xdr:from>
    <xdr:ext cx="469744" cy="259045"/>
    <xdr:sp macro="" textlink="">
      <xdr:nvSpPr>
        <xdr:cNvPr id="506" name="テキスト ボックス 505"/>
        <xdr:cNvSpPr txBox="1"/>
      </xdr:nvSpPr>
      <xdr:spPr>
        <a:xfrm>
          <a:off x="13468427" y="658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23673</xdr:rowOff>
    </xdr:from>
    <xdr:to>
      <xdr:col>18</xdr:col>
      <xdr:colOff>492125</xdr:colOff>
      <xdr:row>38</xdr:row>
      <xdr:rowOff>125273</xdr:rowOff>
    </xdr:to>
    <xdr:sp macro="" textlink="">
      <xdr:nvSpPr>
        <xdr:cNvPr id="507" name="フローチャート : 判断 506"/>
        <xdr:cNvSpPr/>
      </xdr:nvSpPr>
      <xdr:spPr>
        <a:xfrm>
          <a:off x="12763500" y="653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141800</xdr:rowOff>
    </xdr:from>
    <xdr:ext cx="469744" cy="259045"/>
    <xdr:sp macro="" textlink="">
      <xdr:nvSpPr>
        <xdr:cNvPr id="508" name="テキスト ボックス 507"/>
        <xdr:cNvSpPr txBox="1"/>
      </xdr:nvSpPr>
      <xdr:spPr>
        <a:xfrm>
          <a:off x="12579427" y="631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126428</xdr:rowOff>
    </xdr:from>
    <xdr:to>
      <xdr:col>23</xdr:col>
      <xdr:colOff>568325</xdr:colOff>
      <xdr:row>36</xdr:row>
      <xdr:rowOff>56578</xdr:rowOff>
    </xdr:to>
    <xdr:sp macro="" textlink="">
      <xdr:nvSpPr>
        <xdr:cNvPr id="514" name="円/楕円 513"/>
        <xdr:cNvSpPr/>
      </xdr:nvSpPr>
      <xdr:spPr>
        <a:xfrm>
          <a:off x="16268700" y="612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149305</xdr:rowOff>
    </xdr:from>
    <xdr:ext cx="534377" cy="259045"/>
    <xdr:sp macro="" textlink="">
      <xdr:nvSpPr>
        <xdr:cNvPr id="515" name="災害復旧事業費該当値テキスト"/>
        <xdr:cNvSpPr txBox="1"/>
      </xdr:nvSpPr>
      <xdr:spPr>
        <a:xfrm>
          <a:off x="16370300" y="597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14,515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92672</xdr:rowOff>
    </xdr:from>
    <xdr:to>
      <xdr:col>22</xdr:col>
      <xdr:colOff>415925</xdr:colOff>
      <xdr:row>38</xdr:row>
      <xdr:rowOff>22822</xdr:rowOff>
    </xdr:to>
    <xdr:sp macro="" textlink="">
      <xdr:nvSpPr>
        <xdr:cNvPr id="516" name="円/楕円 515"/>
        <xdr:cNvSpPr/>
      </xdr:nvSpPr>
      <xdr:spPr>
        <a:xfrm>
          <a:off x="15430500" y="643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39349</xdr:rowOff>
    </xdr:from>
    <xdr:ext cx="469744" cy="259045"/>
    <xdr:sp macro="" textlink="">
      <xdr:nvSpPr>
        <xdr:cNvPr id="517" name="テキスト ボックス 516"/>
        <xdr:cNvSpPr txBox="1"/>
      </xdr:nvSpPr>
      <xdr:spPr>
        <a:xfrm>
          <a:off x="15246427" y="6211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46152</xdr:rowOff>
    </xdr:from>
    <xdr:to>
      <xdr:col>21</xdr:col>
      <xdr:colOff>212725</xdr:colOff>
      <xdr:row>37</xdr:row>
      <xdr:rowOff>147752</xdr:rowOff>
    </xdr:to>
    <xdr:sp macro="" textlink="">
      <xdr:nvSpPr>
        <xdr:cNvPr id="518" name="円/楕円 517"/>
        <xdr:cNvSpPr/>
      </xdr:nvSpPr>
      <xdr:spPr>
        <a:xfrm>
          <a:off x="14541500" y="638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164279</xdr:rowOff>
    </xdr:from>
    <xdr:ext cx="469744" cy="259045"/>
    <xdr:sp macro="" textlink="">
      <xdr:nvSpPr>
        <xdr:cNvPr id="519" name="テキスト ボックス 518"/>
        <xdr:cNvSpPr txBox="1"/>
      </xdr:nvSpPr>
      <xdr:spPr>
        <a:xfrm>
          <a:off x="14357427" y="616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91415</xdr:rowOff>
    </xdr:from>
    <xdr:to>
      <xdr:col>20</xdr:col>
      <xdr:colOff>9525</xdr:colOff>
      <xdr:row>38</xdr:row>
      <xdr:rowOff>21565</xdr:rowOff>
    </xdr:to>
    <xdr:sp macro="" textlink="">
      <xdr:nvSpPr>
        <xdr:cNvPr id="520" name="円/楕円 519"/>
        <xdr:cNvSpPr/>
      </xdr:nvSpPr>
      <xdr:spPr>
        <a:xfrm>
          <a:off x="13652500" y="643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38092</xdr:rowOff>
    </xdr:from>
    <xdr:ext cx="469744" cy="259045"/>
    <xdr:sp macro="" textlink="">
      <xdr:nvSpPr>
        <xdr:cNvPr id="521" name="テキスト ボックス 520"/>
        <xdr:cNvSpPr txBox="1"/>
      </xdr:nvSpPr>
      <xdr:spPr>
        <a:xfrm>
          <a:off x="13468427" y="621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42685</xdr:rowOff>
    </xdr:from>
    <xdr:to>
      <xdr:col>18</xdr:col>
      <xdr:colOff>492125</xdr:colOff>
      <xdr:row>38</xdr:row>
      <xdr:rowOff>144285</xdr:rowOff>
    </xdr:to>
    <xdr:sp macro="" textlink="">
      <xdr:nvSpPr>
        <xdr:cNvPr id="522" name="円/楕円 521"/>
        <xdr:cNvSpPr/>
      </xdr:nvSpPr>
      <xdr:spPr>
        <a:xfrm>
          <a:off x="12763500" y="65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135412</xdr:rowOff>
    </xdr:from>
    <xdr:ext cx="469744" cy="259045"/>
    <xdr:sp macro="" textlink="">
      <xdr:nvSpPr>
        <xdr:cNvPr id="523" name="テキスト ボックス 522"/>
        <xdr:cNvSpPr txBox="1"/>
      </xdr:nvSpPr>
      <xdr:spPr>
        <a:xfrm>
          <a:off x="12579427" y="665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8" name="直線コネクタ 597"/>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9" name="公債費最小値テキスト"/>
        <xdr:cNvSpPr txBox="1"/>
      </xdr:nvSpPr>
      <xdr:spPr>
        <a:xfrm>
          <a:off x="16370300" y="13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600" name="直線コネクタ 599"/>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601" name="公債費最大値テキスト"/>
        <xdr:cNvSpPr txBox="1"/>
      </xdr:nvSpPr>
      <xdr:spPr>
        <a:xfrm>
          <a:off x="16370300" y="117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2" name="直線コネクタ 601"/>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16370</xdr:rowOff>
    </xdr:from>
    <xdr:to>
      <xdr:col>23</xdr:col>
      <xdr:colOff>517525</xdr:colOff>
      <xdr:row>74</xdr:row>
      <xdr:rowOff>34266</xdr:rowOff>
    </xdr:to>
    <xdr:cxnSp macro="">
      <xdr:nvCxnSpPr>
        <xdr:cNvPr id="603" name="直線コネクタ 602"/>
        <xdr:cNvCxnSpPr/>
      </xdr:nvCxnSpPr>
      <xdr:spPr>
        <a:xfrm flipV="1">
          <a:off x="15481300" y="12703670"/>
          <a:ext cx="838200" cy="1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40695</xdr:rowOff>
    </xdr:from>
    <xdr:ext cx="534377" cy="259045"/>
    <xdr:sp macro="" textlink="">
      <xdr:nvSpPr>
        <xdr:cNvPr id="604" name="公債費平均値テキスト"/>
        <xdr:cNvSpPr txBox="1"/>
      </xdr:nvSpPr>
      <xdr:spPr>
        <a:xfrm>
          <a:off x="16370300" y="12899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5" name="フローチャート : 判断 604"/>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29188</xdr:rowOff>
    </xdr:from>
    <xdr:to>
      <xdr:col>22</xdr:col>
      <xdr:colOff>365125</xdr:colOff>
      <xdr:row>74</xdr:row>
      <xdr:rowOff>34266</xdr:rowOff>
    </xdr:to>
    <xdr:cxnSp macro="">
      <xdr:nvCxnSpPr>
        <xdr:cNvPr id="606" name="直線コネクタ 605"/>
        <xdr:cNvCxnSpPr/>
      </xdr:nvCxnSpPr>
      <xdr:spPr>
        <a:xfrm>
          <a:off x="14592300" y="12716488"/>
          <a:ext cx="8890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607" name="フローチャート : 判断 606"/>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92032</xdr:rowOff>
    </xdr:from>
    <xdr:ext cx="534377" cy="259045"/>
    <xdr:sp macro="" textlink="">
      <xdr:nvSpPr>
        <xdr:cNvPr id="608" name="テキスト ボックス 607"/>
        <xdr:cNvSpPr txBox="1"/>
      </xdr:nvSpPr>
      <xdr:spPr>
        <a:xfrm>
          <a:off x="15214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8353</xdr:rowOff>
    </xdr:from>
    <xdr:to>
      <xdr:col>21</xdr:col>
      <xdr:colOff>161925</xdr:colOff>
      <xdr:row>74</xdr:row>
      <xdr:rowOff>29188</xdr:rowOff>
    </xdr:to>
    <xdr:cxnSp macro="">
      <xdr:nvCxnSpPr>
        <xdr:cNvPr id="609" name="直線コネクタ 608"/>
        <xdr:cNvCxnSpPr/>
      </xdr:nvCxnSpPr>
      <xdr:spPr>
        <a:xfrm>
          <a:off x="13703300" y="12695653"/>
          <a:ext cx="889000" cy="2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10" name="フローチャート : 判断 609"/>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94661</xdr:rowOff>
    </xdr:from>
    <xdr:ext cx="534377" cy="259045"/>
    <xdr:sp macro="" textlink="">
      <xdr:nvSpPr>
        <xdr:cNvPr id="611" name="テキスト ボックス 610"/>
        <xdr:cNvSpPr txBox="1"/>
      </xdr:nvSpPr>
      <xdr:spPr>
        <a:xfrm>
          <a:off x="14325111" y="129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5838</xdr:rowOff>
    </xdr:from>
    <xdr:to>
      <xdr:col>19</xdr:col>
      <xdr:colOff>644525</xdr:colOff>
      <xdr:row>74</xdr:row>
      <xdr:rowOff>8353</xdr:rowOff>
    </xdr:to>
    <xdr:cxnSp macro="">
      <xdr:nvCxnSpPr>
        <xdr:cNvPr id="612" name="直線コネクタ 611"/>
        <xdr:cNvCxnSpPr/>
      </xdr:nvCxnSpPr>
      <xdr:spPr>
        <a:xfrm>
          <a:off x="12814300" y="12693138"/>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13" name="フローチャート : 判断 612"/>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92326</xdr:rowOff>
    </xdr:from>
    <xdr:ext cx="534377" cy="259045"/>
    <xdr:sp macro="" textlink="">
      <xdr:nvSpPr>
        <xdr:cNvPr id="614" name="テキスト ボックス 613"/>
        <xdr:cNvSpPr txBox="1"/>
      </xdr:nvSpPr>
      <xdr:spPr>
        <a:xfrm>
          <a:off x="13436111" y="1295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15" name="フローチャート : 判断 614"/>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73581</xdr:rowOff>
    </xdr:from>
    <xdr:ext cx="534377" cy="259045"/>
    <xdr:sp macro="" textlink="">
      <xdr:nvSpPr>
        <xdr:cNvPr id="616" name="テキスト ボックス 615"/>
        <xdr:cNvSpPr txBox="1"/>
      </xdr:nvSpPr>
      <xdr:spPr>
        <a:xfrm>
          <a:off x="12547111" y="129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137020</xdr:rowOff>
    </xdr:from>
    <xdr:to>
      <xdr:col>23</xdr:col>
      <xdr:colOff>568325</xdr:colOff>
      <xdr:row>74</xdr:row>
      <xdr:rowOff>67170</xdr:rowOff>
    </xdr:to>
    <xdr:sp macro="" textlink="">
      <xdr:nvSpPr>
        <xdr:cNvPr id="622" name="円/楕円 621"/>
        <xdr:cNvSpPr/>
      </xdr:nvSpPr>
      <xdr:spPr>
        <a:xfrm>
          <a:off x="16268700" y="126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159897</xdr:rowOff>
    </xdr:from>
    <xdr:ext cx="534377" cy="259045"/>
    <xdr:sp macro="" textlink="">
      <xdr:nvSpPr>
        <xdr:cNvPr id="623" name="公債費該当値テキスト"/>
        <xdr:cNvSpPr txBox="1"/>
      </xdr:nvSpPr>
      <xdr:spPr>
        <a:xfrm>
          <a:off x="16370300" y="1250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57,553</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154916</xdr:rowOff>
    </xdr:from>
    <xdr:to>
      <xdr:col>22</xdr:col>
      <xdr:colOff>415925</xdr:colOff>
      <xdr:row>74</xdr:row>
      <xdr:rowOff>85066</xdr:rowOff>
    </xdr:to>
    <xdr:sp macro="" textlink="">
      <xdr:nvSpPr>
        <xdr:cNvPr id="624" name="円/楕円 623"/>
        <xdr:cNvSpPr/>
      </xdr:nvSpPr>
      <xdr:spPr>
        <a:xfrm>
          <a:off x="15430500" y="1267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101593</xdr:rowOff>
    </xdr:from>
    <xdr:ext cx="534377" cy="259045"/>
    <xdr:sp macro="" textlink="">
      <xdr:nvSpPr>
        <xdr:cNvPr id="625" name="テキスト ボックス 624"/>
        <xdr:cNvSpPr txBox="1"/>
      </xdr:nvSpPr>
      <xdr:spPr>
        <a:xfrm>
          <a:off x="15214111" y="1244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56,457</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149838</xdr:rowOff>
    </xdr:from>
    <xdr:to>
      <xdr:col>21</xdr:col>
      <xdr:colOff>212725</xdr:colOff>
      <xdr:row>74</xdr:row>
      <xdr:rowOff>79988</xdr:rowOff>
    </xdr:to>
    <xdr:sp macro="" textlink="">
      <xdr:nvSpPr>
        <xdr:cNvPr id="626" name="円/楕円 625"/>
        <xdr:cNvSpPr/>
      </xdr:nvSpPr>
      <xdr:spPr>
        <a:xfrm>
          <a:off x="14541500" y="1266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96515</xdr:rowOff>
    </xdr:from>
    <xdr:ext cx="534377" cy="259045"/>
    <xdr:sp macro="" textlink="">
      <xdr:nvSpPr>
        <xdr:cNvPr id="627" name="テキスト ボックス 626"/>
        <xdr:cNvSpPr txBox="1"/>
      </xdr:nvSpPr>
      <xdr:spPr>
        <a:xfrm>
          <a:off x="14325111" y="1244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56,768</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129003</xdr:rowOff>
    </xdr:from>
    <xdr:to>
      <xdr:col>20</xdr:col>
      <xdr:colOff>9525</xdr:colOff>
      <xdr:row>74</xdr:row>
      <xdr:rowOff>59153</xdr:rowOff>
    </xdr:to>
    <xdr:sp macro="" textlink="">
      <xdr:nvSpPr>
        <xdr:cNvPr id="628" name="円/楕円 627"/>
        <xdr:cNvSpPr/>
      </xdr:nvSpPr>
      <xdr:spPr>
        <a:xfrm>
          <a:off x="13652500" y="1264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75680</xdr:rowOff>
    </xdr:from>
    <xdr:ext cx="534377" cy="259045"/>
    <xdr:sp macro="" textlink="">
      <xdr:nvSpPr>
        <xdr:cNvPr id="629" name="テキスト ボックス 628"/>
        <xdr:cNvSpPr txBox="1"/>
      </xdr:nvSpPr>
      <xdr:spPr>
        <a:xfrm>
          <a:off x="13436111" y="1242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58,044</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126488</xdr:rowOff>
    </xdr:from>
    <xdr:to>
      <xdr:col>18</xdr:col>
      <xdr:colOff>492125</xdr:colOff>
      <xdr:row>74</xdr:row>
      <xdr:rowOff>56638</xdr:rowOff>
    </xdr:to>
    <xdr:sp macro="" textlink="">
      <xdr:nvSpPr>
        <xdr:cNvPr id="630" name="円/楕円 629"/>
        <xdr:cNvSpPr/>
      </xdr:nvSpPr>
      <xdr:spPr>
        <a:xfrm>
          <a:off x="12763500" y="1264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73165</xdr:rowOff>
    </xdr:from>
    <xdr:ext cx="534377" cy="259045"/>
    <xdr:sp macro="" textlink="">
      <xdr:nvSpPr>
        <xdr:cNvPr id="631" name="テキスト ボックス 630"/>
        <xdr:cNvSpPr txBox="1"/>
      </xdr:nvSpPr>
      <xdr:spPr>
        <a:xfrm>
          <a:off x="12547111" y="1241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58,198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7931</xdr:rowOff>
    </xdr:from>
    <xdr:to>
      <xdr:col>23</xdr:col>
      <xdr:colOff>516889</xdr:colOff>
      <xdr:row>99</xdr:row>
      <xdr:rowOff>43821</xdr:rowOff>
    </xdr:to>
    <xdr:cxnSp macro="">
      <xdr:nvCxnSpPr>
        <xdr:cNvPr id="655" name="直線コネクタ 654"/>
        <xdr:cNvCxnSpPr/>
      </xdr:nvCxnSpPr>
      <xdr:spPr>
        <a:xfrm flipV="1">
          <a:off x="16317595" y="15438431"/>
          <a:ext cx="1269" cy="157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47648</xdr:rowOff>
    </xdr:from>
    <xdr:ext cx="313932" cy="259045"/>
    <xdr:sp macro="" textlink="">
      <xdr:nvSpPr>
        <xdr:cNvPr id="656" name="積立金最小値テキスト"/>
        <xdr:cNvSpPr txBox="1"/>
      </xdr:nvSpPr>
      <xdr:spPr>
        <a:xfrm>
          <a:off x="16370300" y="17021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43821</xdr:rowOff>
    </xdr:from>
    <xdr:to>
      <xdr:col>23</xdr:col>
      <xdr:colOff>606425</xdr:colOff>
      <xdr:row>99</xdr:row>
      <xdr:rowOff>43821</xdr:rowOff>
    </xdr:to>
    <xdr:cxnSp macro="">
      <xdr:nvCxnSpPr>
        <xdr:cNvPr id="657" name="直線コネクタ 656"/>
        <xdr:cNvCxnSpPr/>
      </xdr:nvCxnSpPr>
      <xdr:spPr>
        <a:xfrm>
          <a:off x="16230600" y="1701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126058</xdr:rowOff>
    </xdr:from>
    <xdr:ext cx="534377" cy="259045"/>
    <xdr:sp macro="" textlink="">
      <xdr:nvSpPr>
        <xdr:cNvPr id="658"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7931</xdr:rowOff>
    </xdr:from>
    <xdr:to>
      <xdr:col>23</xdr:col>
      <xdr:colOff>606425</xdr:colOff>
      <xdr:row>90</xdr:row>
      <xdr:rowOff>7931</xdr:rowOff>
    </xdr:to>
    <xdr:cxnSp macro="">
      <xdr:nvCxnSpPr>
        <xdr:cNvPr id="659" name="直線コネクタ 658"/>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131356</xdr:rowOff>
    </xdr:from>
    <xdr:to>
      <xdr:col>23</xdr:col>
      <xdr:colOff>517525</xdr:colOff>
      <xdr:row>99</xdr:row>
      <xdr:rowOff>37421</xdr:rowOff>
    </xdr:to>
    <xdr:cxnSp macro="">
      <xdr:nvCxnSpPr>
        <xdr:cNvPr id="660" name="直線コネクタ 659"/>
        <xdr:cNvCxnSpPr/>
      </xdr:nvCxnSpPr>
      <xdr:spPr>
        <a:xfrm>
          <a:off x="15481300" y="16933456"/>
          <a:ext cx="838200" cy="7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109796</xdr:rowOff>
    </xdr:from>
    <xdr:ext cx="534377" cy="259045"/>
    <xdr:sp macro="" textlink="">
      <xdr:nvSpPr>
        <xdr:cNvPr id="661" name="積立金平均値テキスト"/>
        <xdr:cNvSpPr txBox="1"/>
      </xdr:nvSpPr>
      <xdr:spPr>
        <a:xfrm>
          <a:off x="16370300" y="16568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86919</xdr:rowOff>
    </xdr:from>
    <xdr:to>
      <xdr:col>23</xdr:col>
      <xdr:colOff>568325</xdr:colOff>
      <xdr:row>98</xdr:row>
      <xdr:rowOff>17069</xdr:rowOff>
    </xdr:to>
    <xdr:sp macro="" textlink="">
      <xdr:nvSpPr>
        <xdr:cNvPr id="662" name="フローチャート : 判断 661"/>
        <xdr:cNvSpPr/>
      </xdr:nvSpPr>
      <xdr:spPr>
        <a:xfrm>
          <a:off x="162687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131356</xdr:rowOff>
    </xdr:from>
    <xdr:to>
      <xdr:col>22</xdr:col>
      <xdr:colOff>365125</xdr:colOff>
      <xdr:row>98</xdr:row>
      <xdr:rowOff>139681</xdr:rowOff>
    </xdr:to>
    <xdr:cxnSp macro="">
      <xdr:nvCxnSpPr>
        <xdr:cNvPr id="663" name="直線コネクタ 662"/>
        <xdr:cNvCxnSpPr/>
      </xdr:nvCxnSpPr>
      <xdr:spPr>
        <a:xfrm flipV="1">
          <a:off x="14592300" y="16933456"/>
          <a:ext cx="889000" cy="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7386</xdr:rowOff>
    </xdr:from>
    <xdr:to>
      <xdr:col>22</xdr:col>
      <xdr:colOff>415925</xdr:colOff>
      <xdr:row>97</xdr:row>
      <xdr:rowOff>108986</xdr:rowOff>
    </xdr:to>
    <xdr:sp macro="" textlink="">
      <xdr:nvSpPr>
        <xdr:cNvPr id="664" name="フローチャート : 判断 663"/>
        <xdr:cNvSpPr/>
      </xdr:nvSpPr>
      <xdr:spPr>
        <a:xfrm>
          <a:off x="1543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125513</xdr:rowOff>
    </xdr:from>
    <xdr:ext cx="534377" cy="259045"/>
    <xdr:sp macro="" textlink="">
      <xdr:nvSpPr>
        <xdr:cNvPr id="665" name="テキスト ボックス 664"/>
        <xdr:cNvSpPr txBox="1"/>
      </xdr:nvSpPr>
      <xdr:spPr>
        <a:xfrm>
          <a:off x="15214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135110</xdr:rowOff>
    </xdr:from>
    <xdr:to>
      <xdr:col>21</xdr:col>
      <xdr:colOff>161925</xdr:colOff>
      <xdr:row>98</xdr:row>
      <xdr:rowOff>139681</xdr:rowOff>
    </xdr:to>
    <xdr:cxnSp macro="">
      <xdr:nvCxnSpPr>
        <xdr:cNvPr id="666" name="直線コネクタ 665"/>
        <xdr:cNvCxnSpPr/>
      </xdr:nvCxnSpPr>
      <xdr:spPr>
        <a:xfrm>
          <a:off x="13703300" y="16937210"/>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129991</xdr:rowOff>
    </xdr:from>
    <xdr:to>
      <xdr:col>21</xdr:col>
      <xdr:colOff>212725</xdr:colOff>
      <xdr:row>97</xdr:row>
      <xdr:rowOff>60141</xdr:rowOff>
    </xdr:to>
    <xdr:sp macro="" textlink="">
      <xdr:nvSpPr>
        <xdr:cNvPr id="667" name="フローチャート : 判断 666"/>
        <xdr:cNvSpPr/>
      </xdr:nvSpPr>
      <xdr:spPr>
        <a:xfrm>
          <a:off x="14541500" y="1658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76668</xdr:rowOff>
    </xdr:from>
    <xdr:ext cx="534377" cy="259045"/>
    <xdr:sp macro="" textlink="">
      <xdr:nvSpPr>
        <xdr:cNvPr id="668" name="テキスト ボックス 667"/>
        <xdr:cNvSpPr txBox="1"/>
      </xdr:nvSpPr>
      <xdr:spPr>
        <a:xfrm>
          <a:off x="14325111" y="1636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64091</xdr:rowOff>
    </xdr:from>
    <xdr:to>
      <xdr:col>19</xdr:col>
      <xdr:colOff>644525</xdr:colOff>
      <xdr:row>98</xdr:row>
      <xdr:rowOff>135110</xdr:rowOff>
    </xdr:to>
    <xdr:cxnSp macro="">
      <xdr:nvCxnSpPr>
        <xdr:cNvPr id="669" name="直線コネクタ 668"/>
        <xdr:cNvCxnSpPr/>
      </xdr:nvCxnSpPr>
      <xdr:spPr>
        <a:xfrm>
          <a:off x="12814300" y="16866191"/>
          <a:ext cx="889000" cy="7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169424</xdr:rowOff>
    </xdr:from>
    <xdr:to>
      <xdr:col>20</xdr:col>
      <xdr:colOff>9525</xdr:colOff>
      <xdr:row>96</xdr:row>
      <xdr:rowOff>99574</xdr:rowOff>
    </xdr:to>
    <xdr:sp macro="" textlink="">
      <xdr:nvSpPr>
        <xdr:cNvPr id="670" name="フローチャート : 判断 669"/>
        <xdr:cNvSpPr/>
      </xdr:nvSpPr>
      <xdr:spPr>
        <a:xfrm>
          <a:off x="13652500" y="1645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116101</xdr:rowOff>
    </xdr:from>
    <xdr:ext cx="534377" cy="259045"/>
    <xdr:sp macro="" textlink="">
      <xdr:nvSpPr>
        <xdr:cNvPr id="671" name="テキスト ボックス 670"/>
        <xdr:cNvSpPr txBox="1"/>
      </xdr:nvSpPr>
      <xdr:spPr>
        <a:xfrm>
          <a:off x="13436111" y="162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31789</xdr:rowOff>
    </xdr:from>
    <xdr:to>
      <xdr:col>18</xdr:col>
      <xdr:colOff>492125</xdr:colOff>
      <xdr:row>97</xdr:row>
      <xdr:rowOff>133389</xdr:rowOff>
    </xdr:to>
    <xdr:sp macro="" textlink="">
      <xdr:nvSpPr>
        <xdr:cNvPr id="672" name="フローチャート : 判断 671"/>
        <xdr:cNvSpPr/>
      </xdr:nvSpPr>
      <xdr:spPr>
        <a:xfrm>
          <a:off x="12763500" y="1666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149916</xdr:rowOff>
    </xdr:from>
    <xdr:ext cx="534377" cy="259045"/>
    <xdr:sp macro="" textlink="">
      <xdr:nvSpPr>
        <xdr:cNvPr id="673" name="テキスト ボックス 672"/>
        <xdr:cNvSpPr txBox="1"/>
      </xdr:nvSpPr>
      <xdr:spPr>
        <a:xfrm>
          <a:off x="12547111" y="1643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158071</xdr:rowOff>
    </xdr:from>
    <xdr:to>
      <xdr:col>23</xdr:col>
      <xdr:colOff>568325</xdr:colOff>
      <xdr:row>99</xdr:row>
      <xdr:rowOff>88221</xdr:rowOff>
    </xdr:to>
    <xdr:sp macro="" textlink="">
      <xdr:nvSpPr>
        <xdr:cNvPr id="679" name="円/楕円 678"/>
        <xdr:cNvSpPr/>
      </xdr:nvSpPr>
      <xdr:spPr>
        <a:xfrm>
          <a:off x="16268700" y="169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72998</xdr:rowOff>
    </xdr:from>
    <xdr:ext cx="378565" cy="259045"/>
    <xdr:sp macro="" textlink="">
      <xdr:nvSpPr>
        <xdr:cNvPr id="680" name="積立金該当値テキスト"/>
        <xdr:cNvSpPr txBox="1"/>
      </xdr:nvSpPr>
      <xdr:spPr>
        <a:xfrm>
          <a:off x="16370300" y="16875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80556</xdr:rowOff>
    </xdr:from>
    <xdr:to>
      <xdr:col>22</xdr:col>
      <xdr:colOff>415925</xdr:colOff>
      <xdr:row>99</xdr:row>
      <xdr:rowOff>10706</xdr:rowOff>
    </xdr:to>
    <xdr:sp macro="" textlink="">
      <xdr:nvSpPr>
        <xdr:cNvPr id="681" name="円/楕円 680"/>
        <xdr:cNvSpPr/>
      </xdr:nvSpPr>
      <xdr:spPr>
        <a:xfrm>
          <a:off x="15430500" y="1688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1833</xdr:rowOff>
    </xdr:from>
    <xdr:ext cx="469744" cy="259045"/>
    <xdr:sp macro="" textlink="">
      <xdr:nvSpPr>
        <xdr:cNvPr id="682" name="テキスト ボックス 681"/>
        <xdr:cNvSpPr txBox="1"/>
      </xdr:nvSpPr>
      <xdr:spPr>
        <a:xfrm>
          <a:off x="15246427" y="1697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88881</xdr:rowOff>
    </xdr:from>
    <xdr:to>
      <xdr:col>21</xdr:col>
      <xdr:colOff>212725</xdr:colOff>
      <xdr:row>99</xdr:row>
      <xdr:rowOff>19031</xdr:rowOff>
    </xdr:to>
    <xdr:sp macro="" textlink="">
      <xdr:nvSpPr>
        <xdr:cNvPr id="683" name="円/楕円 682"/>
        <xdr:cNvSpPr/>
      </xdr:nvSpPr>
      <xdr:spPr>
        <a:xfrm>
          <a:off x="14541500" y="1689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10158</xdr:rowOff>
    </xdr:from>
    <xdr:ext cx="469744" cy="259045"/>
    <xdr:sp macro="" textlink="">
      <xdr:nvSpPr>
        <xdr:cNvPr id="684" name="テキスト ボックス 683"/>
        <xdr:cNvSpPr txBox="1"/>
      </xdr:nvSpPr>
      <xdr:spPr>
        <a:xfrm>
          <a:off x="14357427" y="1698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84310</xdr:rowOff>
    </xdr:from>
    <xdr:to>
      <xdr:col>20</xdr:col>
      <xdr:colOff>9525</xdr:colOff>
      <xdr:row>99</xdr:row>
      <xdr:rowOff>14460</xdr:rowOff>
    </xdr:to>
    <xdr:sp macro="" textlink="">
      <xdr:nvSpPr>
        <xdr:cNvPr id="685" name="円/楕円 684"/>
        <xdr:cNvSpPr/>
      </xdr:nvSpPr>
      <xdr:spPr>
        <a:xfrm>
          <a:off x="13652500" y="1688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5587</xdr:rowOff>
    </xdr:from>
    <xdr:ext cx="469744" cy="259045"/>
    <xdr:sp macro="" textlink="">
      <xdr:nvSpPr>
        <xdr:cNvPr id="686" name="テキスト ボックス 685"/>
        <xdr:cNvSpPr txBox="1"/>
      </xdr:nvSpPr>
      <xdr:spPr>
        <a:xfrm>
          <a:off x="13468427" y="1697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13291</xdr:rowOff>
    </xdr:from>
    <xdr:to>
      <xdr:col>18</xdr:col>
      <xdr:colOff>492125</xdr:colOff>
      <xdr:row>98</xdr:row>
      <xdr:rowOff>114891</xdr:rowOff>
    </xdr:to>
    <xdr:sp macro="" textlink="">
      <xdr:nvSpPr>
        <xdr:cNvPr id="687" name="円/楕円 686"/>
        <xdr:cNvSpPr/>
      </xdr:nvSpPr>
      <xdr:spPr>
        <a:xfrm>
          <a:off x="12763500" y="1681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106018</xdr:rowOff>
    </xdr:from>
    <xdr:ext cx="469744" cy="259045"/>
    <xdr:sp macro="" textlink="">
      <xdr:nvSpPr>
        <xdr:cNvPr id="688" name="テキスト ボックス 687"/>
        <xdr:cNvSpPr txBox="1"/>
      </xdr:nvSpPr>
      <xdr:spPr>
        <a:xfrm>
          <a:off x="12579427" y="16908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2" name="テキスト ボックス 70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2" name="直線コネクタ 711"/>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71213</xdr:rowOff>
    </xdr:from>
    <xdr:ext cx="534377" cy="259045"/>
    <xdr:sp macro="" textlink="">
      <xdr:nvSpPr>
        <xdr:cNvPr id="715" name="投資及び出資金最大値テキスト"/>
        <xdr:cNvSpPr txBox="1"/>
      </xdr:nvSpPr>
      <xdr:spPr>
        <a:xfrm>
          <a:off x="22212300" y="50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6" name="直線コネクタ 715"/>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15418</xdr:rowOff>
    </xdr:from>
    <xdr:to>
      <xdr:col>32</xdr:col>
      <xdr:colOff>187325</xdr:colOff>
      <xdr:row>39</xdr:row>
      <xdr:rowOff>20447</xdr:rowOff>
    </xdr:to>
    <xdr:cxnSp macro="">
      <xdr:nvCxnSpPr>
        <xdr:cNvPr id="717" name="直線コネクタ 716"/>
        <xdr:cNvCxnSpPr/>
      </xdr:nvCxnSpPr>
      <xdr:spPr>
        <a:xfrm flipV="1">
          <a:off x="21323300" y="6701968"/>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115740</xdr:rowOff>
    </xdr:from>
    <xdr:ext cx="469744" cy="259045"/>
    <xdr:sp macro="" textlink="">
      <xdr:nvSpPr>
        <xdr:cNvPr id="718" name="投資及び出資金平均値テキスト"/>
        <xdr:cNvSpPr txBox="1"/>
      </xdr:nvSpPr>
      <xdr:spPr>
        <a:xfrm>
          <a:off x="22212300" y="6459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19" name="フローチャート : 判断 718"/>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20447</xdr:rowOff>
    </xdr:from>
    <xdr:to>
      <xdr:col>31</xdr:col>
      <xdr:colOff>34925</xdr:colOff>
      <xdr:row>39</xdr:row>
      <xdr:rowOff>22123</xdr:rowOff>
    </xdr:to>
    <xdr:cxnSp macro="">
      <xdr:nvCxnSpPr>
        <xdr:cNvPr id="720" name="直線コネクタ 719"/>
        <xdr:cNvCxnSpPr/>
      </xdr:nvCxnSpPr>
      <xdr:spPr>
        <a:xfrm flipV="1">
          <a:off x="20434300" y="6706997"/>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117666</xdr:rowOff>
    </xdr:from>
    <xdr:to>
      <xdr:col>31</xdr:col>
      <xdr:colOff>85725</xdr:colOff>
      <xdr:row>39</xdr:row>
      <xdr:rowOff>47816</xdr:rowOff>
    </xdr:to>
    <xdr:sp macro="" textlink="">
      <xdr:nvSpPr>
        <xdr:cNvPr id="721" name="フローチャート : 判断 720"/>
        <xdr:cNvSpPr/>
      </xdr:nvSpPr>
      <xdr:spPr>
        <a:xfrm>
          <a:off x="21272500" y="663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64343</xdr:rowOff>
    </xdr:from>
    <xdr:ext cx="469744" cy="259045"/>
    <xdr:sp macro="" textlink="">
      <xdr:nvSpPr>
        <xdr:cNvPr id="722" name="テキスト ボックス 721"/>
        <xdr:cNvSpPr txBox="1"/>
      </xdr:nvSpPr>
      <xdr:spPr>
        <a:xfrm>
          <a:off x="21088427" y="640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18504</xdr:rowOff>
    </xdr:from>
    <xdr:to>
      <xdr:col>29</xdr:col>
      <xdr:colOff>517525</xdr:colOff>
      <xdr:row>39</xdr:row>
      <xdr:rowOff>22123</xdr:rowOff>
    </xdr:to>
    <xdr:cxnSp macro="">
      <xdr:nvCxnSpPr>
        <xdr:cNvPr id="723" name="直線コネクタ 722"/>
        <xdr:cNvCxnSpPr/>
      </xdr:nvCxnSpPr>
      <xdr:spPr>
        <a:xfrm>
          <a:off x="19545300" y="6705054"/>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100902</xdr:rowOff>
    </xdr:from>
    <xdr:to>
      <xdr:col>29</xdr:col>
      <xdr:colOff>568325</xdr:colOff>
      <xdr:row>39</xdr:row>
      <xdr:rowOff>31052</xdr:rowOff>
    </xdr:to>
    <xdr:sp macro="" textlink="">
      <xdr:nvSpPr>
        <xdr:cNvPr id="724" name="フローチャート : 判断 723"/>
        <xdr:cNvSpPr/>
      </xdr:nvSpPr>
      <xdr:spPr>
        <a:xfrm>
          <a:off x="20383500" y="66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47579</xdr:rowOff>
    </xdr:from>
    <xdr:ext cx="469744" cy="259045"/>
    <xdr:sp macro="" textlink="">
      <xdr:nvSpPr>
        <xdr:cNvPr id="725" name="テキスト ボックス 724"/>
        <xdr:cNvSpPr txBox="1"/>
      </xdr:nvSpPr>
      <xdr:spPr>
        <a:xfrm>
          <a:off x="20199427" y="639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5855</xdr:rowOff>
    </xdr:from>
    <xdr:to>
      <xdr:col>28</xdr:col>
      <xdr:colOff>314325</xdr:colOff>
      <xdr:row>39</xdr:row>
      <xdr:rowOff>18504</xdr:rowOff>
    </xdr:to>
    <xdr:cxnSp macro="">
      <xdr:nvCxnSpPr>
        <xdr:cNvPr id="726" name="直線コネクタ 725"/>
        <xdr:cNvCxnSpPr/>
      </xdr:nvCxnSpPr>
      <xdr:spPr>
        <a:xfrm>
          <a:off x="18656300" y="6692405"/>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108674</xdr:rowOff>
    </xdr:from>
    <xdr:to>
      <xdr:col>28</xdr:col>
      <xdr:colOff>365125</xdr:colOff>
      <xdr:row>39</xdr:row>
      <xdr:rowOff>38824</xdr:rowOff>
    </xdr:to>
    <xdr:sp macro="" textlink="">
      <xdr:nvSpPr>
        <xdr:cNvPr id="727" name="フローチャート : 判断 726"/>
        <xdr:cNvSpPr/>
      </xdr:nvSpPr>
      <xdr:spPr>
        <a:xfrm>
          <a:off x="19494500" y="66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55351</xdr:rowOff>
    </xdr:from>
    <xdr:ext cx="469744" cy="259045"/>
    <xdr:sp macro="" textlink="">
      <xdr:nvSpPr>
        <xdr:cNvPr id="728" name="テキスト ボックス 727"/>
        <xdr:cNvSpPr txBox="1"/>
      </xdr:nvSpPr>
      <xdr:spPr>
        <a:xfrm>
          <a:off x="19310427" y="639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110884</xdr:rowOff>
    </xdr:from>
    <xdr:to>
      <xdr:col>27</xdr:col>
      <xdr:colOff>161925</xdr:colOff>
      <xdr:row>39</xdr:row>
      <xdr:rowOff>41034</xdr:rowOff>
    </xdr:to>
    <xdr:sp macro="" textlink="">
      <xdr:nvSpPr>
        <xdr:cNvPr id="729" name="フローチャート : 判断 728"/>
        <xdr:cNvSpPr/>
      </xdr:nvSpPr>
      <xdr:spPr>
        <a:xfrm>
          <a:off x="18605500" y="662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57561</xdr:rowOff>
    </xdr:from>
    <xdr:ext cx="469744" cy="259045"/>
    <xdr:sp macro="" textlink="">
      <xdr:nvSpPr>
        <xdr:cNvPr id="730" name="テキスト ボックス 729"/>
        <xdr:cNvSpPr txBox="1"/>
      </xdr:nvSpPr>
      <xdr:spPr>
        <a:xfrm>
          <a:off x="18421427" y="640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136068</xdr:rowOff>
    </xdr:from>
    <xdr:to>
      <xdr:col>32</xdr:col>
      <xdr:colOff>238125</xdr:colOff>
      <xdr:row>39</xdr:row>
      <xdr:rowOff>66218</xdr:rowOff>
    </xdr:to>
    <xdr:sp macro="" textlink="">
      <xdr:nvSpPr>
        <xdr:cNvPr id="736" name="円/楕円 735"/>
        <xdr:cNvSpPr/>
      </xdr:nvSpPr>
      <xdr:spPr>
        <a:xfrm>
          <a:off x="22110700" y="665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71290</xdr:rowOff>
    </xdr:from>
    <xdr:ext cx="378565" cy="259045"/>
    <xdr:sp macro="" textlink="">
      <xdr:nvSpPr>
        <xdr:cNvPr id="737" name="投資及び出資金該当値テキスト"/>
        <xdr:cNvSpPr txBox="1"/>
      </xdr:nvSpPr>
      <xdr:spPr>
        <a:xfrm>
          <a:off x="22212300" y="6586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141097</xdr:rowOff>
    </xdr:from>
    <xdr:to>
      <xdr:col>31</xdr:col>
      <xdr:colOff>85725</xdr:colOff>
      <xdr:row>39</xdr:row>
      <xdr:rowOff>71247</xdr:rowOff>
    </xdr:to>
    <xdr:sp macro="" textlink="">
      <xdr:nvSpPr>
        <xdr:cNvPr id="738" name="円/楕円 737"/>
        <xdr:cNvSpPr/>
      </xdr:nvSpPr>
      <xdr:spPr>
        <a:xfrm>
          <a:off x="21272500" y="665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62374</xdr:rowOff>
    </xdr:from>
    <xdr:ext cx="378565" cy="259045"/>
    <xdr:sp macro="" textlink="">
      <xdr:nvSpPr>
        <xdr:cNvPr id="739" name="テキスト ボックス 738"/>
        <xdr:cNvSpPr txBox="1"/>
      </xdr:nvSpPr>
      <xdr:spPr>
        <a:xfrm>
          <a:off x="21134017" y="6748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142773</xdr:rowOff>
    </xdr:from>
    <xdr:to>
      <xdr:col>29</xdr:col>
      <xdr:colOff>568325</xdr:colOff>
      <xdr:row>39</xdr:row>
      <xdr:rowOff>72923</xdr:rowOff>
    </xdr:to>
    <xdr:sp macro="" textlink="">
      <xdr:nvSpPr>
        <xdr:cNvPr id="740" name="円/楕円 739"/>
        <xdr:cNvSpPr/>
      </xdr:nvSpPr>
      <xdr:spPr>
        <a:xfrm>
          <a:off x="20383500" y="66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64050</xdr:rowOff>
    </xdr:from>
    <xdr:ext cx="378565" cy="259045"/>
    <xdr:sp macro="" textlink="">
      <xdr:nvSpPr>
        <xdr:cNvPr id="741" name="テキスト ボックス 740"/>
        <xdr:cNvSpPr txBox="1"/>
      </xdr:nvSpPr>
      <xdr:spPr>
        <a:xfrm>
          <a:off x="20245017" y="6750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139154</xdr:rowOff>
    </xdr:from>
    <xdr:to>
      <xdr:col>28</xdr:col>
      <xdr:colOff>365125</xdr:colOff>
      <xdr:row>39</xdr:row>
      <xdr:rowOff>69304</xdr:rowOff>
    </xdr:to>
    <xdr:sp macro="" textlink="">
      <xdr:nvSpPr>
        <xdr:cNvPr id="742" name="円/楕円 741"/>
        <xdr:cNvSpPr/>
      </xdr:nvSpPr>
      <xdr:spPr>
        <a:xfrm>
          <a:off x="19494500" y="665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60431</xdr:rowOff>
    </xdr:from>
    <xdr:ext cx="378565" cy="259045"/>
    <xdr:sp macro="" textlink="">
      <xdr:nvSpPr>
        <xdr:cNvPr id="743" name="テキスト ボックス 742"/>
        <xdr:cNvSpPr txBox="1"/>
      </xdr:nvSpPr>
      <xdr:spPr>
        <a:xfrm>
          <a:off x="19356017" y="6746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126505</xdr:rowOff>
    </xdr:from>
    <xdr:to>
      <xdr:col>27</xdr:col>
      <xdr:colOff>161925</xdr:colOff>
      <xdr:row>39</xdr:row>
      <xdr:rowOff>56655</xdr:rowOff>
    </xdr:to>
    <xdr:sp macro="" textlink="">
      <xdr:nvSpPr>
        <xdr:cNvPr id="744" name="円/楕円 743"/>
        <xdr:cNvSpPr/>
      </xdr:nvSpPr>
      <xdr:spPr>
        <a:xfrm>
          <a:off x="18605500" y="66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47782</xdr:rowOff>
    </xdr:from>
    <xdr:ext cx="469744" cy="259045"/>
    <xdr:sp macro="" textlink="">
      <xdr:nvSpPr>
        <xdr:cNvPr id="745" name="テキスト ボックス 744"/>
        <xdr:cNvSpPr txBox="1"/>
      </xdr:nvSpPr>
      <xdr:spPr>
        <a:xfrm>
          <a:off x="18421427" y="673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22,880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7" name="直線コネクタ 766"/>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69872</xdr:rowOff>
    </xdr:from>
    <xdr:ext cx="534377" cy="259045"/>
    <xdr:sp macro="" textlink="">
      <xdr:nvSpPr>
        <xdr:cNvPr id="770" name="貸付金最大値テキスト"/>
        <xdr:cNvSpPr txBox="1"/>
      </xdr:nvSpPr>
      <xdr:spPr>
        <a:xfrm>
          <a:off x="22212300" y="8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71" name="直線コネクタ 770"/>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21034</xdr:rowOff>
    </xdr:from>
    <xdr:to>
      <xdr:col>32</xdr:col>
      <xdr:colOff>187325</xdr:colOff>
      <xdr:row>56</xdr:row>
      <xdr:rowOff>99284</xdr:rowOff>
    </xdr:to>
    <xdr:cxnSp macro="">
      <xdr:nvCxnSpPr>
        <xdr:cNvPr id="772" name="直線コネクタ 771"/>
        <xdr:cNvCxnSpPr/>
      </xdr:nvCxnSpPr>
      <xdr:spPr>
        <a:xfrm>
          <a:off x="21323300" y="9622234"/>
          <a:ext cx="838200" cy="7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88335</xdr:rowOff>
    </xdr:from>
    <xdr:ext cx="469744" cy="259045"/>
    <xdr:sp macro="" textlink="">
      <xdr:nvSpPr>
        <xdr:cNvPr id="773" name="貸付金平均値テキスト"/>
        <xdr:cNvSpPr txBox="1"/>
      </xdr:nvSpPr>
      <xdr:spPr>
        <a:xfrm>
          <a:off x="22212300" y="9860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4" name="フローチャート : 判断 773"/>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21034</xdr:rowOff>
    </xdr:from>
    <xdr:to>
      <xdr:col>31</xdr:col>
      <xdr:colOff>34925</xdr:colOff>
      <xdr:row>56</xdr:row>
      <xdr:rowOff>123492</xdr:rowOff>
    </xdr:to>
    <xdr:cxnSp macro="">
      <xdr:nvCxnSpPr>
        <xdr:cNvPr id="775" name="直線コネクタ 774"/>
        <xdr:cNvCxnSpPr/>
      </xdr:nvCxnSpPr>
      <xdr:spPr>
        <a:xfrm flipV="1">
          <a:off x="20434300" y="9622234"/>
          <a:ext cx="889000" cy="10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155674</xdr:rowOff>
    </xdr:from>
    <xdr:to>
      <xdr:col>31</xdr:col>
      <xdr:colOff>85725</xdr:colOff>
      <xdr:row>58</xdr:row>
      <xdr:rowOff>85824</xdr:rowOff>
    </xdr:to>
    <xdr:sp macro="" textlink="">
      <xdr:nvSpPr>
        <xdr:cNvPr id="776" name="フローチャート : 判断 775"/>
        <xdr:cNvSpPr/>
      </xdr:nvSpPr>
      <xdr:spPr>
        <a:xfrm>
          <a:off x="21272500" y="992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76951</xdr:rowOff>
    </xdr:from>
    <xdr:ext cx="469744" cy="259045"/>
    <xdr:sp macro="" textlink="">
      <xdr:nvSpPr>
        <xdr:cNvPr id="777" name="テキスト ボックス 776"/>
        <xdr:cNvSpPr txBox="1"/>
      </xdr:nvSpPr>
      <xdr:spPr>
        <a:xfrm>
          <a:off x="21088427" y="1002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123492</xdr:rowOff>
    </xdr:from>
    <xdr:to>
      <xdr:col>29</xdr:col>
      <xdr:colOff>517525</xdr:colOff>
      <xdr:row>56</xdr:row>
      <xdr:rowOff>133276</xdr:rowOff>
    </xdr:to>
    <xdr:cxnSp macro="">
      <xdr:nvCxnSpPr>
        <xdr:cNvPr id="778" name="直線コネクタ 777"/>
        <xdr:cNvCxnSpPr/>
      </xdr:nvCxnSpPr>
      <xdr:spPr>
        <a:xfrm flipV="1">
          <a:off x="19545300" y="9724692"/>
          <a:ext cx="8890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113246</xdr:rowOff>
    </xdr:from>
    <xdr:to>
      <xdr:col>29</xdr:col>
      <xdr:colOff>568325</xdr:colOff>
      <xdr:row>58</xdr:row>
      <xdr:rowOff>43396</xdr:rowOff>
    </xdr:to>
    <xdr:sp macro="" textlink="">
      <xdr:nvSpPr>
        <xdr:cNvPr id="779" name="フローチャート : 判断 778"/>
        <xdr:cNvSpPr/>
      </xdr:nvSpPr>
      <xdr:spPr>
        <a:xfrm>
          <a:off x="20383500" y="988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34523</xdr:rowOff>
    </xdr:from>
    <xdr:ext cx="469744" cy="259045"/>
    <xdr:sp macro="" textlink="">
      <xdr:nvSpPr>
        <xdr:cNvPr id="780" name="テキスト ボックス 779"/>
        <xdr:cNvSpPr txBox="1"/>
      </xdr:nvSpPr>
      <xdr:spPr>
        <a:xfrm>
          <a:off x="20199427" y="997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125687</xdr:rowOff>
    </xdr:from>
    <xdr:to>
      <xdr:col>28</xdr:col>
      <xdr:colOff>314325</xdr:colOff>
      <xdr:row>56</xdr:row>
      <xdr:rowOff>133276</xdr:rowOff>
    </xdr:to>
    <xdr:cxnSp macro="">
      <xdr:nvCxnSpPr>
        <xdr:cNvPr id="781" name="直線コネクタ 780"/>
        <xdr:cNvCxnSpPr/>
      </xdr:nvCxnSpPr>
      <xdr:spPr>
        <a:xfrm>
          <a:off x="18656300" y="9726887"/>
          <a:ext cx="8890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116286</xdr:rowOff>
    </xdr:from>
    <xdr:to>
      <xdr:col>28</xdr:col>
      <xdr:colOff>365125</xdr:colOff>
      <xdr:row>58</xdr:row>
      <xdr:rowOff>46436</xdr:rowOff>
    </xdr:to>
    <xdr:sp macro="" textlink="">
      <xdr:nvSpPr>
        <xdr:cNvPr id="782" name="フローチャート : 判断 781"/>
        <xdr:cNvSpPr/>
      </xdr:nvSpPr>
      <xdr:spPr>
        <a:xfrm>
          <a:off x="19494500" y="988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37563</xdr:rowOff>
    </xdr:from>
    <xdr:ext cx="469744" cy="259045"/>
    <xdr:sp macro="" textlink="">
      <xdr:nvSpPr>
        <xdr:cNvPr id="783" name="テキスト ボックス 782"/>
        <xdr:cNvSpPr txBox="1"/>
      </xdr:nvSpPr>
      <xdr:spPr>
        <a:xfrm>
          <a:off x="19310427" y="998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100239</xdr:rowOff>
    </xdr:from>
    <xdr:to>
      <xdr:col>27</xdr:col>
      <xdr:colOff>161925</xdr:colOff>
      <xdr:row>58</xdr:row>
      <xdr:rowOff>30389</xdr:rowOff>
    </xdr:to>
    <xdr:sp macro="" textlink="">
      <xdr:nvSpPr>
        <xdr:cNvPr id="784" name="フローチャート : 判断 783"/>
        <xdr:cNvSpPr/>
      </xdr:nvSpPr>
      <xdr:spPr>
        <a:xfrm>
          <a:off x="18605500" y="987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21516</xdr:rowOff>
    </xdr:from>
    <xdr:ext cx="469744" cy="259045"/>
    <xdr:sp macro="" textlink="">
      <xdr:nvSpPr>
        <xdr:cNvPr id="785" name="テキスト ボックス 784"/>
        <xdr:cNvSpPr txBox="1"/>
      </xdr:nvSpPr>
      <xdr:spPr>
        <a:xfrm>
          <a:off x="18421427" y="996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48484</xdr:rowOff>
    </xdr:from>
    <xdr:to>
      <xdr:col>32</xdr:col>
      <xdr:colOff>238125</xdr:colOff>
      <xdr:row>56</xdr:row>
      <xdr:rowOff>150084</xdr:rowOff>
    </xdr:to>
    <xdr:sp macro="" textlink="">
      <xdr:nvSpPr>
        <xdr:cNvPr id="791" name="円/楕円 790"/>
        <xdr:cNvSpPr/>
      </xdr:nvSpPr>
      <xdr:spPr>
        <a:xfrm>
          <a:off x="22110700" y="964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71361</xdr:rowOff>
    </xdr:from>
    <xdr:ext cx="534377" cy="259045"/>
    <xdr:sp macro="" textlink="">
      <xdr:nvSpPr>
        <xdr:cNvPr id="792" name="貸付金該当値テキスト"/>
        <xdr:cNvSpPr txBox="1"/>
      </xdr:nvSpPr>
      <xdr:spPr>
        <a:xfrm>
          <a:off x="22212300" y="950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16,768</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141684</xdr:rowOff>
    </xdr:from>
    <xdr:to>
      <xdr:col>31</xdr:col>
      <xdr:colOff>85725</xdr:colOff>
      <xdr:row>56</xdr:row>
      <xdr:rowOff>71834</xdr:rowOff>
    </xdr:to>
    <xdr:sp macro="" textlink="">
      <xdr:nvSpPr>
        <xdr:cNvPr id="793" name="円/楕円 792"/>
        <xdr:cNvSpPr/>
      </xdr:nvSpPr>
      <xdr:spPr>
        <a:xfrm>
          <a:off x="21272500" y="957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88361</xdr:rowOff>
    </xdr:from>
    <xdr:ext cx="534377" cy="259045"/>
    <xdr:sp macro="" textlink="">
      <xdr:nvSpPr>
        <xdr:cNvPr id="794" name="テキスト ボックス 793"/>
        <xdr:cNvSpPr txBox="1"/>
      </xdr:nvSpPr>
      <xdr:spPr>
        <a:xfrm>
          <a:off x="21056111" y="934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20,191</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72692</xdr:rowOff>
    </xdr:from>
    <xdr:to>
      <xdr:col>29</xdr:col>
      <xdr:colOff>568325</xdr:colOff>
      <xdr:row>57</xdr:row>
      <xdr:rowOff>2842</xdr:rowOff>
    </xdr:to>
    <xdr:sp macro="" textlink="">
      <xdr:nvSpPr>
        <xdr:cNvPr id="795" name="円/楕円 794"/>
        <xdr:cNvSpPr/>
      </xdr:nvSpPr>
      <xdr:spPr>
        <a:xfrm>
          <a:off x="20383500" y="967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19369</xdr:rowOff>
    </xdr:from>
    <xdr:ext cx="534377" cy="259045"/>
    <xdr:sp macro="" textlink="">
      <xdr:nvSpPr>
        <xdr:cNvPr id="796" name="テキスト ボックス 795"/>
        <xdr:cNvSpPr txBox="1"/>
      </xdr:nvSpPr>
      <xdr:spPr>
        <a:xfrm>
          <a:off x="20167111" y="944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15,709</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82476</xdr:rowOff>
    </xdr:from>
    <xdr:to>
      <xdr:col>28</xdr:col>
      <xdr:colOff>365125</xdr:colOff>
      <xdr:row>57</xdr:row>
      <xdr:rowOff>12626</xdr:rowOff>
    </xdr:to>
    <xdr:sp macro="" textlink="">
      <xdr:nvSpPr>
        <xdr:cNvPr id="797" name="円/楕円 796"/>
        <xdr:cNvSpPr/>
      </xdr:nvSpPr>
      <xdr:spPr>
        <a:xfrm>
          <a:off x="19494500" y="968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29153</xdr:rowOff>
    </xdr:from>
    <xdr:ext cx="534377" cy="259045"/>
    <xdr:sp macro="" textlink="">
      <xdr:nvSpPr>
        <xdr:cNvPr id="798" name="テキスト ボックス 797"/>
        <xdr:cNvSpPr txBox="1"/>
      </xdr:nvSpPr>
      <xdr:spPr>
        <a:xfrm>
          <a:off x="19278111" y="945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15,281</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74887</xdr:rowOff>
    </xdr:from>
    <xdr:to>
      <xdr:col>27</xdr:col>
      <xdr:colOff>161925</xdr:colOff>
      <xdr:row>57</xdr:row>
      <xdr:rowOff>5037</xdr:rowOff>
    </xdr:to>
    <xdr:sp macro="" textlink="">
      <xdr:nvSpPr>
        <xdr:cNvPr id="799" name="円/楕円 798"/>
        <xdr:cNvSpPr/>
      </xdr:nvSpPr>
      <xdr:spPr>
        <a:xfrm>
          <a:off x="18605500" y="967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21564</xdr:rowOff>
    </xdr:from>
    <xdr:ext cx="534377" cy="259045"/>
    <xdr:sp macro="" textlink="">
      <xdr:nvSpPr>
        <xdr:cNvPr id="800" name="テキスト ボックス 799"/>
        <xdr:cNvSpPr txBox="1"/>
      </xdr:nvSpPr>
      <xdr:spPr>
        <a:xfrm>
          <a:off x="18389111" y="945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15,613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2" name="直線コネクタ 81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3" name="テキスト ボックス 81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4" name="直線コネクタ 81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5" name="テキスト ボックス 81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6" name="直線コネクタ 81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7" name="テキスト ボックス 81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8" name="直線コネクタ 81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9" name="テキスト ボックス 81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3" name="直線コネクタ 822"/>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51150</xdr:rowOff>
    </xdr:from>
    <xdr:ext cx="534377" cy="259045"/>
    <xdr:sp macro="" textlink="">
      <xdr:nvSpPr>
        <xdr:cNvPr id="824" name="繰出金最小値テキスト"/>
        <xdr:cNvSpPr txBox="1"/>
      </xdr:nvSpPr>
      <xdr:spPr>
        <a:xfrm>
          <a:off x="22212300" y="13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5" name="直線コネクタ 824"/>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155049</xdr:rowOff>
    </xdr:from>
    <xdr:ext cx="534377" cy="259045"/>
    <xdr:sp macro="" textlink="">
      <xdr:nvSpPr>
        <xdr:cNvPr id="826" name="繰出金最大値テキスト"/>
        <xdr:cNvSpPr txBox="1"/>
      </xdr:nvSpPr>
      <xdr:spPr>
        <a:xfrm>
          <a:off x="22212300" y="11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7" name="直線コネクタ 826"/>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43391</xdr:rowOff>
    </xdr:from>
    <xdr:to>
      <xdr:col>32</xdr:col>
      <xdr:colOff>187325</xdr:colOff>
      <xdr:row>75</xdr:row>
      <xdr:rowOff>70228</xdr:rowOff>
    </xdr:to>
    <xdr:cxnSp macro="">
      <xdr:nvCxnSpPr>
        <xdr:cNvPr id="828" name="直線コネクタ 827"/>
        <xdr:cNvCxnSpPr/>
      </xdr:nvCxnSpPr>
      <xdr:spPr>
        <a:xfrm flipV="1">
          <a:off x="21323300" y="12902141"/>
          <a:ext cx="838200" cy="2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85410</xdr:rowOff>
    </xdr:from>
    <xdr:ext cx="534377" cy="259045"/>
    <xdr:sp macro="" textlink="">
      <xdr:nvSpPr>
        <xdr:cNvPr id="829" name="繰出金平均値テキスト"/>
        <xdr:cNvSpPr txBox="1"/>
      </xdr:nvSpPr>
      <xdr:spPr>
        <a:xfrm>
          <a:off x="22212300" y="12944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30" name="フローチャート : 判断 829"/>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66160</xdr:rowOff>
    </xdr:from>
    <xdr:to>
      <xdr:col>31</xdr:col>
      <xdr:colOff>34925</xdr:colOff>
      <xdr:row>75</xdr:row>
      <xdr:rowOff>70228</xdr:rowOff>
    </xdr:to>
    <xdr:cxnSp macro="">
      <xdr:nvCxnSpPr>
        <xdr:cNvPr id="831" name="直線コネクタ 830"/>
        <xdr:cNvCxnSpPr/>
      </xdr:nvCxnSpPr>
      <xdr:spPr>
        <a:xfrm>
          <a:off x="20434300" y="12924910"/>
          <a:ext cx="889000" cy="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83756</xdr:rowOff>
    </xdr:from>
    <xdr:to>
      <xdr:col>31</xdr:col>
      <xdr:colOff>85725</xdr:colOff>
      <xdr:row>76</xdr:row>
      <xdr:rowOff>13906</xdr:rowOff>
    </xdr:to>
    <xdr:sp macro="" textlink="">
      <xdr:nvSpPr>
        <xdr:cNvPr id="832" name="フローチャート : 判断 831"/>
        <xdr:cNvSpPr/>
      </xdr:nvSpPr>
      <xdr:spPr>
        <a:xfrm>
          <a:off x="21272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5033</xdr:rowOff>
    </xdr:from>
    <xdr:ext cx="534377" cy="259045"/>
    <xdr:sp macro="" textlink="">
      <xdr:nvSpPr>
        <xdr:cNvPr id="833" name="テキスト ボックス 832"/>
        <xdr:cNvSpPr txBox="1"/>
      </xdr:nvSpPr>
      <xdr:spPr>
        <a:xfrm>
          <a:off x="21056111" y="130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66160</xdr:rowOff>
    </xdr:from>
    <xdr:to>
      <xdr:col>29</xdr:col>
      <xdr:colOff>517525</xdr:colOff>
      <xdr:row>75</xdr:row>
      <xdr:rowOff>162378</xdr:rowOff>
    </xdr:to>
    <xdr:cxnSp macro="">
      <xdr:nvCxnSpPr>
        <xdr:cNvPr id="834" name="直線コネクタ 833"/>
        <xdr:cNvCxnSpPr/>
      </xdr:nvCxnSpPr>
      <xdr:spPr>
        <a:xfrm flipV="1">
          <a:off x="19545300" y="12924910"/>
          <a:ext cx="889000" cy="9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115486</xdr:rowOff>
    </xdr:from>
    <xdr:to>
      <xdr:col>29</xdr:col>
      <xdr:colOff>568325</xdr:colOff>
      <xdr:row>76</xdr:row>
      <xdr:rowOff>45636</xdr:rowOff>
    </xdr:to>
    <xdr:sp macro="" textlink="">
      <xdr:nvSpPr>
        <xdr:cNvPr id="835" name="フローチャート : 判断 834"/>
        <xdr:cNvSpPr/>
      </xdr:nvSpPr>
      <xdr:spPr>
        <a:xfrm>
          <a:off x="20383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36763</xdr:rowOff>
    </xdr:from>
    <xdr:ext cx="534377" cy="259045"/>
    <xdr:sp macro="" textlink="">
      <xdr:nvSpPr>
        <xdr:cNvPr id="836" name="テキスト ボックス 835"/>
        <xdr:cNvSpPr txBox="1"/>
      </xdr:nvSpPr>
      <xdr:spPr>
        <a:xfrm>
          <a:off x="20167111" y="130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138626</xdr:rowOff>
    </xdr:from>
    <xdr:to>
      <xdr:col>28</xdr:col>
      <xdr:colOff>314325</xdr:colOff>
      <xdr:row>75</xdr:row>
      <xdr:rowOff>162378</xdr:rowOff>
    </xdr:to>
    <xdr:cxnSp macro="">
      <xdr:nvCxnSpPr>
        <xdr:cNvPr id="837" name="直線コネクタ 836"/>
        <xdr:cNvCxnSpPr/>
      </xdr:nvCxnSpPr>
      <xdr:spPr>
        <a:xfrm>
          <a:off x="18656300" y="12997376"/>
          <a:ext cx="889000" cy="2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124836</xdr:rowOff>
    </xdr:from>
    <xdr:to>
      <xdr:col>28</xdr:col>
      <xdr:colOff>365125</xdr:colOff>
      <xdr:row>76</xdr:row>
      <xdr:rowOff>54986</xdr:rowOff>
    </xdr:to>
    <xdr:sp macro="" textlink="">
      <xdr:nvSpPr>
        <xdr:cNvPr id="838" name="フローチャート : 判断 837"/>
        <xdr:cNvSpPr/>
      </xdr:nvSpPr>
      <xdr:spPr>
        <a:xfrm>
          <a:off x="19494500" y="1298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46113</xdr:rowOff>
    </xdr:from>
    <xdr:ext cx="534377" cy="259045"/>
    <xdr:sp macro="" textlink="">
      <xdr:nvSpPr>
        <xdr:cNvPr id="839" name="テキスト ボックス 838"/>
        <xdr:cNvSpPr txBox="1"/>
      </xdr:nvSpPr>
      <xdr:spPr>
        <a:xfrm>
          <a:off x="19278111" y="1307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128150</xdr:rowOff>
    </xdr:from>
    <xdr:to>
      <xdr:col>27</xdr:col>
      <xdr:colOff>161925</xdr:colOff>
      <xdr:row>76</xdr:row>
      <xdr:rowOff>58300</xdr:rowOff>
    </xdr:to>
    <xdr:sp macro="" textlink="">
      <xdr:nvSpPr>
        <xdr:cNvPr id="840" name="フローチャート : 判断 839"/>
        <xdr:cNvSpPr/>
      </xdr:nvSpPr>
      <xdr:spPr>
        <a:xfrm>
          <a:off x="18605500" y="129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49427</xdr:rowOff>
    </xdr:from>
    <xdr:ext cx="534377" cy="259045"/>
    <xdr:sp macro="" textlink="">
      <xdr:nvSpPr>
        <xdr:cNvPr id="841" name="テキスト ボックス 840"/>
        <xdr:cNvSpPr txBox="1"/>
      </xdr:nvSpPr>
      <xdr:spPr>
        <a:xfrm>
          <a:off x="18389111" y="1307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164041</xdr:rowOff>
    </xdr:from>
    <xdr:to>
      <xdr:col>32</xdr:col>
      <xdr:colOff>238125</xdr:colOff>
      <xdr:row>75</xdr:row>
      <xdr:rowOff>94191</xdr:rowOff>
    </xdr:to>
    <xdr:sp macro="" textlink="">
      <xdr:nvSpPr>
        <xdr:cNvPr id="847" name="円/楕円 846"/>
        <xdr:cNvSpPr/>
      </xdr:nvSpPr>
      <xdr:spPr>
        <a:xfrm>
          <a:off x="22110700" y="128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15468</xdr:rowOff>
    </xdr:from>
    <xdr:ext cx="534377" cy="259045"/>
    <xdr:sp macro="" textlink="">
      <xdr:nvSpPr>
        <xdr:cNvPr id="848" name="繰出金該当値テキスト"/>
        <xdr:cNvSpPr txBox="1"/>
      </xdr:nvSpPr>
      <xdr:spPr>
        <a:xfrm>
          <a:off x="22212300" y="1270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46,713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19428</xdr:rowOff>
    </xdr:from>
    <xdr:to>
      <xdr:col>31</xdr:col>
      <xdr:colOff>85725</xdr:colOff>
      <xdr:row>75</xdr:row>
      <xdr:rowOff>121028</xdr:rowOff>
    </xdr:to>
    <xdr:sp macro="" textlink="">
      <xdr:nvSpPr>
        <xdr:cNvPr id="849" name="円/楕円 848"/>
        <xdr:cNvSpPr/>
      </xdr:nvSpPr>
      <xdr:spPr>
        <a:xfrm>
          <a:off x="21272500" y="1287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137555</xdr:rowOff>
    </xdr:from>
    <xdr:ext cx="534377" cy="259045"/>
    <xdr:sp macro="" textlink="">
      <xdr:nvSpPr>
        <xdr:cNvPr id="850" name="テキスト ボックス 849"/>
        <xdr:cNvSpPr txBox="1"/>
      </xdr:nvSpPr>
      <xdr:spPr>
        <a:xfrm>
          <a:off x="21056111" y="1265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45,539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15360</xdr:rowOff>
    </xdr:from>
    <xdr:to>
      <xdr:col>29</xdr:col>
      <xdr:colOff>568325</xdr:colOff>
      <xdr:row>75</xdr:row>
      <xdr:rowOff>116960</xdr:rowOff>
    </xdr:to>
    <xdr:sp macro="" textlink="">
      <xdr:nvSpPr>
        <xdr:cNvPr id="851" name="円/楕円 850"/>
        <xdr:cNvSpPr/>
      </xdr:nvSpPr>
      <xdr:spPr>
        <a:xfrm>
          <a:off x="20383500" y="1287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133487</xdr:rowOff>
    </xdr:from>
    <xdr:ext cx="534377" cy="259045"/>
    <xdr:sp macro="" textlink="">
      <xdr:nvSpPr>
        <xdr:cNvPr id="852" name="テキスト ボックス 851"/>
        <xdr:cNvSpPr txBox="1"/>
      </xdr:nvSpPr>
      <xdr:spPr>
        <a:xfrm>
          <a:off x="20167111" y="1264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45,717</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111577</xdr:rowOff>
    </xdr:from>
    <xdr:to>
      <xdr:col>28</xdr:col>
      <xdr:colOff>365125</xdr:colOff>
      <xdr:row>76</xdr:row>
      <xdr:rowOff>41728</xdr:rowOff>
    </xdr:to>
    <xdr:sp macro="" textlink="">
      <xdr:nvSpPr>
        <xdr:cNvPr id="853" name="円/楕円 852"/>
        <xdr:cNvSpPr/>
      </xdr:nvSpPr>
      <xdr:spPr>
        <a:xfrm>
          <a:off x="19494500" y="129703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58254</xdr:rowOff>
    </xdr:from>
    <xdr:ext cx="534377" cy="259045"/>
    <xdr:sp macro="" textlink="">
      <xdr:nvSpPr>
        <xdr:cNvPr id="854" name="テキスト ボックス 853"/>
        <xdr:cNvSpPr txBox="1"/>
      </xdr:nvSpPr>
      <xdr:spPr>
        <a:xfrm>
          <a:off x="19278111" y="1274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41,508</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87826</xdr:rowOff>
    </xdr:from>
    <xdr:to>
      <xdr:col>27</xdr:col>
      <xdr:colOff>161925</xdr:colOff>
      <xdr:row>76</xdr:row>
      <xdr:rowOff>17976</xdr:rowOff>
    </xdr:to>
    <xdr:sp macro="" textlink="">
      <xdr:nvSpPr>
        <xdr:cNvPr id="855" name="円/楕円 854"/>
        <xdr:cNvSpPr/>
      </xdr:nvSpPr>
      <xdr:spPr>
        <a:xfrm>
          <a:off x="18605500" y="1294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34503</xdr:rowOff>
    </xdr:from>
    <xdr:ext cx="534377" cy="259045"/>
    <xdr:sp macro="" textlink="">
      <xdr:nvSpPr>
        <xdr:cNvPr id="856" name="テキスト ボックス 855"/>
        <xdr:cNvSpPr txBox="1"/>
      </xdr:nvSpPr>
      <xdr:spPr>
        <a:xfrm>
          <a:off x="18389111" y="1272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42,547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7" name="直線コネクタ 86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8" name="テキスト ボックス 86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9" name="直線コネクタ 86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70" name="テキスト ボックス 86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1" name="直線コネクタ 87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72" name="テキスト ボックス 87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3" name="直線コネクタ 87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74" name="テキスト ボックス 87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5" name="直線コネクタ 87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6" name="テキスト ボックス 87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7" name="直線コネクタ 87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8" name="テキスト ボックス 87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0" name="テキスト ボックス 87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2" name="直線コネクタ 88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4" name="直線コネクタ 88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7" name="直線コネクタ 88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9" name="フローチャート : 判断 88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0" name="直線コネクタ 88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91" name="フローチャート : 判断 89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92" name="テキスト ボックス 89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3" name="直線コネクタ 89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94" name="フローチャート : 判断 89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95" name="テキスト ボックス 89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6" name="直線コネクタ 89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7" name="フローチャート : 判断 89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8" name="テキスト ボックス 89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9" name="フローチャート : 判断 89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900" name="テキスト ボックス 89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6" name="円/楕円 90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8" name="円/楕円 90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9" name="テキスト ボックス 90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0" name="円/楕円 90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11" name="テキスト ボックス 91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2" name="円/楕円 91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13" name="テキスト ボックス 91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4" name="円/楕円 91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5" name="テキスト ボックス 91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歳出決算総額は、</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市民</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一人当たり</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５０１，５００円と</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なっている。主な構成項目である人件費は、</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市民</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一人当たり</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９５，４８７</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円となっており、</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類似団体や県内市町の平均を大きく上回っている。これは、</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広範囲な市域の行政サービスを維持していくため、地域の行政拠点施設として、総合支所方式を採用し、さらに消防防災体制も分散型としていることから、類似団体に比べ職員数が多くなっている。しかし、当市の著しい人口減少や厳しい財政状況に鑑みれば、効率的で効果的な行政経営に取り組まなければならない状況にあり、そのため、平成２８年４月時点で、平成１８年４月に比べ２８３人（普通会計）の職員を削減した。今後も、行政サービスの維持向上に努めながら、職員定員適正化計画に基づき、退職者補充率の抑制などにより、職員数の削減を行う</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とともに、効率的な行政組織体制や事務合理化による時間外勤務の抑制により、時間外勤務手当の削減に努めていく。</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また、</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普通建設事業費は</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市民</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一人当たり</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７９，４５６</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円となっており、</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これも</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や県内市町</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と比較して一人当たりコストが高い状況となっている。これは、</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消防防災施設整備事業、中心市街地活性化事業、社会教育施設整備事業等の</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増加によるもので</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ある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今後も</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本庁舎・日光庁舎・藤原庁舎・栗山庁舎の建設事業が予定されており、</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高い水準で推移することが予想されるが、</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交付税措置が高い（市の実質的な負担が少ない）</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合併特例事業債（７割が交付税措置される）を活用することにより市民の負担の軽減を図っていく。</a:t>
          </a:r>
          <a:endParaRPr kumimoji="1" lang="ja-JP" altLang="en-US" sz="1300" b="0">
            <a:solidFill>
              <a:sysClr val="windowText" lastClr="000000"/>
            </a:solidFill>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栃木県日光市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86,127
85,464
1,449.83
45,309,834
43,192,690
1,774,453
25,183,780
53,694,707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50.5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2540</xdr:rowOff>
    </xdr:from>
    <xdr:to>
      <xdr:col>6</xdr:col>
      <xdr:colOff>510540</xdr:colOff>
      <xdr:row>38</xdr:row>
      <xdr:rowOff>115316</xdr:rowOff>
    </xdr:to>
    <xdr:cxnSp macro="">
      <xdr:nvCxnSpPr>
        <xdr:cNvPr id="56" name="直線コネクタ 55"/>
        <xdr:cNvCxnSpPr/>
      </xdr:nvCxnSpPr>
      <xdr:spPr>
        <a:xfrm flipV="1">
          <a:off x="4633595" y="5317490"/>
          <a:ext cx="1270" cy="131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119143</xdr:rowOff>
    </xdr:from>
    <xdr:ext cx="469744" cy="259045"/>
    <xdr:sp macro="" textlink="">
      <xdr:nvSpPr>
        <xdr:cNvPr id="57" name="議会費最小値テキスト"/>
        <xdr:cNvSpPr txBox="1"/>
      </xdr:nvSpPr>
      <xdr:spPr>
        <a:xfrm>
          <a:off x="4686300"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38</xdr:row>
      <xdr:rowOff>115316</xdr:rowOff>
    </xdr:from>
    <xdr:to>
      <xdr:col>6</xdr:col>
      <xdr:colOff>600075</xdr:colOff>
      <xdr:row>38</xdr:row>
      <xdr:rowOff>115316</xdr:rowOff>
    </xdr:to>
    <xdr:cxnSp macro="">
      <xdr:nvCxnSpPr>
        <xdr:cNvPr id="58" name="直線コネクタ 57"/>
        <xdr:cNvCxnSpPr/>
      </xdr:nvCxnSpPr>
      <xdr:spPr>
        <a:xfrm>
          <a:off x="4546600" y="663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120667</xdr:rowOff>
    </xdr:from>
    <xdr:ext cx="469744" cy="259045"/>
    <xdr:sp macro="" textlink="">
      <xdr:nvSpPr>
        <xdr:cNvPr id="59" name="議会費最大値テキスト"/>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31</xdr:row>
      <xdr:rowOff>2540</xdr:rowOff>
    </xdr:from>
    <xdr:to>
      <xdr:col>6</xdr:col>
      <xdr:colOff>600075</xdr:colOff>
      <xdr:row>31</xdr:row>
      <xdr:rowOff>2540</xdr:rowOff>
    </xdr:to>
    <xdr:cxnSp macro="">
      <xdr:nvCxnSpPr>
        <xdr:cNvPr id="60" name="直線コネクタ 59"/>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153797</xdr:rowOff>
    </xdr:from>
    <xdr:to>
      <xdr:col>6</xdr:col>
      <xdr:colOff>511175</xdr:colOff>
      <xdr:row>35</xdr:row>
      <xdr:rowOff>94742</xdr:rowOff>
    </xdr:to>
    <xdr:cxnSp macro="">
      <xdr:nvCxnSpPr>
        <xdr:cNvPr id="61" name="直線コネクタ 60"/>
        <xdr:cNvCxnSpPr/>
      </xdr:nvCxnSpPr>
      <xdr:spPr>
        <a:xfrm flipV="1">
          <a:off x="3797300" y="5983097"/>
          <a:ext cx="8382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86614</xdr:rowOff>
    </xdr:from>
    <xdr:to>
      <xdr:col>6</xdr:col>
      <xdr:colOff>561975</xdr:colOff>
      <xdr:row>36</xdr:row>
      <xdr:rowOff>16764</xdr:rowOff>
    </xdr:to>
    <xdr:sp macro="" textlink="">
      <xdr:nvSpPr>
        <xdr:cNvPr id="63" name="フローチャート :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77978</xdr:rowOff>
    </xdr:from>
    <xdr:to>
      <xdr:col>5</xdr:col>
      <xdr:colOff>358775</xdr:colOff>
      <xdr:row>35</xdr:row>
      <xdr:rowOff>94742</xdr:rowOff>
    </xdr:to>
    <xdr:cxnSp macro="">
      <xdr:nvCxnSpPr>
        <xdr:cNvPr id="64" name="直線コネクタ 63"/>
        <xdr:cNvCxnSpPr/>
      </xdr:nvCxnSpPr>
      <xdr:spPr>
        <a:xfrm>
          <a:off x="2908300" y="6078728"/>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53467</xdr:rowOff>
    </xdr:from>
    <xdr:to>
      <xdr:col>5</xdr:col>
      <xdr:colOff>409575</xdr:colOff>
      <xdr:row>35</xdr:row>
      <xdr:rowOff>155067</xdr:rowOff>
    </xdr:to>
    <xdr:sp macro="" textlink="">
      <xdr:nvSpPr>
        <xdr:cNvPr id="65" name="フローチャート : 判断 64"/>
        <xdr:cNvSpPr/>
      </xdr:nvSpPr>
      <xdr:spPr>
        <a:xfrm>
          <a:off x="3746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146194</xdr:rowOff>
    </xdr:from>
    <xdr:ext cx="469744" cy="259045"/>
    <xdr:sp macro="" textlink="">
      <xdr:nvSpPr>
        <xdr:cNvPr id="66" name="テキスト ボックス 65"/>
        <xdr:cNvSpPr txBox="1"/>
      </xdr:nvSpPr>
      <xdr:spPr>
        <a:xfrm>
          <a:off x="3562427"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50546</xdr:rowOff>
    </xdr:from>
    <xdr:to>
      <xdr:col>4</xdr:col>
      <xdr:colOff>155575</xdr:colOff>
      <xdr:row>35</xdr:row>
      <xdr:rowOff>77978</xdr:rowOff>
    </xdr:to>
    <xdr:cxnSp macro="">
      <xdr:nvCxnSpPr>
        <xdr:cNvPr id="67" name="直線コネクタ 66"/>
        <xdr:cNvCxnSpPr/>
      </xdr:nvCxnSpPr>
      <xdr:spPr>
        <a:xfrm>
          <a:off x="2019300" y="60512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66421</xdr:rowOff>
    </xdr:from>
    <xdr:to>
      <xdr:col>4</xdr:col>
      <xdr:colOff>206375</xdr:colOff>
      <xdr:row>35</xdr:row>
      <xdr:rowOff>168021</xdr:rowOff>
    </xdr:to>
    <xdr:sp macro="" textlink="">
      <xdr:nvSpPr>
        <xdr:cNvPr id="68" name="フローチャート : 判断 67"/>
        <xdr:cNvSpPr/>
      </xdr:nvSpPr>
      <xdr:spPr>
        <a:xfrm>
          <a:off x="2857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159148</xdr:rowOff>
    </xdr:from>
    <xdr:ext cx="469744" cy="259045"/>
    <xdr:sp macro="" textlink="">
      <xdr:nvSpPr>
        <xdr:cNvPr id="69" name="テキスト ボックス 68"/>
        <xdr:cNvSpPr txBox="1"/>
      </xdr:nvSpPr>
      <xdr:spPr>
        <a:xfrm>
          <a:off x="2673427" y="615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80264</xdr:rowOff>
    </xdr:from>
    <xdr:to>
      <xdr:col>2</xdr:col>
      <xdr:colOff>638175</xdr:colOff>
      <xdr:row>35</xdr:row>
      <xdr:rowOff>50546</xdr:rowOff>
    </xdr:to>
    <xdr:cxnSp macro="">
      <xdr:nvCxnSpPr>
        <xdr:cNvPr id="70" name="直線コネクタ 69"/>
        <xdr:cNvCxnSpPr/>
      </xdr:nvCxnSpPr>
      <xdr:spPr>
        <a:xfrm>
          <a:off x="1130300" y="590956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10414</xdr:rowOff>
    </xdr:from>
    <xdr:to>
      <xdr:col>3</xdr:col>
      <xdr:colOff>3175</xdr:colOff>
      <xdr:row>35</xdr:row>
      <xdr:rowOff>112014</xdr:rowOff>
    </xdr:to>
    <xdr:sp macro="" textlink="">
      <xdr:nvSpPr>
        <xdr:cNvPr id="71" name="フローチャート : 判断 70"/>
        <xdr:cNvSpPr/>
      </xdr:nvSpPr>
      <xdr:spPr>
        <a:xfrm>
          <a:off x="1968500" y="601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103141</xdr:rowOff>
    </xdr:from>
    <xdr:ext cx="469744" cy="259045"/>
    <xdr:sp macro="" textlink="">
      <xdr:nvSpPr>
        <xdr:cNvPr id="72" name="テキスト ボックス 71"/>
        <xdr:cNvSpPr txBox="1"/>
      </xdr:nvSpPr>
      <xdr:spPr>
        <a:xfrm>
          <a:off x="1784427" y="610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151384</xdr:rowOff>
    </xdr:from>
    <xdr:to>
      <xdr:col>1</xdr:col>
      <xdr:colOff>485775</xdr:colOff>
      <xdr:row>34</xdr:row>
      <xdr:rowOff>81534</xdr:rowOff>
    </xdr:to>
    <xdr:sp macro="" textlink="">
      <xdr:nvSpPr>
        <xdr:cNvPr id="73" name="フローチャート : 判断 72"/>
        <xdr:cNvSpPr/>
      </xdr:nvSpPr>
      <xdr:spPr>
        <a:xfrm>
          <a:off x="1079500" y="580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98061</xdr:rowOff>
    </xdr:from>
    <xdr:ext cx="469744" cy="259045"/>
    <xdr:sp macro="" textlink="">
      <xdr:nvSpPr>
        <xdr:cNvPr id="74" name="テキスト ボックス 73"/>
        <xdr:cNvSpPr txBox="1"/>
      </xdr:nvSpPr>
      <xdr:spPr>
        <a:xfrm>
          <a:off x="895427" y="558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102997</xdr:rowOff>
    </xdr:from>
    <xdr:to>
      <xdr:col>6</xdr:col>
      <xdr:colOff>561975</xdr:colOff>
      <xdr:row>35</xdr:row>
      <xdr:rowOff>33147</xdr:rowOff>
    </xdr:to>
    <xdr:sp macro="" textlink="">
      <xdr:nvSpPr>
        <xdr:cNvPr id="80" name="円/楕円 79"/>
        <xdr:cNvSpPr/>
      </xdr:nvSpPr>
      <xdr:spPr>
        <a:xfrm>
          <a:off x="4584700" y="593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125874</xdr:rowOff>
    </xdr:from>
    <xdr:ext cx="469744" cy="259045"/>
    <xdr:sp macro="" textlink="">
      <xdr:nvSpPr>
        <xdr:cNvPr id="81" name="議会費該当値テキスト"/>
        <xdr:cNvSpPr txBox="1"/>
      </xdr:nvSpPr>
      <xdr:spPr>
        <a:xfrm>
          <a:off x="4686300" y="578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43942</xdr:rowOff>
    </xdr:from>
    <xdr:to>
      <xdr:col>5</xdr:col>
      <xdr:colOff>409575</xdr:colOff>
      <xdr:row>35</xdr:row>
      <xdr:rowOff>145542</xdr:rowOff>
    </xdr:to>
    <xdr:sp macro="" textlink="">
      <xdr:nvSpPr>
        <xdr:cNvPr id="82" name="円/楕円 81"/>
        <xdr:cNvSpPr/>
      </xdr:nvSpPr>
      <xdr:spPr>
        <a:xfrm>
          <a:off x="3746500" y="60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162069</xdr:rowOff>
    </xdr:from>
    <xdr:ext cx="469744" cy="259045"/>
    <xdr:sp macro="" textlink="">
      <xdr:nvSpPr>
        <xdr:cNvPr id="83" name="テキスト ボックス 82"/>
        <xdr:cNvSpPr txBox="1"/>
      </xdr:nvSpPr>
      <xdr:spPr>
        <a:xfrm>
          <a:off x="3562427" y="58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27178</xdr:rowOff>
    </xdr:from>
    <xdr:to>
      <xdr:col>4</xdr:col>
      <xdr:colOff>206375</xdr:colOff>
      <xdr:row>35</xdr:row>
      <xdr:rowOff>128778</xdr:rowOff>
    </xdr:to>
    <xdr:sp macro="" textlink="">
      <xdr:nvSpPr>
        <xdr:cNvPr id="84" name="円/楕円 83"/>
        <xdr:cNvSpPr/>
      </xdr:nvSpPr>
      <xdr:spPr>
        <a:xfrm>
          <a:off x="2857500" y="602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145305</xdr:rowOff>
    </xdr:from>
    <xdr:ext cx="469744" cy="259045"/>
    <xdr:sp macro="" textlink="">
      <xdr:nvSpPr>
        <xdr:cNvPr id="85" name="テキスト ボックス 84"/>
        <xdr:cNvSpPr txBox="1"/>
      </xdr:nvSpPr>
      <xdr:spPr>
        <a:xfrm>
          <a:off x="2673427" y="5803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171196</xdr:rowOff>
    </xdr:from>
    <xdr:to>
      <xdr:col>3</xdr:col>
      <xdr:colOff>3175</xdr:colOff>
      <xdr:row>35</xdr:row>
      <xdr:rowOff>101346</xdr:rowOff>
    </xdr:to>
    <xdr:sp macro="" textlink="">
      <xdr:nvSpPr>
        <xdr:cNvPr id="86" name="円/楕円 85"/>
        <xdr:cNvSpPr/>
      </xdr:nvSpPr>
      <xdr:spPr>
        <a:xfrm>
          <a:off x="1968500" y="600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117873</xdr:rowOff>
    </xdr:from>
    <xdr:ext cx="469744" cy="259045"/>
    <xdr:sp macro="" textlink="">
      <xdr:nvSpPr>
        <xdr:cNvPr id="87" name="テキスト ボックス 86"/>
        <xdr:cNvSpPr txBox="1"/>
      </xdr:nvSpPr>
      <xdr:spPr>
        <a:xfrm>
          <a:off x="1784427" y="577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29464</xdr:rowOff>
    </xdr:from>
    <xdr:to>
      <xdr:col>1</xdr:col>
      <xdr:colOff>485775</xdr:colOff>
      <xdr:row>34</xdr:row>
      <xdr:rowOff>131064</xdr:rowOff>
    </xdr:to>
    <xdr:sp macro="" textlink="">
      <xdr:nvSpPr>
        <xdr:cNvPr id="88" name="円/楕円 87"/>
        <xdr:cNvSpPr/>
      </xdr:nvSpPr>
      <xdr:spPr>
        <a:xfrm>
          <a:off x="1079500" y="585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122191</xdr:rowOff>
    </xdr:from>
    <xdr:ext cx="469744" cy="259045"/>
    <xdr:sp macro="" textlink="">
      <xdr:nvSpPr>
        <xdr:cNvPr id="89" name="テキスト ボックス 88"/>
        <xdr:cNvSpPr txBox="1"/>
      </xdr:nvSpPr>
      <xdr:spPr>
        <a:xfrm>
          <a:off x="895427" y="595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52,364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71218</xdr:rowOff>
    </xdr:from>
    <xdr:to>
      <xdr:col>6</xdr:col>
      <xdr:colOff>510540</xdr:colOff>
      <xdr:row>58</xdr:row>
      <xdr:rowOff>168242</xdr:rowOff>
    </xdr:to>
    <xdr:cxnSp macro="">
      <xdr:nvCxnSpPr>
        <xdr:cNvPr id="116" name="直線コネクタ 115"/>
        <xdr:cNvCxnSpPr/>
      </xdr:nvCxnSpPr>
      <xdr:spPr>
        <a:xfrm flipV="1">
          <a:off x="4633595" y="8643718"/>
          <a:ext cx="1270" cy="146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619</xdr:rowOff>
    </xdr:from>
    <xdr:ext cx="534377" cy="259045"/>
    <xdr:sp macro="" textlink="">
      <xdr:nvSpPr>
        <xdr:cNvPr id="117" name="総務費最小値テキスト"/>
        <xdr:cNvSpPr txBox="1"/>
      </xdr:nvSpPr>
      <xdr:spPr>
        <a:xfrm>
          <a:off x="4686300" y="10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58</xdr:row>
      <xdr:rowOff>168242</xdr:rowOff>
    </xdr:from>
    <xdr:to>
      <xdr:col>6</xdr:col>
      <xdr:colOff>600075</xdr:colOff>
      <xdr:row>58</xdr:row>
      <xdr:rowOff>168242</xdr:rowOff>
    </xdr:to>
    <xdr:cxnSp macro="">
      <xdr:nvCxnSpPr>
        <xdr:cNvPr id="118" name="直線コネクタ 117"/>
        <xdr:cNvCxnSpPr/>
      </xdr:nvCxnSpPr>
      <xdr:spPr>
        <a:xfrm>
          <a:off x="4546600" y="1011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17895</xdr:rowOff>
    </xdr:from>
    <xdr:ext cx="599010" cy="259045"/>
    <xdr:sp macro="" textlink="">
      <xdr:nvSpPr>
        <xdr:cNvPr id="119" name="総務費最大値テキスト"/>
        <xdr:cNvSpPr txBox="1"/>
      </xdr:nvSpPr>
      <xdr:spPr>
        <a:xfrm>
          <a:off x="4686300" y="84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50</xdr:row>
      <xdr:rowOff>71218</xdr:rowOff>
    </xdr:from>
    <xdr:to>
      <xdr:col>6</xdr:col>
      <xdr:colOff>600075</xdr:colOff>
      <xdr:row>50</xdr:row>
      <xdr:rowOff>71218</xdr:rowOff>
    </xdr:to>
    <xdr:cxnSp macro="">
      <xdr:nvCxnSpPr>
        <xdr:cNvPr id="120" name="直線コネクタ 119"/>
        <xdr:cNvCxnSpPr/>
      </xdr:nvCxnSpPr>
      <xdr:spPr>
        <a:xfrm>
          <a:off x="4546600" y="864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125821</xdr:rowOff>
    </xdr:from>
    <xdr:to>
      <xdr:col>6</xdr:col>
      <xdr:colOff>511175</xdr:colOff>
      <xdr:row>55</xdr:row>
      <xdr:rowOff>159751</xdr:rowOff>
    </xdr:to>
    <xdr:cxnSp macro="">
      <xdr:nvCxnSpPr>
        <xdr:cNvPr id="121" name="直線コネクタ 120"/>
        <xdr:cNvCxnSpPr/>
      </xdr:nvCxnSpPr>
      <xdr:spPr>
        <a:xfrm>
          <a:off x="3797300" y="9555571"/>
          <a:ext cx="838200" cy="3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153787</xdr:rowOff>
    </xdr:from>
    <xdr:ext cx="534377" cy="259045"/>
    <xdr:sp macro="" textlink="">
      <xdr:nvSpPr>
        <xdr:cNvPr id="122" name="総務費平均値テキスト"/>
        <xdr:cNvSpPr txBox="1"/>
      </xdr:nvSpPr>
      <xdr:spPr>
        <a:xfrm>
          <a:off x="4686300" y="958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3910</xdr:rowOff>
    </xdr:from>
    <xdr:to>
      <xdr:col>6</xdr:col>
      <xdr:colOff>561975</xdr:colOff>
      <xdr:row>56</xdr:row>
      <xdr:rowOff>105510</xdr:rowOff>
    </xdr:to>
    <xdr:sp macro="" textlink="">
      <xdr:nvSpPr>
        <xdr:cNvPr id="123" name="フローチャート : 判断 122"/>
        <xdr:cNvSpPr/>
      </xdr:nvSpPr>
      <xdr:spPr>
        <a:xfrm>
          <a:off x="45847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125821</xdr:rowOff>
    </xdr:from>
    <xdr:to>
      <xdr:col>5</xdr:col>
      <xdr:colOff>358775</xdr:colOff>
      <xdr:row>55</xdr:row>
      <xdr:rowOff>127209</xdr:rowOff>
    </xdr:to>
    <xdr:cxnSp macro="">
      <xdr:nvCxnSpPr>
        <xdr:cNvPr id="124" name="直線コネクタ 123"/>
        <xdr:cNvCxnSpPr/>
      </xdr:nvCxnSpPr>
      <xdr:spPr>
        <a:xfrm flipV="1">
          <a:off x="2908300" y="9555571"/>
          <a:ext cx="8890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85503</xdr:rowOff>
    </xdr:from>
    <xdr:to>
      <xdr:col>5</xdr:col>
      <xdr:colOff>409575</xdr:colOff>
      <xdr:row>56</xdr:row>
      <xdr:rowOff>15653</xdr:rowOff>
    </xdr:to>
    <xdr:sp macro="" textlink="">
      <xdr:nvSpPr>
        <xdr:cNvPr id="125" name="フローチャート : 判断 124"/>
        <xdr:cNvSpPr/>
      </xdr:nvSpPr>
      <xdr:spPr>
        <a:xfrm>
          <a:off x="3746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6780</xdr:rowOff>
    </xdr:from>
    <xdr:ext cx="534377" cy="259045"/>
    <xdr:sp macro="" textlink="">
      <xdr:nvSpPr>
        <xdr:cNvPr id="126" name="テキスト ボックス 125"/>
        <xdr:cNvSpPr txBox="1"/>
      </xdr:nvSpPr>
      <xdr:spPr>
        <a:xfrm>
          <a:off x="3530111" y="960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99483</xdr:rowOff>
    </xdr:from>
    <xdr:to>
      <xdr:col>4</xdr:col>
      <xdr:colOff>155575</xdr:colOff>
      <xdr:row>55</xdr:row>
      <xdr:rowOff>127209</xdr:rowOff>
    </xdr:to>
    <xdr:cxnSp macro="">
      <xdr:nvCxnSpPr>
        <xdr:cNvPr id="127" name="直線コネクタ 126"/>
        <xdr:cNvCxnSpPr/>
      </xdr:nvCxnSpPr>
      <xdr:spPr>
        <a:xfrm>
          <a:off x="2019300" y="9529233"/>
          <a:ext cx="889000" cy="2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20663</xdr:rowOff>
    </xdr:from>
    <xdr:to>
      <xdr:col>4</xdr:col>
      <xdr:colOff>206375</xdr:colOff>
      <xdr:row>55</xdr:row>
      <xdr:rowOff>122263</xdr:rowOff>
    </xdr:to>
    <xdr:sp macro="" textlink="">
      <xdr:nvSpPr>
        <xdr:cNvPr id="128" name="フローチャート : 判断 127"/>
        <xdr:cNvSpPr/>
      </xdr:nvSpPr>
      <xdr:spPr>
        <a:xfrm>
          <a:off x="2857500" y="945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138790</xdr:rowOff>
    </xdr:from>
    <xdr:ext cx="534377" cy="259045"/>
    <xdr:sp macro="" textlink="">
      <xdr:nvSpPr>
        <xdr:cNvPr id="129" name="テキスト ボックス 128"/>
        <xdr:cNvSpPr txBox="1"/>
      </xdr:nvSpPr>
      <xdr:spPr>
        <a:xfrm>
          <a:off x="2641111" y="922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99483</xdr:rowOff>
    </xdr:from>
    <xdr:to>
      <xdr:col>2</xdr:col>
      <xdr:colOff>638175</xdr:colOff>
      <xdr:row>55</xdr:row>
      <xdr:rowOff>123339</xdr:rowOff>
    </xdr:to>
    <xdr:cxnSp macro="">
      <xdr:nvCxnSpPr>
        <xdr:cNvPr id="130" name="直線コネクタ 129"/>
        <xdr:cNvCxnSpPr/>
      </xdr:nvCxnSpPr>
      <xdr:spPr>
        <a:xfrm flipV="1">
          <a:off x="1130300" y="9529233"/>
          <a:ext cx="889000" cy="2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113246</xdr:rowOff>
    </xdr:from>
    <xdr:to>
      <xdr:col>3</xdr:col>
      <xdr:colOff>3175</xdr:colOff>
      <xdr:row>55</xdr:row>
      <xdr:rowOff>43396</xdr:rowOff>
    </xdr:to>
    <xdr:sp macro="" textlink="">
      <xdr:nvSpPr>
        <xdr:cNvPr id="131" name="フローチャート : 判断 130"/>
        <xdr:cNvSpPr/>
      </xdr:nvSpPr>
      <xdr:spPr>
        <a:xfrm>
          <a:off x="1968500" y="937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59923</xdr:rowOff>
    </xdr:from>
    <xdr:ext cx="534377" cy="259045"/>
    <xdr:sp macro="" textlink="">
      <xdr:nvSpPr>
        <xdr:cNvPr id="132" name="テキスト ボックス 131"/>
        <xdr:cNvSpPr txBox="1"/>
      </xdr:nvSpPr>
      <xdr:spPr>
        <a:xfrm>
          <a:off x="1752111" y="914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157643</xdr:rowOff>
    </xdr:from>
    <xdr:to>
      <xdr:col>1</xdr:col>
      <xdr:colOff>485775</xdr:colOff>
      <xdr:row>56</xdr:row>
      <xdr:rowOff>87793</xdr:rowOff>
    </xdr:to>
    <xdr:sp macro="" textlink="">
      <xdr:nvSpPr>
        <xdr:cNvPr id="133" name="フローチャート : 判断 132"/>
        <xdr:cNvSpPr/>
      </xdr:nvSpPr>
      <xdr:spPr>
        <a:xfrm>
          <a:off x="1079500" y="958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78920</xdr:rowOff>
    </xdr:from>
    <xdr:ext cx="534377" cy="259045"/>
    <xdr:sp macro="" textlink="">
      <xdr:nvSpPr>
        <xdr:cNvPr id="134" name="テキスト ボックス 133"/>
        <xdr:cNvSpPr txBox="1"/>
      </xdr:nvSpPr>
      <xdr:spPr>
        <a:xfrm>
          <a:off x="863111" y="968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108951</xdr:rowOff>
    </xdr:from>
    <xdr:to>
      <xdr:col>6</xdr:col>
      <xdr:colOff>561975</xdr:colOff>
      <xdr:row>56</xdr:row>
      <xdr:rowOff>39101</xdr:rowOff>
    </xdr:to>
    <xdr:sp macro="" textlink="">
      <xdr:nvSpPr>
        <xdr:cNvPr id="140" name="円/楕円 139"/>
        <xdr:cNvSpPr/>
      </xdr:nvSpPr>
      <xdr:spPr>
        <a:xfrm>
          <a:off x="4584700" y="953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131828</xdr:rowOff>
    </xdr:from>
    <xdr:ext cx="534377" cy="259045"/>
    <xdr:sp macro="" textlink="">
      <xdr:nvSpPr>
        <xdr:cNvPr id="141" name="総務費該当値テキスト"/>
        <xdr:cNvSpPr txBox="1"/>
      </xdr:nvSpPr>
      <xdr:spPr>
        <a:xfrm>
          <a:off x="4686300" y="939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58,272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75021</xdr:rowOff>
    </xdr:from>
    <xdr:to>
      <xdr:col>5</xdr:col>
      <xdr:colOff>409575</xdr:colOff>
      <xdr:row>56</xdr:row>
      <xdr:rowOff>5171</xdr:rowOff>
    </xdr:to>
    <xdr:sp macro="" textlink="">
      <xdr:nvSpPr>
        <xdr:cNvPr id="142" name="円/楕円 141"/>
        <xdr:cNvSpPr/>
      </xdr:nvSpPr>
      <xdr:spPr>
        <a:xfrm>
          <a:off x="3746500" y="950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21698</xdr:rowOff>
    </xdr:from>
    <xdr:ext cx="534377" cy="259045"/>
    <xdr:sp macro="" textlink="">
      <xdr:nvSpPr>
        <xdr:cNvPr id="143" name="テキスト ボックス 142"/>
        <xdr:cNvSpPr txBox="1"/>
      </xdr:nvSpPr>
      <xdr:spPr>
        <a:xfrm>
          <a:off x="3530111" y="92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60,350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76409</xdr:rowOff>
    </xdr:from>
    <xdr:to>
      <xdr:col>4</xdr:col>
      <xdr:colOff>206375</xdr:colOff>
      <xdr:row>56</xdr:row>
      <xdr:rowOff>6559</xdr:rowOff>
    </xdr:to>
    <xdr:sp macro="" textlink="">
      <xdr:nvSpPr>
        <xdr:cNvPr id="144" name="円/楕円 143"/>
        <xdr:cNvSpPr/>
      </xdr:nvSpPr>
      <xdr:spPr>
        <a:xfrm>
          <a:off x="2857500" y="950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169136</xdr:rowOff>
    </xdr:from>
    <xdr:ext cx="534377" cy="259045"/>
    <xdr:sp macro="" textlink="">
      <xdr:nvSpPr>
        <xdr:cNvPr id="145" name="テキスト ボックス 144"/>
        <xdr:cNvSpPr txBox="1"/>
      </xdr:nvSpPr>
      <xdr:spPr>
        <a:xfrm>
          <a:off x="2641111" y="959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60,265</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48683</xdr:rowOff>
    </xdr:from>
    <xdr:to>
      <xdr:col>3</xdr:col>
      <xdr:colOff>3175</xdr:colOff>
      <xdr:row>55</xdr:row>
      <xdr:rowOff>150283</xdr:rowOff>
    </xdr:to>
    <xdr:sp macro="" textlink="">
      <xdr:nvSpPr>
        <xdr:cNvPr id="146" name="円/楕円 145"/>
        <xdr:cNvSpPr/>
      </xdr:nvSpPr>
      <xdr:spPr>
        <a:xfrm>
          <a:off x="1968500" y="947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141410</xdr:rowOff>
    </xdr:from>
    <xdr:ext cx="534377" cy="259045"/>
    <xdr:sp macro="" textlink="">
      <xdr:nvSpPr>
        <xdr:cNvPr id="147" name="テキスト ボックス 146"/>
        <xdr:cNvSpPr txBox="1"/>
      </xdr:nvSpPr>
      <xdr:spPr>
        <a:xfrm>
          <a:off x="1752111" y="957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61,963</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72539</xdr:rowOff>
    </xdr:from>
    <xdr:to>
      <xdr:col>1</xdr:col>
      <xdr:colOff>485775</xdr:colOff>
      <xdr:row>56</xdr:row>
      <xdr:rowOff>2689</xdr:rowOff>
    </xdr:to>
    <xdr:sp macro="" textlink="">
      <xdr:nvSpPr>
        <xdr:cNvPr id="148" name="円/楕円 147"/>
        <xdr:cNvSpPr/>
      </xdr:nvSpPr>
      <xdr:spPr>
        <a:xfrm>
          <a:off x="1079500" y="950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19216</xdr:rowOff>
    </xdr:from>
    <xdr:ext cx="534377" cy="259045"/>
    <xdr:sp macro="" textlink="">
      <xdr:nvSpPr>
        <xdr:cNvPr id="149" name="テキスト ボックス 148"/>
        <xdr:cNvSpPr txBox="1"/>
      </xdr:nvSpPr>
      <xdr:spPr>
        <a:xfrm>
          <a:off x="863111" y="927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127,849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34392</xdr:rowOff>
    </xdr:from>
    <xdr:to>
      <xdr:col>6</xdr:col>
      <xdr:colOff>510540</xdr:colOff>
      <xdr:row>79</xdr:row>
      <xdr:rowOff>113145</xdr:rowOff>
    </xdr:to>
    <xdr:cxnSp macro="">
      <xdr:nvCxnSpPr>
        <xdr:cNvPr id="174" name="直線コネクタ 173"/>
        <xdr:cNvCxnSpPr/>
      </xdr:nvCxnSpPr>
      <xdr:spPr>
        <a:xfrm flipV="1">
          <a:off x="4633595" y="12035892"/>
          <a:ext cx="1270" cy="162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116972</xdr:rowOff>
    </xdr:from>
    <xdr:ext cx="534377" cy="259045"/>
    <xdr:sp macro="" textlink="">
      <xdr:nvSpPr>
        <xdr:cNvPr id="175" name="民生費最小値テキスト"/>
        <xdr:cNvSpPr txBox="1"/>
      </xdr:nvSpPr>
      <xdr:spPr>
        <a:xfrm>
          <a:off x="4686300" y="136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79</xdr:row>
      <xdr:rowOff>113145</xdr:rowOff>
    </xdr:from>
    <xdr:to>
      <xdr:col>6</xdr:col>
      <xdr:colOff>600075</xdr:colOff>
      <xdr:row>79</xdr:row>
      <xdr:rowOff>113145</xdr:rowOff>
    </xdr:to>
    <xdr:cxnSp macro="">
      <xdr:nvCxnSpPr>
        <xdr:cNvPr id="176" name="直線コネクタ 175"/>
        <xdr:cNvCxnSpPr/>
      </xdr:nvCxnSpPr>
      <xdr:spPr>
        <a:xfrm>
          <a:off x="4546600" y="136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152519</xdr:rowOff>
    </xdr:from>
    <xdr:ext cx="599010" cy="259045"/>
    <xdr:sp macro="" textlink="">
      <xdr:nvSpPr>
        <xdr:cNvPr id="177" name="民生費最大値テキスト"/>
        <xdr:cNvSpPr txBox="1"/>
      </xdr:nvSpPr>
      <xdr:spPr>
        <a:xfrm>
          <a:off x="4686300" y="1181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70</xdr:row>
      <xdr:rowOff>34392</xdr:rowOff>
    </xdr:from>
    <xdr:to>
      <xdr:col>6</xdr:col>
      <xdr:colOff>600075</xdr:colOff>
      <xdr:row>70</xdr:row>
      <xdr:rowOff>34392</xdr:rowOff>
    </xdr:to>
    <xdr:cxnSp macro="">
      <xdr:nvCxnSpPr>
        <xdr:cNvPr id="178" name="直線コネクタ 177"/>
        <xdr:cNvCxnSpPr/>
      </xdr:nvCxnSpPr>
      <xdr:spPr>
        <a:xfrm>
          <a:off x="4546600" y="1203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159417</xdr:rowOff>
    </xdr:from>
    <xdr:to>
      <xdr:col>6</xdr:col>
      <xdr:colOff>511175</xdr:colOff>
      <xdr:row>75</xdr:row>
      <xdr:rowOff>38278</xdr:rowOff>
    </xdr:to>
    <xdr:cxnSp macro="">
      <xdr:nvCxnSpPr>
        <xdr:cNvPr id="179" name="直線コネクタ 178"/>
        <xdr:cNvCxnSpPr/>
      </xdr:nvCxnSpPr>
      <xdr:spPr>
        <a:xfrm flipV="1">
          <a:off x="3797300" y="12846717"/>
          <a:ext cx="838200" cy="5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78338</xdr:rowOff>
    </xdr:from>
    <xdr:ext cx="599010" cy="259045"/>
    <xdr:sp macro="" textlink="">
      <xdr:nvSpPr>
        <xdr:cNvPr id="180" name="民生費平均値テキスト"/>
        <xdr:cNvSpPr txBox="1"/>
      </xdr:nvSpPr>
      <xdr:spPr>
        <a:xfrm>
          <a:off x="4686300" y="12937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99911</xdr:rowOff>
    </xdr:from>
    <xdr:to>
      <xdr:col>6</xdr:col>
      <xdr:colOff>561975</xdr:colOff>
      <xdr:row>76</xdr:row>
      <xdr:rowOff>30060</xdr:rowOff>
    </xdr:to>
    <xdr:sp macro="" textlink="">
      <xdr:nvSpPr>
        <xdr:cNvPr id="181" name="フローチャート : 判断 180"/>
        <xdr:cNvSpPr/>
      </xdr:nvSpPr>
      <xdr:spPr>
        <a:xfrm>
          <a:off x="4584700" y="12958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38278</xdr:rowOff>
    </xdr:from>
    <xdr:to>
      <xdr:col>5</xdr:col>
      <xdr:colOff>358775</xdr:colOff>
      <xdr:row>75</xdr:row>
      <xdr:rowOff>119202</xdr:rowOff>
    </xdr:to>
    <xdr:cxnSp macro="">
      <xdr:nvCxnSpPr>
        <xdr:cNvPr id="182" name="直線コネクタ 181"/>
        <xdr:cNvCxnSpPr/>
      </xdr:nvCxnSpPr>
      <xdr:spPr>
        <a:xfrm flipV="1">
          <a:off x="2908300" y="12897028"/>
          <a:ext cx="889000" cy="8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8471</xdr:rowOff>
    </xdr:from>
    <xdr:to>
      <xdr:col>5</xdr:col>
      <xdr:colOff>409575</xdr:colOff>
      <xdr:row>74</xdr:row>
      <xdr:rowOff>110071</xdr:rowOff>
    </xdr:to>
    <xdr:sp macro="" textlink="">
      <xdr:nvSpPr>
        <xdr:cNvPr id="183" name="フローチャート : 判断 182"/>
        <xdr:cNvSpPr/>
      </xdr:nvSpPr>
      <xdr:spPr>
        <a:xfrm>
          <a:off x="3746500" y="1269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126598</xdr:rowOff>
    </xdr:from>
    <xdr:ext cx="599010" cy="259045"/>
    <xdr:sp macro="" textlink="">
      <xdr:nvSpPr>
        <xdr:cNvPr id="184" name="テキスト ボックス 183"/>
        <xdr:cNvSpPr txBox="1"/>
      </xdr:nvSpPr>
      <xdr:spPr>
        <a:xfrm>
          <a:off x="3497794" y="12470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119202</xdr:rowOff>
    </xdr:from>
    <xdr:to>
      <xdr:col>4</xdr:col>
      <xdr:colOff>155575</xdr:colOff>
      <xdr:row>76</xdr:row>
      <xdr:rowOff>36068</xdr:rowOff>
    </xdr:to>
    <xdr:cxnSp macro="">
      <xdr:nvCxnSpPr>
        <xdr:cNvPr id="185" name="直線コネクタ 184"/>
        <xdr:cNvCxnSpPr/>
      </xdr:nvCxnSpPr>
      <xdr:spPr>
        <a:xfrm flipV="1">
          <a:off x="2019300" y="12977952"/>
          <a:ext cx="889000" cy="8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134144</xdr:rowOff>
    </xdr:from>
    <xdr:to>
      <xdr:col>4</xdr:col>
      <xdr:colOff>206375</xdr:colOff>
      <xdr:row>75</xdr:row>
      <xdr:rowOff>64294</xdr:rowOff>
    </xdr:to>
    <xdr:sp macro="" textlink="">
      <xdr:nvSpPr>
        <xdr:cNvPr id="186" name="フローチャート : 判断 185"/>
        <xdr:cNvSpPr/>
      </xdr:nvSpPr>
      <xdr:spPr>
        <a:xfrm>
          <a:off x="2857500" y="128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80821</xdr:rowOff>
    </xdr:from>
    <xdr:ext cx="599010" cy="259045"/>
    <xdr:sp macro="" textlink="">
      <xdr:nvSpPr>
        <xdr:cNvPr id="187" name="テキスト ボックス 186"/>
        <xdr:cNvSpPr txBox="1"/>
      </xdr:nvSpPr>
      <xdr:spPr>
        <a:xfrm>
          <a:off x="2608794" y="1259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12009</xdr:rowOff>
    </xdr:from>
    <xdr:to>
      <xdr:col>2</xdr:col>
      <xdr:colOff>638175</xdr:colOff>
      <xdr:row>76</xdr:row>
      <xdr:rowOff>36068</xdr:rowOff>
    </xdr:to>
    <xdr:cxnSp macro="">
      <xdr:nvCxnSpPr>
        <xdr:cNvPr id="188" name="直線コネクタ 187"/>
        <xdr:cNvCxnSpPr/>
      </xdr:nvCxnSpPr>
      <xdr:spPr>
        <a:xfrm>
          <a:off x="1130300" y="13042209"/>
          <a:ext cx="889000" cy="2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68555</xdr:rowOff>
    </xdr:from>
    <xdr:to>
      <xdr:col>3</xdr:col>
      <xdr:colOff>3175</xdr:colOff>
      <xdr:row>75</xdr:row>
      <xdr:rowOff>170154</xdr:rowOff>
    </xdr:to>
    <xdr:sp macro="" textlink="">
      <xdr:nvSpPr>
        <xdr:cNvPr id="189" name="フローチャート : 判断 188"/>
        <xdr:cNvSpPr/>
      </xdr:nvSpPr>
      <xdr:spPr>
        <a:xfrm>
          <a:off x="1968500" y="129273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15232</xdr:rowOff>
    </xdr:from>
    <xdr:ext cx="599010" cy="259045"/>
    <xdr:sp macro="" textlink="">
      <xdr:nvSpPr>
        <xdr:cNvPr id="190" name="テキスト ボックス 189"/>
        <xdr:cNvSpPr txBox="1"/>
      </xdr:nvSpPr>
      <xdr:spPr>
        <a:xfrm>
          <a:off x="1719794" y="1270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92157</xdr:rowOff>
    </xdr:from>
    <xdr:to>
      <xdr:col>1</xdr:col>
      <xdr:colOff>485775</xdr:colOff>
      <xdr:row>76</xdr:row>
      <xdr:rowOff>22307</xdr:rowOff>
    </xdr:to>
    <xdr:sp macro="" textlink="">
      <xdr:nvSpPr>
        <xdr:cNvPr id="191" name="フローチャート : 判断 190"/>
        <xdr:cNvSpPr/>
      </xdr:nvSpPr>
      <xdr:spPr>
        <a:xfrm>
          <a:off x="1079500" y="1295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38834</xdr:rowOff>
    </xdr:from>
    <xdr:ext cx="599010" cy="259045"/>
    <xdr:sp macro="" textlink="">
      <xdr:nvSpPr>
        <xdr:cNvPr id="192" name="テキスト ボックス 191"/>
        <xdr:cNvSpPr txBox="1"/>
      </xdr:nvSpPr>
      <xdr:spPr>
        <a:xfrm>
          <a:off x="830794" y="1272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108617</xdr:rowOff>
    </xdr:from>
    <xdr:to>
      <xdr:col>6</xdr:col>
      <xdr:colOff>561975</xdr:colOff>
      <xdr:row>75</xdr:row>
      <xdr:rowOff>38767</xdr:rowOff>
    </xdr:to>
    <xdr:sp macro="" textlink="">
      <xdr:nvSpPr>
        <xdr:cNvPr id="198" name="円/楕円 197"/>
        <xdr:cNvSpPr/>
      </xdr:nvSpPr>
      <xdr:spPr>
        <a:xfrm>
          <a:off x="4584700" y="1279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131494</xdr:rowOff>
    </xdr:from>
    <xdr:ext cx="599010" cy="259045"/>
    <xdr:sp macro="" textlink="">
      <xdr:nvSpPr>
        <xdr:cNvPr id="199" name="民生費該当値テキスト"/>
        <xdr:cNvSpPr txBox="1"/>
      </xdr:nvSpPr>
      <xdr:spPr>
        <a:xfrm>
          <a:off x="4686300" y="1264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138,965</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158928</xdr:rowOff>
    </xdr:from>
    <xdr:to>
      <xdr:col>5</xdr:col>
      <xdr:colOff>409575</xdr:colOff>
      <xdr:row>75</xdr:row>
      <xdr:rowOff>89078</xdr:rowOff>
    </xdr:to>
    <xdr:sp macro="" textlink="">
      <xdr:nvSpPr>
        <xdr:cNvPr id="200" name="円/楕円 199"/>
        <xdr:cNvSpPr/>
      </xdr:nvSpPr>
      <xdr:spPr>
        <a:xfrm>
          <a:off x="3746500" y="1284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80205</xdr:rowOff>
    </xdr:from>
    <xdr:ext cx="599010" cy="259045"/>
    <xdr:sp macro="" textlink="">
      <xdr:nvSpPr>
        <xdr:cNvPr id="201" name="テキスト ボックス 200"/>
        <xdr:cNvSpPr txBox="1"/>
      </xdr:nvSpPr>
      <xdr:spPr>
        <a:xfrm>
          <a:off x="3497794" y="1293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136,324</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68402</xdr:rowOff>
    </xdr:from>
    <xdr:to>
      <xdr:col>4</xdr:col>
      <xdr:colOff>206375</xdr:colOff>
      <xdr:row>75</xdr:row>
      <xdr:rowOff>170002</xdr:rowOff>
    </xdr:to>
    <xdr:sp macro="" textlink="">
      <xdr:nvSpPr>
        <xdr:cNvPr id="202" name="円/楕円 201"/>
        <xdr:cNvSpPr/>
      </xdr:nvSpPr>
      <xdr:spPr>
        <a:xfrm>
          <a:off x="2857500" y="1292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161129</xdr:rowOff>
    </xdr:from>
    <xdr:ext cx="599010" cy="259045"/>
    <xdr:sp macro="" textlink="">
      <xdr:nvSpPr>
        <xdr:cNvPr id="203" name="テキスト ボックス 202"/>
        <xdr:cNvSpPr txBox="1"/>
      </xdr:nvSpPr>
      <xdr:spPr>
        <a:xfrm>
          <a:off x="2608794" y="1301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132,076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156718</xdr:rowOff>
    </xdr:from>
    <xdr:to>
      <xdr:col>3</xdr:col>
      <xdr:colOff>3175</xdr:colOff>
      <xdr:row>76</xdr:row>
      <xdr:rowOff>86868</xdr:rowOff>
    </xdr:to>
    <xdr:sp macro="" textlink="">
      <xdr:nvSpPr>
        <xdr:cNvPr id="204" name="円/楕円 203"/>
        <xdr:cNvSpPr/>
      </xdr:nvSpPr>
      <xdr:spPr>
        <a:xfrm>
          <a:off x="1968500" y="1301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77995</xdr:rowOff>
    </xdr:from>
    <xdr:ext cx="599010" cy="259045"/>
    <xdr:sp macro="" textlink="">
      <xdr:nvSpPr>
        <xdr:cNvPr id="205" name="テキスト ボックス 204"/>
        <xdr:cNvSpPr txBox="1"/>
      </xdr:nvSpPr>
      <xdr:spPr>
        <a:xfrm>
          <a:off x="1719794" y="13108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127,440</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132658</xdr:rowOff>
    </xdr:from>
    <xdr:to>
      <xdr:col>1</xdr:col>
      <xdr:colOff>485775</xdr:colOff>
      <xdr:row>76</xdr:row>
      <xdr:rowOff>62809</xdr:rowOff>
    </xdr:to>
    <xdr:sp macro="" textlink="">
      <xdr:nvSpPr>
        <xdr:cNvPr id="206" name="円/楕円 205"/>
        <xdr:cNvSpPr/>
      </xdr:nvSpPr>
      <xdr:spPr>
        <a:xfrm>
          <a:off x="1079500" y="129914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53936</xdr:rowOff>
    </xdr:from>
    <xdr:ext cx="599010" cy="259045"/>
    <xdr:sp macro="" textlink="">
      <xdr:nvSpPr>
        <xdr:cNvPr id="207" name="テキスト ボックス 206"/>
        <xdr:cNvSpPr txBox="1"/>
      </xdr:nvSpPr>
      <xdr:spPr>
        <a:xfrm>
          <a:off x="830794" y="1308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2" name="直線コネクタ 231"/>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3" name="衛生費最小値テキスト"/>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4" name="直線コネクタ 233"/>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5" name="衛生費最大値テキスト"/>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6" name="直線コネクタ 235"/>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46355</xdr:rowOff>
    </xdr:from>
    <xdr:to>
      <xdr:col>6</xdr:col>
      <xdr:colOff>511175</xdr:colOff>
      <xdr:row>97</xdr:row>
      <xdr:rowOff>83731</xdr:rowOff>
    </xdr:to>
    <xdr:cxnSp macro="">
      <xdr:nvCxnSpPr>
        <xdr:cNvPr id="237" name="直線コネクタ 236"/>
        <xdr:cNvCxnSpPr/>
      </xdr:nvCxnSpPr>
      <xdr:spPr>
        <a:xfrm flipV="1">
          <a:off x="3797300" y="16677005"/>
          <a:ext cx="8382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151032</xdr:rowOff>
    </xdr:from>
    <xdr:ext cx="534377" cy="259045"/>
    <xdr:sp macro="" textlink="">
      <xdr:nvSpPr>
        <xdr:cNvPr id="238" name="衛生費平均値テキスト"/>
        <xdr:cNvSpPr txBox="1"/>
      </xdr:nvSpPr>
      <xdr:spPr>
        <a:xfrm>
          <a:off x="4686300" y="16610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39" name="フローチャート : 判断 238"/>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97065</xdr:rowOff>
    </xdr:from>
    <xdr:to>
      <xdr:col>5</xdr:col>
      <xdr:colOff>358775</xdr:colOff>
      <xdr:row>97</xdr:row>
      <xdr:rowOff>83731</xdr:rowOff>
    </xdr:to>
    <xdr:cxnSp macro="">
      <xdr:nvCxnSpPr>
        <xdr:cNvPr id="240" name="直線コネクタ 239"/>
        <xdr:cNvCxnSpPr/>
      </xdr:nvCxnSpPr>
      <xdr:spPr>
        <a:xfrm>
          <a:off x="2908300" y="16556265"/>
          <a:ext cx="889000" cy="15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17405</xdr:rowOff>
    </xdr:from>
    <xdr:to>
      <xdr:col>5</xdr:col>
      <xdr:colOff>409575</xdr:colOff>
      <xdr:row>97</xdr:row>
      <xdr:rowOff>119005</xdr:rowOff>
    </xdr:to>
    <xdr:sp macro="" textlink="">
      <xdr:nvSpPr>
        <xdr:cNvPr id="241" name="フローチャート : 判断 240"/>
        <xdr:cNvSpPr/>
      </xdr:nvSpPr>
      <xdr:spPr>
        <a:xfrm>
          <a:off x="3746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135532</xdr:rowOff>
    </xdr:from>
    <xdr:ext cx="534377" cy="259045"/>
    <xdr:sp macro="" textlink="">
      <xdr:nvSpPr>
        <xdr:cNvPr id="242" name="テキスト ボックス 241"/>
        <xdr:cNvSpPr txBox="1"/>
      </xdr:nvSpPr>
      <xdr:spPr>
        <a:xfrm>
          <a:off x="3530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97065</xdr:rowOff>
    </xdr:from>
    <xdr:to>
      <xdr:col>4</xdr:col>
      <xdr:colOff>155575</xdr:colOff>
      <xdr:row>97</xdr:row>
      <xdr:rowOff>61100</xdr:rowOff>
    </xdr:to>
    <xdr:cxnSp macro="">
      <xdr:nvCxnSpPr>
        <xdr:cNvPr id="243" name="直線コネクタ 242"/>
        <xdr:cNvCxnSpPr/>
      </xdr:nvCxnSpPr>
      <xdr:spPr>
        <a:xfrm flipV="1">
          <a:off x="2019300" y="16556265"/>
          <a:ext cx="889000" cy="13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170644</xdr:rowOff>
    </xdr:from>
    <xdr:to>
      <xdr:col>4</xdr:col>
      <xdr:colOff>206375</xdr:colOff>
      <xdr:row>97</xdr:row>
      <xdr:rowOff>100794</xdr:rowOff>
    </xdr:to>
    <xdr:sp macro="" textlink="">
      <xdr:nvSpPr>
        <xdr:cNvPr id="244" name="フローチャート : 判断 243"/>
        <xdr:cNvSpPr/>
      </xdr:nvSpPr>
      <xdr:spPr>
        <a:xfrm>
          <a:off x="2857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91921</xdr:rowOff>
    </xdr:from>
    <xdr:ext cx="534377" cy="259045"/>
    <xdr:sp macro="" textlink="">
      <xdr:nvSpPr>
        <xdr:cNvPr id="245" name="テキスト ボックス 244"/>
        <xdr:cNvSpPr txBox="1"/>
      </xdr:nvSpPr>
      <xdr:spPr>
        <a:xfrm>
          <a:off x="2641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61100</xdr:rowOff>
    </xdr:from>
    <xdr:to>
      <xdr:col>2</xdr:col>
      <xdr:colOff>638175</xdr:colOff>
      <xdr:row>97</xdr:row>
      <xdr:rowOff>126746</xdr:rowOff>
    </xdr:to>
    <xdr:cxnSp macro="">
      <xdr:nvCxnSpPr>
        <xdr:cNvPr id="246" name="直線コネクタ 245"/>
        <xdr:cNvCxnSpPr/>
      </xdr:nvCxnSpPr>
      <xdr:spPr>
        <a:xfrm flipV="1">
          <a:off x="1130300" y="16691750"/>
          <a:ext cx="889000" cy="6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35294</xdr:rowOff>
    </xdr:from>
    <xdr:to>
      <xdr:col>3</xdr:col>
      <xdr:colOff>3175</xdr:colOff>
      <xdr:row>97</xdr:row>
      <xdr:rowOff>136894</xdr:rowOff>
    </xdr:to>
    <xdr:sp macro="" textlink="">
      <xdr:nvSpPr>
        <xdr:cNvPr id="247" name="フローチャート : 判断 246"/>
        <xdr:cNvSpPr/>
      </xdr:nvSpPr>
      <xdr:spPr>
        <a:xfrm>
          <a:off x="1968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128021</xdr:rowOff>
    </xdr:from>
    <xdr:ext cx="534377" cy="259045"/>
    <xdr:sp macro="" textlink="">
      <xdr:nvSpPr>
        <xdr:cNvPr id="248" name="テキスト ボックス 247"/>
        <xdr:cNvSpPr txBox="1"/>
      </xdr:nvSpPr>
      <xdr:spPr>
        <a:xfrm>
          <a:off x="1752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19883</xdr:rowOff>
    </xdr:from>
    <xdr:to>
      <xdr:col>1</xdr:col>
      <xdr:colOff>485775</xdr:colOff>
      <xdr:row>97</xdr:row>
      <xdr:rowOff>121483</xdr:rowOff>
    </xdr:to>
    <xdr:sp macro="" textlink="">
      <xdr:nvSpPr>
        <xdr:cNvPr id="249" name="フローチャート : 判断 248"/>
        <xdr:cNvSpPr/>
      </xdr:nvSpPr>
      <xdr:spPr>
        <a:xfrm>
          <a:off x="1079500" y="1665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138010</xdr:rowOff>
    </xdr:from>
    <xdr:ext cx="534377" cy="259045"/>
    <xdr:sp macro="" textlink="">
      <xdr:nvSpPr>
        <xdr:cNvPr id="250" name="テキスト ボックス 249"/>
        <xdr:cNvSpPr txBox="1"/>
      </xdr:nvSpPr>
      <xdr:spPr>
        <a:xfrm>
          <a:off x="863111" y="1642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167005</xdr:rowOff>
    </xdr:from>
    <xdr:to>
      <xdr:col>6</xdr:col>
      <xdr:colOff>561975</xdr:colOff>
      <xdr:row>97</xdr:row>
      <xdr:rowOff>97155</xdr:rowOff>
    </xdr:to>
    <xdr:sp macro="" textlink="">
      <xdr:nvSpPr>
        <xdr:cNvPr id="256" name="円/楕円 255"/>
        <xdr:cNvSpPr/>
      </xdr:nvSpPr>
      <xdr:spPr>
        <a:xfrm>
          <a:off x="4584700" y="1662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18432</xdr:rowOff>
    </xdr:from>
    <xdr:ext cx="534377" cy="259045"/>
    <xdr:sp macro="" textlink="">
      <xdr:nvSpPr>
        <xdr:cNvPr id="257" name="衛生費該当値テキスト"/>
        <xdr:cNvSpPr txBox="1"/>
      </xdr:nvSpPr>
      <xdr:spPr>
        <a:xfrm>
          <a:off x="4686300" y="1647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37,900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32931</xdr:rowOff>
    </xdr:from>
    <xdr:to>
      <xdr:col>5</xdr:col>
      <xdr:colOff>409575</xdr:colOff>
      <xdr:row>97</xdr:row>
      <xdr:rowOff>134531</xdr:rowOff>
    </xdr:to>
    <xdr:sp macro="" textlink="">
      <xdr:nvSpPr>
        <xdr:cNvPr id="258" name="円/楕円 257"/>
        <xdr:cNvSpPr/>
      </xdr:nvSpPr>
      <xdr:spPr>
        <a:xfrm>
          <a:off x="3746500" y="1666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125658</xdr:rowOff>
    </xdr:from>
    <xdr:ext cx="534377" cy="259045"/>
    <xdr:sp macro="" textlink="">
      <xdr:nvSpPr>
        <xdr:cNvPr id="259" name="テキスト ボックス 258"/>
        <xdr:cNvSpPr txBox="1"/>
      </xdr:nvSpPr>
      <xdr:spPr>
        <a:xfrm>
          <a:off x="3530111" y="1675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35,938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46265</xdr:rowOff>
    </xdr:from>
    <xdr:to>
      <xdr:col>4</xdr:col>
      <xdr:colOff>206375</xdr:colOff>
      <xdr:row>96</xdr:row>
      <xdr:rowOff>147865</xdr:rowOff>
    </xdr:to>
    <xdr:sp macro="" textlink="">
      <xdr:nvSpPr>
        <xdr:cNvPr id="260" name="円/楕円 259"/>
        <xdr:cNvSpPr/>
      </xdr:nvSpPr>
      <xdr:spPr>
        <a:xfrm>
          <a:off x="2857500" y="1650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164392</xdr:rowOff>
    </xdr:from>
    <xdr:ext cx="534377" cy="259045"/>
    <xdr:sp macro="" textlink="">
      <xdr:nvSpPr>
        <xdr:cNvPr id="261" name="テキスト ボックス 260"/>
        <xdr:cNvSpPr txBox="1"/>
      </xdr:nvSpPr>
      <xdr:spPr>
        <a:xfrm>
          <a:off x="2641111" y="1628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44,238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10300</xdr:rowOff>
    </xdr:from>
    <xdr:to>
      <xdr:col>3</xdr:col>
      <xdr:colOff>3175</xdr:colOff>
      <xdr:row>97</xdr:row>
      <xdr:rowOff>111900</xdr:rowOff>
    </xdr:to>
    <xdr:sp macro="" textlink="">
      <xdr:nvSpPr>
        <xdr:cNvPr id="262" name="円/楕円 261"/>
        <xdr:cNvSpPr/>
      </xdr:nvSpPr>
      <xdr:spPr>
        <a:xfrm>
          <a:off x="1968500" y="166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128427</xdr:rowOff>
    </xdr:from>
    <xdr:ext cx="534377" cy="259045"/>
    <xdr:sp macro="" textlink="">
      <xdr:nvSpPr>
        <xdr:cNvPr id="263" name="テキスト ボックス 262"/>
        <xdr:cNvSpPr txBox="1"/>
      </xdr:nvSpPr>
      <xdr:spPr>
        <a:xfrm>
          <a:off x="1752111" y="1641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37,126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75946</xdr:rowOff>
    </xdr:from>
    <xdr:to>
      <xdr:col>1</xdr:col>
      <xdr:colOff>485775</xdr:colOff>
      <xdr:row>98</xdr:row>
      <xdr:rowOff>6096</xdr:rowOff>
    </xdr:to>
    <xdr:sp macro="" textlink="">
      <xdr:nvSpPr>
        <xdr:cNvPr id="264" name="円/楕円 263"/>
        <xdr:cNvSpPr/>
      </xdr:nvSpPr>
      <xdr:spPr>
        <a:xfrm>
          <a:off x="1079500" y="1670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168673</xdr:rowOff>
    </xdr:from>
    <xdr:ext cx="534377" cy="259045"/>
    <xdr:sp macro="" textlink="">
      <xdr:nvSpPr>
        <xdr:cNvPr id="265" name="テキスト ボックス 264"/>
        <xdr:cNvSpPr txBox="1"/>
      </xdr:nvSpPr>
      <xdr:spPr>
        <a:xfrm>
          <a:off x="863111" y="1679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7" name="直線コネクタ 286"/>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90" name="労働費最大値テキスト"/>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91" name="直線コネクタ 290"/>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117023</xdr:rowOff>
    </xdr:from>
    <xdr:to>
      <xdr:col>15</xdr:col>
      <xdr:colOff>180975</xdr:colOff>
      <xdr:row>38</xdr:row>
      <xdr:rowOff>118303</xdr:rowOff>
    </xdr:to>
    <xdr:cxnSp macro="">
      <xdr:nvCxnSpPr>
        <xdr:cNvPr id="292" name="直線コネクタ 291"/>
        <xdr:cNvCxnSpPr/>
      </xdr:nvCxnSpPr>
      <xdr:spPr>
        <a:xfrm>
          <a:off x="9639300" y="6632123"/>
          <a:ext cx="8382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38351</xdr:rowOff>
    </xdr:from>
    <xdr:ext cx="469744" cy="259045"/>
    <xdr:sp macro="" textlink="">
      <xdr:nvSpPr>
        <xdr:cNvPr id="293" name="労働費平均値テキスト"/>
        <xdr:cNvSpPr txBox="1"/>
      </xdr:nvSpPr>
      <xdr:spPr>
        <a:xfrm>
          <a:off x="10528300" y="63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4" name="フローチャート : 判断 293"/>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39847</xdr:rowOff>
    </xdr:from>
    <xdr:to>
      <xdr:col>14</xdr:col>
      <xdr:colOff>28575</xdr:colOff>
      <xdr:row>38</xdr:row>
      <xdr:rowOff>117023</xdr:rowOff>
    </xdr:to>
    <xdr:cxnSp macro="">
      <xdr:nvCxnSpPr>
        <xdr:cNvPr id="295" name="直線コネクタ 294"/>
        <xdr:cNvCxnSpPr/>
      </xdr:nvCxnSpPr>
      <xdr:spPr>
        <a:xfrm>
          <a:off x="8750300" y="6554947"/>
          <a:ext cx="889000" cy="7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32299</xdr:rowOff>
    </xdr:from>
    <xdr:to>
      <xdr:col>14</xdr:col>
      <xdr:colOff>79375</xdr:colOff>
      <xdr:row>38</xdr:row>
      <xdr:rowOff>133899</xdr:rowOff>
    </xdr:to>
    <xdr:sp macro="" textlink="">
      <xdr:nvSpPr>
        <xdr:cNvPr id="296" name="フローチャート : 判断 295"/>
        <xdr:cNvSpPr/>
      </xdr:nvSpPr>
      <xdr:spPr>
        <a:xfrm>
          <a:off x="9588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150426</xdr:rowOff>
    </xdr:from>
    <xdr:ext cx="469744" cy="259045"/>
    <xdr:sp macro="" textlink="">
      <xdr:nvSpPr>
        <xdr:cNvPr id="297" name="テキスト ボックス 296"/>
        <xdr:cNvSpPr txBox="1"/>
      </xdr:nvSpPr>
      <xdr:spPr>
        <a:xfrm>
          <a:off x="9404427"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39847</xdr:rowOff>
    </xdr:from>
    <xdr:to>
      <xdr:col>12</xdr:col>
      <xdr:colOff>511175</xdr:colOff>
      <xdr:row>38</xdr:row>
      <xdr:rowOff>55118</xdr:rowOff>
    </xdr:to>
    <xdr:cxnSp macro="">
      <xdr:nvCxnSpPr>
        <xdr:cNvPr id="298" name="直線コネクタ 297"/>
        <xdr:cNvCxnSpPr/>
      </xdr:nvCxnSpPr>
      <xdr:spPr>
        <a:xfrm flipV="1">
          <a:off x="7861300" y="6554947"/>
          <a:ext cx="889000" cy="1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17897</xdr:rowOff>
    </xdr:from>
    <xdr:to>
      <xdr:col>12</xdr:col>
      <xdr:colOff>561975</xdr:colOff>
      <xdr:row>38</xdr:row>
      <xdr:rowOff>119497</xdr:rowOff>
    </xdr:to>
    <xdr:sp macro="" textlink="">
      <xdr:nvSpPr>
        <xdr:cNvPr id="299" name="フローチャート : 判断 298"/>
        <xdr:cNvSpPr/>
      </xdr:nvSpPr>
      <xdr:spPr>
        <a:xfrm>
          <a:off x="8699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110624</xdr:rowOff>
    </xdr:from>
    <xdr:ext cx="469744" cy="259045"/>
    <xdr:sp macro="" textlink="">
      <xdr:nvSpPr>
        <xdr:cNvPr id="300" name="テキスト ボックス 299"/>
        <xdr:cNvSpPr txBox="1"/>
      </xdr:nvSpPr>
      <xdr:spPr>
        <a:xfrm>
          <a:off x="8515427" y="662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166675</xdr:rowOff>
    </xdr:from>
    <xdr:to>
      <xdr:col>11</xdr:col>
      <xdr:colOff>307975</xdr:colOff>
      <xdr:row>38</xdr:row>
      <xdr:rowOff>55118</xdr:rowOff>
    </xdr:to>
    <xdr:cxnSp macro="">
      <xdr:nvCxnSpPr>
        <xdr:cNvPr id="301" name="直線コネクタ 300"/>
        <xdr:cNvCxnSpPr/>
      </xdr:nvCxnSpPr>
      <xdr:spPr>
        <a:xfrm>
          <a:off x="6972300" y="6510325"/>
          <a:ext cx="889000" cy="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2535</xdr:rowOff>
    </xdr:from>
    <xdr:to>
      <xdr:col>11</xdr:col>
      <xdr:colOff>358775</xdr:colOff>
      <xdr:row>38</xdr:row>
      <xdr:rowOff>104135</xdr:rowOff>
    </xdr:to>
    <xdr:sp macro="" textlink="">
      <xdr:nvSpPr>
        <xdr:cNvPr id="302" name="フローチャート : 判断 301"/>
        <xdr:cNvSpPr/>
      </xdr:nvSpPr>
      <xdr:spPr>
        <a:xfrm>
          <a:off x="7810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120662</xdr:rowOff>
    </xdr:from>
    <xdr:ext cx="469744" cy="259045"/>
    <xdr:sp macro="" textlink="">
      <xdr:nvSpPr>
        <xdr:cNvPr id="303" name="テキスト ボックス 302"/>
        <xdr:cNvSpPr txBox="1"/>
      </xdr:nvSpPr>
      <xdr:spPr>
        <a:xfrm>
          <a:off x="7626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129317</xdr:rowOff>
    </xdr:from>
    <xdr:to>
      <xdr:col>10</xdr:col>
      <xdr:colOff>155575</xdr:colOff>
      <xdr:row>38</xdr:row>
      <xdr:rowOff>59466</xdr:rowOff>
    </xdr:to>
    <xdr:sp macro="" textlink="">
      <xdr:nvSpPr>
        <xdr:cNvPr id="304" name="フローチャート : 判断 303"/>
        <xdr:cNvSpPr/>
      </xdr:nvSpPr>
      <xdr:spPr>
        <a:xfrm>
          <a:off x="6921500" y="64729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50593</xdr:rowOff>
    </xdr:from>
    <xdr:ext cx="469744" cy="259045"/>
    <xdr:sp macro="" textlink="">
      <xdr:nvSpPr>
        <xdr:cNvPr id="305" name="テキスト ボックス 304"/>
        <xdr:cNvSpPr txBox="1"/>
      </xdr:nvSpPr>
      <xdr:spPr>
        <a:xfrm>
          <a:off x="6737427" y="656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67503</xdr:rowOff>
    </xdr:from>
    <xdr:to>
      <xdr:col>15</xdr:col>
      <xdr:colOff>231775</xdr:colOff>
      <xdr:row>38</xdr:row>
      <xdr:rowOff>169103</xdr:rowOff>
    </xdr:to>
    <xdr:sp macro="" textlink="">
      <xdr:nvSpPr>
        <xdr:cNvPr id="311" name="円/楕円 310"/>
        <xdr:cNvSpPr/>
      </xdr:nvSpPr>
      <xdr:spPr>
        <a:xfrm>
          <a:off x="10426700" y="658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165351</xdr:rowOff>
    </xdr:from>
    <xdr:ext cx="378565" cy="259045"/>
    <xdr:sp macro="" textlink="">
      <xdr:nvSpPr>
        <xdr:cNvPr id="312" name="労働費該当値テキスト"/>
        <xdr:cNvSpPr txBox="1"/>
      </xdr:nvSpPr>
      <xdr:spPr>
        <a:xfrm>
          <a:off x="10528300" y="6509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66223</xdr:rowOff>
    </xdr:from>
    <xdr:to>
      <xdr:col>14</xdr:col>
      <xdr:colOff>79375</xdr:colOff>
      <xdr:row>38</xdr:row>
      <xdr:rowOff>167823</xdr:rowOff>
    </xdr:to>
    <xdr:sp macro="" textlink="">
      <xdr:nvSpPr>
        <xdr:cNvPr id="313" name="円/楕円 312"/>
        <xdr:cNvSpPr/>
      </xdr:nvSpPr>
      <xdr:spPr>
        <a:xfrm>
          <a:off x="9588500" y="658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158950</xdr:rowOff>
    </xdr:from>
    <xdr:ext cx="378565" cy="259045"/>
    <xdr:sp macro="" textlink="">
      <xdr:nvSpPr>
        <xdr:cNvPr id="314" name="テキスト ボックス 313"/>
        <xdr:cNvSpPr txBox="1"/>
      </xdr:nvSpPr>
      <xdr:spPr>
        <a:xfrm>
          <a:off x="9450017" y="6674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160497</xdr:rowOff>
    </xdr:from>
    <xdr:to>
      <xdr:col>12</xdr:col>
      <xdr:colOff>561975</xdr:colOff>
      <xdr:row>38</xdr:row>
      <xdr:rowOff>90647</xdr:rowOff>
    </xdr:to>
    <xdr:sp macro="" textlink="">
      <xdr:nvSpPr>
        <xdr:cNvPr id="315" name="円/楕円 314"/>
        <xdr:cNvSpPr/>
      </xdr:nvSpPr>
      <xdr:spPr>
        <a:xfrm>
          <a:off x="8699500" y="650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107175</xdr:rowOff>
    </xdr:from>
    <xdr:ext cx="469744" cy="259045"/>
    <xdr:sp macro="" textlink="">
      <xdr:nvSpPr>
        <xdr:cNvPr id="316" name="テキスト ボックス 315"/>
        <xdr:cNvSpPr txBox="1"/>
      </xdr:nvSpPr>
      <xdr:spPr>
        <a:xfrm>
          <a:off x="8515427" y="627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4318</xdr:rowOff>
    </xdr:from>
    <xdr:to>
      <xdr:col>11</xdr:col>
      <xdr:colOff>358775</xdr:colOff>
      <xdr:row>38</xdr:row>
      <xdr:rowOff>105918</xdr:rowOff>
    </xdr:to>
    <xdr:sp macro="" textlink="">
      <xdr:nvSpPr>
        <xdr:cNvPr id="317" name="円/楕円 316"/>
        <xdr:cNvSpPr/>
      </xdr:nvSpPr>
      <xdr:spPr>
        <a:xfrm>
          <a:off x="7810500" y="651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97045</xdr:rowOff>
    </xdr:from>
    <xdr:ext cx="469744" cy="259045"/>
    <xdr:sp macro="" textlink="">
      <xdr:nvSpPr>
        <xdr:cNvPr id="318" name="テキスト ボックス 317"/>
        <xdr:cNvSpPr txBox="1"/>
      </xdr:nvSpPr>
      <xdr:spPr>
        <a:xfrm>
          <a:off x="7626427" y="661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115875</xdr:rowOff>
    </xdr:from>
    <xdr:to>
      <xdr:col>10</xdr:col>
      <xdr:colOff>155575</xdr:colOff>
      <xdr:row>38</xdr:row>
      <xdr:rowOff>46025</xdr:rowOff>
    </xdr:to>
    <xdr:sp macro="" textlink="">
      <xdr:nvSpPr>
        <xdr:cNvPr id="319" name="円/楕円 318"/>
        <xdr:cNvSpPr/>
      </xdr:nvSpPr>
      <xdr:spPr>
        <a:xfrm>
          <a:off x="6921500" y="64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62552</xdr:rowOff>
    </xdr:from>
    <xdr:ext cx="469744" cy="259045"/>
    <xdr:sp macro="" textlink="">
      <xdr:nvSpPr>
        <xdr:cNvPr id="320" name="テキスト ボックス 319"/>
        <xdr:cNvSpPr txBox="1"/>
      </xdr:nvSpPr>
      <xdr:spPr>
        <a:xfrm>
          <a:off x="6737427" y="623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168389</xdr:rowOff>
    </xdr:from>
    <xdr:to>
      <xdr:col>15</xdr:col>
      <xdr:colOff>180340</xdr:colOff>
      <xdr:row>59</xdr:row>
      <xdr:rowOff>9322</xdr:rowOff>
    </xdr:to>
    <xdr:cxnSp macro="">
      <xdr:nvCxnSpPr>
        <xdr:cNvPr id="344" name="直線コネクタ 343"/>
        <xdr:cNvCxnSpPr/>
      </xdr:nvCxnSpPr>
      <xdr:spPr>
        <a:xfrm flipV="1">
          <a:off x="10475595" y="8740889"/>
          <a:ext cx="127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13149</xdr:rowOff>
    </xdr:from>
    <xdr:ext cx="378565" cy="259045"/>
    <xdr:sp macro="" textlink="">
      <xdr:nvSpPr>
        <xdr:cNvPr id="345" name="農林水産業費最小値テキスト"/>
        <xdr:cNvSpPr txBox="1"/>
      </xdr:nvSpPr>
      <xdr:spPr>
        <a:xfrm>
          <a:off x="10528300" y="1012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9322</xdr:rowOff>
    </xdr:from>
    <xdr:to>
      <xdr:col>15</xdr:col>
      <xdr:colOff>269875</xdr:colOff>
      <xdr:row>59</xdr:row>
      <xdr:rowOff>9322</xdr:rowOff>
    </xdr:to>
    <xdr:cxnSp macro="">
      <xdr:nvCxnSpPr>
        <xdr:cNvPr id="346" name="直線コネクタ 345"/>
        <xdr:cNvCxnSpPr/>
      </xdr:nvCxnSpPr>
      <xdr:spPr>
        <a:xfrm>
          <a:off x="10388600" y="1012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115066</xdr:rowOff>
    </xdr:from>
    <xdr:ext cx="534377" cy="259045"/>
    <xdr:sp macro="" textlink="">
      <xdr:nvSpPr>
        <xdr:cNvPr id="347" name="農林水産業費最大値テキスト"/>
        <xdr:cNvSpPr txBox="1"/>
      </xdr:nvSpPr>
      <xdr:spPr>
        <a:xfrm>
          <a:off x="10528300" y="85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168389</xdr:rowOff>
    </xdr:from>
    <xdr:to>
      <xdr:col>15</xdr:col>
      <xdr:colOff>269875</xdr:colOff>
      <xdr:row>50</xdr:row>
      <xdr:rowOff>168389</xdr:rowOff>
    </xdr:to>
    <xdr:cxnSp macro="">
      <xdr:nvCxnSpPr>
        <xdr:cNvPr id="348" name="直線コネクタ 347"/>
        <xdr:cNvCxnSpPr/>
      </xdr:nvCxnSpPr>
      <xdr:spPr>
        <a:xfrm>
          <a:off x="10388600" y="8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165836</xdr:rowOff>
    </xdr:from>
    <xdr:to>
      <xdr:col>15</xdr:col>
      <xdr:colOff>180975</xdr:colOff>
      <xdr:row>56</xdr:row>
      <xdr:rowOff>102133</xdr:rowOff>
    </xdr:to>
    <xdr:cxnSp macro="">
      <xdr:nvCxnSpPr>
        <xdr:cNvPr id="349" name="直線コネクタ 348"/>
        <xdr:cNvCxnSpPr/>
      </xdr:nvCxnSpPr>
      <xdr:spPr>
        <a:xfrm flipV="1">
          <a:off x="9639300" y="9595586"/>
          <a:ext cx="838200" cy="10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39247</xdr:rowOff>
    </xdr:from>
    <xdr:ext cx="534377" cy="259045"/>
    <xdr:sp macro="" textlink="">
      <xdr:nvSpPr>
        <xdr:cNvPr id="350" name="農林水産業費平均値テキスト"/>
        <xdr:cNvSpPr txBox="1"/>
      </xdr:nvSpPr>
      <xdr:spPr>
        <a:xfrm>
          <a:off x="10528300" y="9640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60820</xdr:rowOff>
    </xdr:from>
    <xdr:to>
      <xdr:col>15</xdr:col>
      <xdr:colOff>231775</xdr:colOff>
      <xdr:row>56</xdr:row>
      <xdr:rowOff>162420</xdr:rowOff>
    </xdr:to>
    <xdr:sp macro="" textlink="">
      <xdr:nvSpPr>
        <xdr:cNvPr id="351" name="フローチャート : 判断 350"/>
        <xdr:cNvSpPr/>
      </xdr:nvSpPr>
      <xdr:spPr>
        <a:xfrm>
          <a:off x="104267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54661</xdr:rowOff>
    </xdr:from>
    <xdr:to>
      <xdr:col>14</xdr:col>
      <xdr:colOff>28575</xdr:colOff>
      <xdr:row>56</xdr:row>
      <xdr:rowOff>102133</xdr:rowOff>
    </xdr:to>
    <xdr:cxnSp macro="">
      <xdr:nvCxnSpPr>
        <xdr:cNvPr id="352" name="直線コネクタ 351"/>
        <xdr:cNvCxnSpPr/>
      </xdr:nvCxnSpPr>
      <xdr:spPr>
        <a:xfrm>
          <a:off x="8750300" y="9655861"/>
          <a:ext cx="889000" cy="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134163</xdr:rowOff>
    </xdr:from>
    <xdr:to>
      <xdr:col>14</xdr:col>
      <xdr:colOff>79375</xdr:colOff>
      <xdr:row>56</xdr:row>
      <xdr:rowOff>64313</xdr:rowOff>
    </xdr:to>
    <xdr:sp macro="" textlink="">
      <xdr:nvSpPr>
        <xdr:cNvPr id="353" name="フローチャート : 判断 352"/>
        <xdr:cNvSpPr/>
      </xdr:nvSpPr>
      <xdr:spPr>
        <a:xfrm>
          <a:off x="9588500" y="956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80840</xdr:rowOff>
    </xdr:from>
    <xdr:ext cx="534377" cy="259045"/>
    <xdr:sp macro="" textlink="">
      <xdr:nvSpPr>
        <xdr:cNvPr id="354" name="テキスト ボックス 353"/>
        <xdr:cNvSpPr txBox="1"/>
      </xdr:nvSpPr>
      <xdr:spPr>
        <a:xfrm>
          <a:off x="9372111" y="933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54661</xdr:rowOff>
    </xdr:from>
    <xdr:to>
      <xdr:col>12</xdr:col>
      <xdr:colOff>511175</xdr:colOff>
      <xdr:row>56</xdr:row>
      <xdr:rowOff>76111</xdr:rowOff>
    </xdr:to>
    <xdr:cxnSp macro="">
      <xdr:nvCxnSpPr>
        <xdr:cNvPr id="355" name="直線コネクタ 354"/>
        <xdr:cNvCxnSpPr/>
      </xdr:nvCxnSpPr>
      <xdr:spPr>
        <a:xfrm flipV="1">
          <a:off x="7861300" y="9655861"/>
          <a:ext cx="889000" cy="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149975</xdr:rowOff>
    </xdr:from>
    <xdr:to>
      <xdr:col>12</xdr:col>
      <xdr:colOff>561975</xdr:colOff>
      <xdr:row>56</xdr:row>
      <xdr:rowOff>80125</xdr:rowOff>
    </xdr:to>
    <xdr:sp macro="" textlink="">
      <xdr:nvSpPr>
        <xdr:cNvPr id="356" name="フローチャート : 判断 355"/>
        <xdr:cNvSpPr/>
      </xdr:nvSpPr>
      <xdr:spPr>
        <a:xfrm>
          <a:off x="8699500" y="957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96652</xdr:rowOff>
    </xdr:from>
    <xdr:ext cx="534377" cy="259045"/>
    <xdr:sp macro="" textlink="">
      <xdr:nvSpPr>
        <xdr:cNvPr id="357" name="テキスト ボックス 356"/>
        <xdr:cNvSpPr txBox="1"/>
      </xdr:nvSpPr>
      <xdr:spPr>
        <a:xfrm>
          <a:off x="8483111" y="935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41326</xdr:rowOff>
    </xdr:from>
    <xdr:to>
      <xdr:col>11</xdr:col>
      <xdr:colOff>307975</xdr:colOff>
      <xdr:row>56</xdr:row>
      <xdr:rowOff>76111</xdr:rowOff>
    </xdr:to>
    <xdr:cxnSp macro="">
      <xdr:nvCxnSpPr>
        <xdr:cNvPr id="358" name="直線コネクタ 357"/>
        <xdr:cNvCxnSpPr/>
      </xdr:nvCxnSpPr>
      <xdr:spPr>
        <a:xfrm>
          <a:off x="6972300" y="9642526"/>
          <a:ext cx="889000" cy="3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31979</xdr:rowOff>
    </xdr:from>
    <xdr:to>
      <xdr:col>11</xdr:col>
      <xdr:colOff>358775</xdr:colOff>
      <xdr:row>56</xdr:row>
      <xdr:rowOff>133579</xdr:rowOff>
    </xdr:to>
    <xdr:sp macro="" textlink="">
      <xdr:nvSpPr>
        <xdr:cNvPr id="359" name="フローチャート : 判断 358"/>
        <xdr:cNvSpPr/>
      </xdr:nvSpPr>
      <xdr:spPr>
        <a:xfrm>
          <a:off x="7810500" y="963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124706</xdr:rowOff>
    </xdr:from>
    <xdr:ext cx="534377" cy="259045"/>
    <xdr:sp macro="" textlink="">
      <xdr:nvSpPr>
        <xdr:cNvPr id="360" name="テキスト ボックス 359"/>
        <xdr:cNvSpPr txBox="1"/>
      </xdr:nvSpPr>
      <xdr:spPr>
        <a:xfrm>
          <a:off x="7594111" y="972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35560</xdr:rowOff>
    </xdr:from>
    <xdr:to>
      <xdr:col>10</xdr:col>
      <xdr:colOff>155575</xdr:colOff>
      <xdr:row>56</xdr:row>
      <xdr:rowOff>137160</xdr:rowOff>
    </xdr:to>
    <xdr:sp macro="" textlink="">
      <xdr:nvSpPr>
        <xdr:cNvPr id="361" name="フローチャート : 判断 360"/>
        <xdr:cNvSpPr/>
      </xdr:nvSpPr>
      <xdr:spPr>
        <a:xfrm>
          <a:off x="6921500" y="963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128287</xdr:rowOff>
    </xdr:from>
    <xdr:ext cx="534377" cy="259045"/>
    <xdr:sp macro="" textlink="">
      <xdr:nvSpPr>
        <xdr:cNvPr id="362" name="テキスト ボックス 361"/>
        <xdr:cNvSpPr txBox="1"/>
      </xdr:nvSpPr>
      <xdr:spPr>
        <a:xfrm>
          <a:off x="6705111" y="972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115036</xdr:rowOff>
    </xdr:from>
    <xdr:to>
      <xdr:col>15</xdr:col>
      <xdr:colOff>231775</xdr:colOff>
      <xdr:row>56</xdr:row>
      <xdr:rowOff>45186</xdr:rowOff>
    </xdr:to>
    <xdr:sp macro="" textlink="">
      <xdr:nvSpPr>
        <xdr:cNvPr id="368" name="円/楕円 367"/>
        <xdr:cNvSpPr/>
      </xdr:nvSpPr>
      <xdr:spPr>
        <a:xfrm>
          <a:off x="10426700" y="954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137913</xdr:rowOff>
    </xdr:from>
    <xdr:ext cx="534377" cy="259045"/>
    <xdr:sp macro="" textlink="">
      <xdr:nvSpPr>
        <xdr:cNvPr id="369" name="農林水産業費該当値テキスト"/>
        <xdr:cNvSpPr txBox="1"/>
      </xdr:nvSpPr>
      <xdr:spPr>
        <a:xfrm>
          <a:off x="10528300" y="939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14,814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51333</xdr:rowOff>
    </xdr:from>
    <xdr:to>
      <xdr:col>14</xdr:col>
      <xdr:colOff>79375</xdr:colOff>
      <xdr:row>56</xdr:row>
      <xdr:rowOff>152933</xdr:rowOff>
    </xdr:to>
    <xdr:sp macro="" textlink="">
      <xdr:nvSpPr>
        <xdr:cNvPr id="370" name="円/楕円 369"/>
        <xdr:cNvSpPr/>
      </xdr:nvSpPr>
      <xdr:spPr>
        <a:xfrm>
          <a:off x="9588500" y="965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144060</xdr:rowOff>
    </xdr:from>
    <xdr:ext cx="534377" cy="259045"/>
    <xdr:sp macro="" textlink="">
      <xdr:nvSpPr>
        <xdr:cNvPr id="371" name="テキスト ボックス 370"/>
        <xdr:cNvSpPr txBox="1"/>
      </xdr:nvSpPr>
      <xdr:spPr>
        <a:xfrm>
          <a:off x="9372111" y="974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3861</xdr:rowOff>
    </xdr:from>
    <xdr:to>
      <xdr:col>12</xdr:col>
      <xdr:colOff>561975</xdr:colOff>
      <xdr:row>56</xdr:row>
      <xdr:rowOff>105461</xdr:rowOff>
    </xdr:to>
    <xdr:sp macro="" textlink="">
      <xdr:nvSpPr>
        <xdr:cNvPr id="372" name="円/楕円 371"/>
        <xdr:cNvSpPr/>
      </xdr:nvSpPr>
      <xdr:spPr>
        <a:xfrm>
          <a:off x="8699500" y="960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96588</xdr:rowOff>
    </xdr:from>
    <xdr:ext cx="534377" cy="259045"/>
    <xdr:sp macro="" textlink="">
      <xdr:nvSpPr>
        <xdr:cNvPr id="373" name="テキスト ボックス 372"/>
        <xdr:cNvSpPr txBox="1"/>
      </xdr:nvSpPr>
      <xdr:spPr>
        <a:xfrm>
          <a:off x="8483111" y="969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25311</xdr:rowOff>
    </xdr:from>
    <xdr:to>
      <xdr:col>11</xdr:col>
      <xdr:colOff>358775</xdr:colOff>
      <xdr:row>56</xdr:row>
      <xdr:rowOff>126911</xdr:rowOff>
    </xdr:to>
    <xdr:sp macro="" textlink="">
      <xdr:nvSpPr>
        <xdr:cNvPr id="374" name="円/楕円 373"/>
        <xdr:cNvSpPr/>
      </xdr:nvSpPr>
      <xdr:spPr>
        <a:xfrm>
          <a:off x="7810500" y="962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143438</xdr:rowOff>
    </xdr:from>
    <xdr:ext cx="534377" cy="259045"/>
    <xdr:sp macro="" textlink="">
      <xdr:nvSpPr>
        <xdr:cNvPr id="375" name="テキスト ボックス 374"/>
        <xdr:cNvSpPr txBox="1"/>
      </xdr:nvSpPr>
      <xdr:spPr>
        <a:xfrm>
          <a:off x="7594111" y="940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12,669</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161976</xdr:rowOff>
    </xdr:from>
    <xdr:to>
      <xdr:col>10</xdr:col>
      <xdr:colOff>155575</xdr:colOff>
      <xdr:row>56</xdr:row>
      <xdr:rowOff>92126</xdr:rowOff>
    </xdr:to>
    <xdr:sp macro="" textlink="">
      <xdr:nvSpPr>
        <xdr:cNvPr id="376" name="円/楕円 375"/>
        <xdr:cNvSpPr/>
      </xdr:nvSpPr>
      <xdr:spPr>
        <a:xfrm>
          <a:off x="6921500" y="959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108653</xdr:rowOff>
    </xdr:from>
    <xdr:ext cx="534377" cy="259045"/>
    <xdr:sp macro="" textlink="">
      <xdr:nvSpPr>
        <xdr:cNvPr id="377" name="テキスト ボックス 376"/>
        <xdr:cNvSpPr txBox="1"/>
      </xdr:nvSpPr>
      <xdr:spPr>
        <a:xfrm>
          <a:off x="6705111" y="936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13,582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399" name="直線コネクタ 398"/>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400" name="商工費最小値テキスト"/>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401" name="直線コネクタ 400"/>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2" name="商工費最大値テキスト"/>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3" name="直線コネクタ 402"/>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88128</xdr:rowOff>
    </xdr:from>
    <xdr:to>
      <xdr:col>15</xdr:col>
      <xdr:colOff>180975</xdr:colOff>
      <xdr:row>74</xdr:row>
      <xdr:rowOff>38042</xdr:rowOff>
    </xdr:to>
    <xdr:cxnSp macro="">
      <xdr:nvCxnSpPr>
        <xdr:cNvPr id="404" name="直線コネクタ 403"/>
        <xdr:cNvCxnSpPr/>
      </xdr:nvCxnSpPr>
      <xdr:spPr>
        <a:xfrm>
          <a:off x="9639300" y="12603978"/>
          <a:ext cx="838200" cy="12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107881</xdr:rowOff>
    </xdr:from>
    <xdr:ext cx="534377" cy="259045"/>
    <xdr:sp macro="" textlink="">
      <xdr:nvSpPr>
        <xdr:cNvPr id="405" name="商工費平均値テキスト"/>
        <xdr:cNvSpPr txBox="1"/>
      </xdr:nvSpPr>
      <xdr:spPr>
        <a:xfrm>
          <a:off x="10528300" y="13138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6" name="フローチャート : 判断 405"/>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88128</xdr:rowOff>
    </xdr:from>
    <xdr:to>
      <xdr:col>14</xdr:col>
      <xdr:colOff>28575</xdr:colOff>
      <xdr:row>74</xdr:row>
      <xdr:rowOff>92174</xdr:rowOff>
    </xdr:to>
    <xdr:cxnSp macro="">
      <xdr:nvCxnSpPr>
        <xdr:cNvPr id="407" name="直線コネクタ 406"/>
        <xdr:cNvCxnSpPr/>
      </xdr:nvCxnSpPr>
      <xdr:spPr>
        <a:xfrm flipV="1">
          <a:off x="8750300" y="12603978"/>
          <a:ext cx="889000" cy="17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53856</xdr:rowOff>
    </xdr:from>
    <xdr:to>
      <xdr:col>14</xdr:col>
      <xdr:colOff>79375</xdr:colOff>
      <xdr:row>77</xdr:row>
      <xdr:rowOff>155456</xdr:rowOff>
    </xdr:to>
    <xdr:sp macro="" textlink="">
      <xdr:nvSpPr>
        <xdr:cNvPr id="408" name="フローチャート : 判断 407"/>
        <xdr:cNvSpPr/>
      </xdr:nvSpPr>
      <xdr:spPr>
        <a:xfrm>
          <a:off x="9588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146583</xdr:rowOff>
    </xdr:from>
    <xdr:ext cx="469744" cy="259045"/>
    <xdr:sp macro="" textlink="">
      <xdr:nvSpPr>
        <xdr:cNvPr id="409" name="テキスト ボックス 408"/>
        <xdr:cNvSpPr txBox="1"/>
      </xdr:nvSpPr>
      <xdr:spPr>
        <a:xfrm>
          <a:off x="9404427" y="1334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65360</xdr:rowOff>
    </xdr:from>
    <xdr:to>
      <xdr:col>12</xdr:col>
      <xdr:colOff>511175</xdr:colOff>
      <xdr:row>74</xdr:row>
      <xdr:rowOff>92174</xdr:rowOff>
    </xdr:to>
    <xdr:cxnSp macro="">
      <xdr:nvCxnSpPr>
        <xdr:cNvPr id="410" name="直線コネクタ 409"/>
        <xdr:cNvCxnSpPr/>
      </xdr:nvCxnSpPr>
      <xdr:spPr>
        <a:xfrm>
          <a:off x="7861300" y="12752660"/>
          <a:ext cx="889000" cy="2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63229</xdr:rowOff>
    </xdr:from>
    <xdr:to>
      <xdr:col>12</xdr:col>
      <xdr:colOff>561975</xdr:colOff>
      <xdr:row>77</xdr:row>
      <xdr:rowOff>164829</xdr:rowOff>
    </xdr:to>
    <xdr:sp macro="" textlink="">
      <xdr:nvSpPr>
        <xdr:cNvPr id="411" name="フローチャート : 判断 410"/>
        <xdr:cNvSpPr/>
      </xdr:nvSpPr>
      <xdr:spPr>
        <a:xfrm>
          <a:off x="8699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155956</xdr:rowOff>
    </xdr:from>
    <xdr:ext cx="469744" cy="259045"/>
    <xdr:sp macro="" textlink="">
      <xdr:nvSpPr>
        <xdr:cNvPr id="412" name="テキスト ボックス 411"/>
        <xdr:cNvSpPr txBox="1"/>
      </xdr:nvSpPr>
      <xdr:spPr>
        <a:xfrm>
          <a:off x="8515427" y="1335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62433</xdr:rowOff>
    </xdr:from>
    <xdr:to>
      <xdr:col>11</xdr:col>
      <xdr:colOff>307975</xdr:colOff>
      <xdr:row>74</xdr:row>
      <xdr:rowOff>65360</xdr:rowOff>
    </xdr:to>
    <xdr:cxnSp macro="">
      <xdr:nvCxnSpPr>
        <xdr:cNvPr id="413" name="直線コネクタ 412"/>
        <xdr:cNvCxnSpPr/>
      </xdr:nvCxnSpPr>
      <xdr:spPr>
        <a:xfrm>
          <a:off x="6972300" y="12578283"/>
          <a:ext cx="889000" cy="17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72670</xdr:rowOff>
    </xdr:from>
    <xdr:to>
      <xdr:col>11</xdr:col>
      <xdr:colOff>358775</xdr:colOff>
      <xdr:row>78</xdr:row>
      <xdr:rowOff>2820</xdr:rowOff>
    </xdr:to>
    <xdr:sp macro="" textlink="">
      <xdr:nvSpPr>
        <xdr:cNvPr id="414" name="フローチャート : 判断 413"/>
        <xdr:cNvSpPr/>
      </xdr:nvSpPr>
      <xdr:spPr>
        <a:xfrm>
          <a:off x="7810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165397</xdr:rowOff>
    </xdr:from>
    <xdr:ext cx="469744" cy="259045"/>
    <xdr:sp macro="" textlink="">
      <xdr:nvSpPr>
        <xdr:cNvPr id="415" name="テキスト ボックス 414"/>
        <xdr:cNvSpPr txBox="1"/>
      </xdr:nvSpPr>
      <xdr:spPr>
        <a:xfrm>
          <a:off x="7626427" y="1336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65880</xdr:rowOff>
    </xdr:from>
    <xdr:to>
      <xdr:col>10</xdr:col>
      <xdr:colOff>155575</xdr:colOff>
      <xdr:row>77</xdr:row>
      <xdr:rowOff>167480</xdr:rowOff>
    </xdr:to>
    <xdr:sp macro="" textlink="">
      <xdr:nvSpPr>
        <xdr:cNvPr id="416" name="フローチャート : 判断 415"/>
        <xdr:cNvSpPr/>
      </xdr:nvSpPr>
      <xdr:spPr>
        <a:xfrm>
          <a:off x="6921500" y="1326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158607</xdr:rowOff>
    </xdr:from>
    <xdr:ext cx="469744" cy="259045"/>
    <xdr:sp macro="" textlink="">
      <xdr:nvSpPr>
        <xdr:cNvPr id="417" name="テキスト ボックス 416"/>
        <xdr:cNvSpPr txBox="1"/>
      </xdr:nvSpPr>
      <xdr:spPr>
        <a:xfrm>
          <a:off x="6737427" y="1336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158692</xdr:rowOff>
    </xdr:from>
    <xdr:to>
      <xdr:col>15</xdr:col>
      <xdr:colOff>231775</xdr:colOff>
      <xdr:row>74</xdr:row>
      <xdr:rowOff>88842</xdr:rowOff>
    </xdr:to>
    <xdr:sp macro="" textlink="">
      <xdr:nvSpPr>
        <xdr:cNvPr id="423" name="円/楕円 422"/>
        <xdr:cNvSpPr/>
      </xdr:nvSpPr>
      <xdr:spPr>
        <a:xfrm>
          <a:off x="10426700" y="1267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10119</xdr:rowOff>
    </xdr:from>
    <xdr:ext cx="534377" cy="259045"/>
    <xdr:sp macro="" textlink="">
      <xdr:nvSpPr>
        <xdr:cNvPr id="424" name="商工費該当値テキスト"/>
        <xdr:cNvSpPr txBox="1"/>
      </xdr:nvSpPr>
      <xdr:spPr>
        <a:xfrm>
          <a:off x="10528300" y="1252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34,447</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37328</xdr:rowOff>
    </xdr:from>
    <xdr:to>
      <xdr:col>14</xdr:col>
      <xdr:colOff>79375</xdr:colOff>
      <xdr:row>73</xdr:row>
      <xdr:rowOff>138928</xdr:rowOff>
    </xdr:to>
    <xdr:sp macro="" textlink="">
      <xdr:nvSpPr>
        <xdr:cNvPr id="425" name="円/楕円 424"/>
        <xdr:cNvSpPr/>
      </xdr:nvSpPr>
      <xdr:spPr>
        <a:xfrm>
          <a:off x="9588500" y="1255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155455</xdr:rowOff>
    </xdr:from>
    <xdr:ext cx="534377" cy="259045"/>
    <xdr:sp macro="" textlink="">
      <xdr:nvSpPr>
        <xdr:cNvPr id="426" name="テキスト ボックス 425"/>
        <xdr:cNvSpPr txBox="1"/>
      </xdr:nvSpPr>
      <xdr:spPr>
        <a:xfrm>
          <a:off x="9372111" y="1232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39,756</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41374</xdr:rowOff>
    </xdr:from>
    <xdr:to>
      <xdr:col>12</xdr:col>
      <xdr:colOff>561975</xdr:colOff>
      <xdr:row>74</xdr:row>
      <xdr:rowOff>142974</xdr:rowOff>
    </xdr:to>
    <xdr:sp macro="" textlink="">
      <xdr:nvSpPr>
        <xdr:cNvPr id="427" name="円/楕円 426"/>
        <xdr:cNvSpPr/>
      </xdr:nvSpPr>
      <xdr:spPr>
        <a:xfrm>
          <a:off x="8699500" y="127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159501</xdr:rowOff>
    </xdr:from>
    <xdr:ext cx="534377" cy="259045"/>
    <xdr:sp macro="" textlink="">
      <xdr:nvSpPr>
        <xdr:cNvPr id="428" name="テキスト ボックス 427"/>
        <xdr:cNvSpPr txBox="1"/>
      </xdr:nvSpPr>
      <xdr:spPr>
        <a:xfrm>
          <a:off x="8483111" y="125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32,079</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14560</xdr:rowOff>
    </xdr:from>
    <xdr:to>
      <xdr:col>11</xdr:col>
      <xdr:colOff>358775</xdr:colOff>
      <xdr:row>74</xdr:row>
      <xdr:rowOff>116160</xdr:rowOff>
    </xdr:to>
    <xdr:sp macro="" textlink="">
      <xdr:nvSpPr>
        <xdr:cNvPr id="429" name="円/楕円 428"/>
        <xdr:cNvSpPr/>
      </xdr:nvSpPr>
      <xdr:spPr>
        <a:xfrm>
          <a:off x="7810500" y="127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132687</xdr:rowOff>
    </xdr:from>
    <xdr:ext cx="534377" cy="259045"/>
    <xdr:sp macro="" textlink="">
      <xdr:nvSpPr>
        <xdr:cNvPr id="430" name="テキスト ボックス 429"/>
        <xdr:cNvSpPr txBox="1"/>
      </xdr:nvSpPr>
      <xdr:spPr>
        <a:xfrm>
          <a:off x="7594111" y="1247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33,252</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11633</xdr:rowOff>
    </xdr:from>
    <xdr:to>
      <xdr:col>10</xdr:col>
      <xdr:colOff>155575</xdr:colOff>
      <xdr:row>73</xdr:row>
      <xdr:rowOff>113233</xdr:rowOff>
    </xdr:to>
    <xdr:sp macro="" textlink="">
      <xdr:nvSpPr>
        <xdr:cNvPr id="431" name="円/楕円 430"/>
        <xdr:cNvSpPr/>
      </xdr:nvSpPr>
      <xdr:spPr>
        <a:xfrm>
          <a:off x="6921500" y="1252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71</xdr:row>
      <xdr:rowOff>129760</xdr:rowOff>
    </xdr:from>
    <xdr:ext cx="534377" cy="259045"/>
    <xdr:sp macro="" textlink="">
      <xdr:nvSpPr>
        <xdr:cNvPr id="432" name="テキスト ボックス 431"/>
        <xdr:cNvSpPr txBox="1"/>
      </xdr:nvSpPr>
      <xdr:spPr>
        <a:xfrm>
          <a:off x="6705111" y="1230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40,880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41,986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12027</xdr:rowOff>
    </xdr:from>
    <xdr:to>
      <xdr:col>15</xdr:col>
      <xdr:colOff>180340</xdr:colOff>
      <xdr:row>99</xdr:row>
      <xdr:rowOff>100552</xdr:rowOff>
    </xdr:to>
    <xdr:cxnSp macro="">
      <xdr:nvCxnSpPr>
        <xdr:cNvPr id="457" name="直線コネクタ 456"/>
        <xdr:cNvCxnSpPr/>
      </xdr:nvCxnSpPr>
      <xdr:spPr>
        <a:xfrm flipV="1">
          <a:off x="10475595" y="15613977"/>
          <a:ext cx="1270" cy="1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104379</xdr:rowOff>
    </xdr:from>
    <xdr:ext cx="534377" cy="259045"/>
    <xdr:sp macro="" textlink="">
      <xdr:nvSpPr>
        <xdr:cNvPr id="458" name="土木費最小値テキスト"/>
        <xdr:cNvSpPr txBox="1"/>
      </xdr:nvSpPr>
      <xdr:spPr>
        <a:xfrm>
          <a:off x="10528300" y="170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100552</xdr:rowOff>
    </xdr:from>
    <xdr:to>
      <xdr:col>15</xdr:col>
      <xdr:colOff>269875</xdr:colOff>
      <xdr:row>99</xdr:row>
      <xdr:rowOff>100552</xdr:rowOff>
    </xdr:to>
    <xdr:cxnSp macro="">
      <xdr:nvCxnSpPr>
        <xdr:cNvPr id="459" name="直線コネクタ 458"/>
        <xdr:cNvCxnSpPr/>
      </xdr:nvCxnSpPr>
      <xdr:spPr>
        <a:xfrm>
          <a:off x="10388600" y="1707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130154</xdr:rowOff>
    </xdr:from>
    <xdr:ext cx="534377" cy="259045"/>
    <xdr:sp macro="" textlink="">
      <xdr:nvSpPr>
        <xdr:cNvPr id="460" name="土木費最大値テキスト"/>
        <xdr:cNvSpPr txBox="1"/>
      </xdr:nvSpPr>
      <xdr:spPr>
        <a:xfrm>
          <a:off x="10528300" y="153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12027</xdr:rowOff>
    </xdr:from>
    <xdr:to>
      <xdr:col>15</xdr:col>
      <xdr:colOff>269875</xdr:colOff>
      <xdr:row>91</xdr:row>
      <xdr:rowOff>12027</xdr:rowOff>
    </xdr:to>
    <xdr:cxnSp macro="">
      <xdr:nvCxnSpPr>
        <xdr:cNvPr id="461" name="直線コネクタ 460"/>
        <xdr:cNvCxnSpPr/>
      </xdr:nvCxnSpPr>
      <xdr:spPr>
        <a:xfrm>
          <a:off x="10388600" y="156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52299</xdr:rowOff>
    </xdr:from>
    <xdr:to>
      <xdr:col>15</xdr:col>
      <xdr:colOff>180975</xdr:colOff>
      <xdr:row>96</xdr:row>
      <xdr:rowOff>21400</xdr:rowOff>
    </xdr:to>
    <xdr:cxnSp macro="">
      <xdr:nvCxnSpPr>
        <xdr:cNvPr id="462" name="直線コネクタ 461"/>
        <xdr:cNvCxnSpPr/>
      </xdr:nvCxnSpPr>
      <xdr:spPr>
        <a:xfrm>
          <a:off x="9639300" y="15997149"/>
          <a:ext cx="838200" cy="48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47820</xdr:rowOff>
    </xdr:from>
    <xdr:ext cx="534377" cy="259045"/>
    <xdr:sp macro="" textlink="">
      <xdr:nvSpPr>
        <xdr:cNvPr id="463" name="土木費平均値テキスト"/>
        <xdr:cNvSpPr txBox="1"/>
      </xdr:nvSpPr>
      <xdr:spPr>
        <a:xfrm>
          <a:off x="10528300" y="16507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69393</xdr:rowOff>
    </xdr:from>
    <xdr:to>
      <xdr:col>15</xdr:col>
      <xdr:colOff>231775</xdr:colOff>
      <xdr:row>96</xdr:row>
      <xdr:rowOff>170993</xdr:rowOff>
    </xdr:to>
    <xdr:sp macro="" textlink="">
      <xdr:nvSpPr>
        <xdr:cNvPr id="464" name="フローチャート : 判断 463"/>
        <xdr:cNvSpPr/>
      </xdr:nvSpPr>
      <xdr:spPr>
        <a:xfrm>
          <a:off x="104267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52299</xdr:rowOff>
    </xdr:from>
    <xdr:to>
      <xdr:col>14</xdr:col>
      <xdr:colOff>28575</xdr:colOff>
      <xdr:row>94</xdr:row>
      <xdr:rowOff>84035</xdr:rowOff>
    </xdr:to>
    <xdr:cxnSp macro="">
      <xdr:nvCxnSpPr>
        <xdr:cNvPr id="465" name="直線コネクタ 464"/>
        <xdr:cNvCxnSpPr/>
      </xdr:nvCxnSpPr>
      <xdr:spPr>
        <a:xfrm flipV="1">
          <a:off x="8750300" y="15997149"/>
          <a:ext cx="889000" cy="20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165405</xdr:rowOff>
    </xdr:from>
    <xdr:to>
      <xdr:col>14</xdr:col>
      <xdr:colOff>79375</xdr:colOff>
      <xdr:row>96</xdr:row>
      <xdr:rowOff>95555</xdr:rowOff>
    </xdr:to>
    <xdr:sp macro="" textlink="">
      <xdr:nvSpPr>
        <xdr:cNvPr id="466" name="フローチャート : 判断 465"/>
        <xdr:cNvSpPr/>
      </xdr:nvSpPr>
      <xdr:spPr>
        <a:xfrm>
          <a:off x="9588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86682</xdr:rowOff>
    </xdr:from>
    <xdr:ext cx="534377" cy="259045"/>
    <xdr:sp macro="" textlink="">
      <xdr:nvSpPr>
        <xdr:cNvPr id="467" name="テキスト ボックス 466"/>
        <xdr:cNvSpPr txBox="1"/>
      </xdr:nvSpPr>
      <xdr:spPr>
        <a:xfrm>
          <a:off x="9372111" y="165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84035</xdr:rowOff>
    </xdr:from>
    <xdr:to>
      <xdr:col>12</xdr:col>
      <xdr:colOff>511175</xdr:colOff>
      <xdr:row>95</xdr:row>
      <xdr:rowOff>168618</xdr:rowOff>
    </xdr:to>
    <xdr:cxnSp macro="">
      <xdr:nvCxnSpPr>
        <xdr:cNvPr id="468" name="直線コネクタ 467"/>
        <xdr:cNvCxnSpPr/>
      </xdr:nvCxnSpPr>
      <xdr:spPr>
        <a:xfrm flipV="1">
          <a:off x="7861300" y="16200335"/>
          <a:ext cx="889000" cy="25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135896</xdr:rowOff>
    </xdr:from>
    <xdr:to>
      <xdr:col>12</xdr:col>
      <xdr:colOff>561975</xdr:colOff>
      <xdr:row>96</xdr:row>
      <xdr:rowOff>66046</xdr:rowOff>
    </xdr:to>
    <xdr:sp macro="" textlink="">
      <xdr:nvSpPr>
        <xdr:cNvPr id="469" name="フローチャート : 判断 468"/>
        <xdr:cNvSpPr/>
      </xdr:nvSpPr>
      <xdr:spPr>
        <a:xfrm>
          <a:off x="8699500" y="1642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57173</xdr:rowOff>
    </xdr:from>
    <xdr:ext cx="534377" cy="259045"/>
    <xdr:sp macro="" textlink="">
      <xdr:nvSpPr>
        <xdr:cNvPr id="470" name="テキスト ボックス 469"/>
        <xdr:cNvSpPr txBox="1"/>
      </xdr:nvSpPr>
      <xdr:spPr>
        <a:xfrm>
          <a:off x="8483111" y="1651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168618</xdr:rowOff>
    </xdr:from>
    <xdr:to>
      <xdr:col>11</xdr:col>
      <xdr:colOff>307975</xdr:colOff>
      <xdr:row>97</xdr:row>
      <xdr:rowOff>64452</xdr:rowOff>
    </xdr:to>
    <xdr:cxnSp macro="">
      <xdr:nvCxnSpPr>
        <xdr:cNvPr id="471" name="直線コネクタ 470"/>
        <xdr:cNvCxnSpPr/>
      </xdr:nvCxnSpPr>
      <xdr:spPr>
        <a:xfrm flipV="1">
          <a:off x="6972300" y="16456368"/>
          <a:ext cx="889000" cy="23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93187</xdr:rowOff>
    </xdr:from>
    <xdr:to>
      <xdr:col>11</xdr:col>
      <xdr:colOff>358775</xdr:colOff>
      <xdr:row>97</xdr:row>
      <xdr:rowOff>23337</xdr:rowOff>
    </xdr:to>
    <xdr:sp macro="" textlink="">
      <xdr:nvSpPr>
        <xdr:cNvPr id="472" name="フローチャート : 判断 471"/>
        <xdr:cNvSpPr/>
      </xdr:nvSpPr>
      <xdr:spPr>
        <a:xfrm>
          <a:off x="7810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14464</xdr:rowOff>
    </xdr:from>
    <xdr:ext cx="534377" cy="259045"/>
    <xdr:sp macro="" textlink="">
      <xdr:nvSpPr>
        <xdr:cNvPr id="473" name="テキスト ボックス 472"/>
        <xdr:cNvSpPr txBox="1"/>
      </xdr:nvSpPr>
      <xdr:spPr>
        <a:xfrm>
          <a:off x="7594111" y="166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71526</xdr:rowOff>
    </xdr:from>
    <xdr:to>
      <xdr:col>10</xdr:col>
      <xdr:colOff>155575</xdr:colOff>
      <xdr:row>97</xdr:row>
      <xdr:rowOff>1676</xdr:rowOff>
    </xdr:to>
    <xdr:sp macro="" textlink="">
      <xdr:nvSpPr>
        <xdr:cNvPr id="474" name="フローチャート : 判断 473"/>
        <xdr:cNvSpPr/>
      </xdr:nvSpPr>
      <xdr:spPr>
        <a:xfrm>
          <a:off x="6921500" y="1653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18203</xdr:rowOff>
    </xdr:from>
    <xdr:ext cx="534377" cy="259045"/>
    <xdr:sp macro="" textlink="">
      <xdr:nvSpPr>
        <xdr:cNvPr id="475" name="テキスト ボックス 474"/>
        <xdr:cNvSpPr txBox="1"/>
      </xdr:nvSpPr>
      <xdr:spPr>
        <a:xfrm>
          <a:off x="6705111" y="1630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142050</xdr:rowOff>
    </xdr:from>
    <xdr:to>
      <xdr:col>15</xdr:col>
      <xdr:colOff>231775</xdr:colOff>
      <xdr:row>96</xdr:row>
      <xdr:rowOff>72200</xdr:rowOff>
    </xdr:to>
    <xdr:sp macro="" textlink="">
      <xdr:nvSpPr>
        <xdr:cNvPr id="481" name="円/楕円 480"/>
        <xdr:cNvSpPr/>
      </xdr:nvSpPr>
      <xdr:spPr>
        <a:xfrm>
          <a:off x="10426700" y="164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164927</xdr:rowOff>
    </xdr:from>
    <xdr:ext cx="534377" cy="259045"/>
    <xdr:sp macro="" textlink="">
      <xdr:nvSpPr>
        <xdr:cNvPr id="482" name="土木費該当値テキスト"/>
        <xdr:cNvSpPr txBox="1"/>
      </xdr:nvSpPr>
      <xdr:spPr>
        <a:xfrm>
          <a:off x="10528300" y="1628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48,210</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1499</xdr:rowOff>
    </xdr:from>
    <xdr:to>
      <xdr:col>14</xdr:col>
      <xdr:colOff>79375</xdr:colOff>
      <xdr:row>93</xdr:row>
      <xdr:rowOff>103099</xdr:rowOff>
    </xdr:to>
    <xdr:sp macro="" textlink="">
      <xdr:nvSpPr>
        <xdr:cNvPr id="483" name="円/楕円 482"/>
        <xdr:cNvSpPr/>
      </xdr:nvSpPr>
      <xdr:spPr>
        <a:xfrm>
          <a:off x="9588500" y="1594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91</xdr:row>
      <xdr:rowOff>119626</xdr:rowOff>
    </xdr:from>
    <xdr:ext cx="534377" cy="259045"/>
    <xdr:sp macro="" textlink="">
      <xdr:nvSpPr>
        <xdr:cNvPr id="484" name="テキスト ボックス 483"/>
        <xdr:cNvSpPr txBox="1"/>
      </xdr:nvSpPr>
      <xdr:spPr>
        <a:xfrm>
          <a:off x="9372111" y="1572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73,588</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33235</xdr:rowOff>
    </xdr:from>
    <xdr:to>
      <xdr:col>12</xdr:col>
      <xdr:colOff>561975</xdr:colOff>
      <xdr:row>94</xdr:row>
      <xdr:rowOff>134835</xdr:rowOff>
    </xdr:to>
    <xdr:sp macro="" textlink="">
      <xdr:nvSpPr>
        <xdr:cNvPr id="485" name="円/楕円 484"/>
        <xdr:cNvSpPr/>
      </xdr:nvSpPr>
      <xdr:spPr>
        <a:xfrm>
          <a:off x="8699500" y="161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151362</xdr:rowOff>
    </xdr:from>
    <xdr:ext cx="534377" cy="259045"/>
    <xdr:sp macro="" textlink="">
      <xdr:nvSpPr>
        <xdr:cNvPr id="486" name="テキスト ボックス 485"/>
        <xdr:cNvSpPr txBox="1"/>
      </xdr:nvSpPr>
      <xdr:spPr>
        <a:xfrm>
          <a:off x="8483111" y="159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62,922</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117818</xdr:rowOff>
    </xdr:from>
    <xdr:to>
      <xdr:col>11</xdr:col>
      <xdr:colOff>358775</xdr:colOff>
      <xdr:row>96</xdr:row>
      <xdr:rowOff>47968</xdr:rowOff>
    </xdr:to>
    <xdr:sp macro="" textlink="">
      <xdr:nvSpPr>
        <xdr:cNvPr id="487" name="円/楕円 486"/>
        <xdr:cNvSpPr/>
      </xdr:nvSpPr>
      <xdr:spPr>
        <a:xfrm>
          <a:off x="7810500" y="1640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64495</xdr:rowOff>
    </xdr:from>
    <xdr:ext cx="534377" cy="259045"/>
    <xdr:sp macro="" textlink="">
      <xdr:nvSpPr>
        <xdr:cNvPr id="488" name="テキスト ボックス 487"/>
        <xdr:cNvSpPr txBox="1"/>
      </xdr:nvSpPr>
      <xdr:spPr>
        <a:xfrm>
          <a:off x="7594111" y="1618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49,482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13652</xdr:rowOff>
    </xdr:from>
    <xdr:to>
      <xdr:col>10</xdr:col>
      <xdr:colOff>155575</xdr:colOff>
      <xdr:row>97</xdr:row>
      <xdr:rowOff>115252</xdr:rowOff>
    </xdr:to>
    <xdr:sp macro="" textlink="">
      <xdr:nvSpPr>
        <xdr:cNvPr id="489" name="円/楕円 488"/>
        <xdr:cNvSpPr/>
      </xdr:nvSpPr>
      <xdr:spPr>
        <a:xfrm>
          <a:off x="6921500" y="1664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106379</xdr:rowOff>
    </xdr:from>
    <xdr:ext cx="534377" cy="259045"/>
    <xdr:sp macro="" textlink="">
      <xdr:nvSpPr>
        <xdr:cNvPr id="490" name="テキスト ボックス 489"/>
        <xdr:cNvSpPr txBox="1"/>
      </xdr:nvSpPr>
      <xdr:spPr>
        <a:xfrm>
          <a:off x="6705111" y="1673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5" name="直線コネクタ 514"/>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6" name="消防費最小値テキスト"/>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7" name="直線コネクタ 516"/>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18" name="消防費最大値テキスト"/>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19" name="直線コネクタ 518"/>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158559</xdr:rowOff>
    </xdr:from>
    <xdr:to>
      <xdr:col>23</xdr:col>
      <xdr:colOff>517525</xdr:colOff>
      <xdr:row>36</xdr:row>
      <xdr:rowOff>4178</xdr:rowOff>
    </xdr:to>
    <xdr:cxnSp macro="">
      <xdr:nvCxnSpPr>
        <xdr:cNvPr id="520" name="直線コネクタ 519"/>
        <xdr:cNvCxnSpPr/>
      </xdr:nvCxnSpPr>
      <xdr:spPr>
        <a:xfrm flipV="1">
          <a:off x="15481300" y="5473509"/>
          <a:ext cx="838200" cy="7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79748</xdr:rowOff>
    </xdr:from>
    <xdr:ext cx="534377" cy="259045"/>
    <xdr:sp macro="" textlink="">
      <xdr:nvSpPr>
        <xdr:cNvPr id="521" name="消防費平均値テキスト"/>
        <xdr:cNvSpPr txBox="1"/>
      </xdr:nvSpPr>
      <xdr:spPr>
        <a:xfrm>
          <a:off x="16370300" y="642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2" name="フローチャート : 判断 521"/>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153454</xdr:rowOff>
    </xdr:from>
    <xdr:to>
      <xdr:col>22</xdr:col>
      <xdr:colOff>365125</xdr:colOff>
      <xdr:row>36</xdr:row>
      <xdr:rowOff>4178</xdr:rowOff>
    </xdr:to>
    <xdr:cxnSp macro="">
      <xdr:nvCxnSpPr>
        <xdr:cNvPr id="523" name="直線コネクタ 522"/>
        <xdr:cNvCxnSpPr/>
      </xdr:nvCxnSpPr>
      <xdr:spPr>
        <a:xfrm>
          <a:off x="14592300" y="5811304"/>
          <a:ext cx="889000" cy="36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60020</xdr:rowOff>
    </xdr:from>
    <xdr:to>
      <xdr:col>22</xdr:col>
      <xdr:colOff>415925</xdr:colOff>
      <xdr:row>37</xdr:row>
      <xdr:rowOff>161620</xdr:rowOff>
    </xdr:to>
    <xdr:sp macro="" textlink="">
      <xdr:nvSpPr>
        <xdr:cNvPr id="524" name="フローチャート : 判断 523"/>
        <xdr:cNvSpPr/>
      </xdr:nvSpPr>
      <xdr:spPr>
        <a:xfrm>
          <a:off x="15430500" y="64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152747</xdr:rowOff>
    </xdr:from>
    <xdr:ext cx="534377" cy="259045"/>
    <xdr:sp macro="" textlink="">
      <xdr:nvSpPr>
        <xdr:cNvPr id="525" name="テキスト ボックス 524"/>
        <xdr:cNvSpPr txBox="1"/>
      </xdr:nvSpPr>
      <xdr:spPr>
        <a:xfrm>
          <a:off x="15214111" y="64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153454</xdr:rowOff>
    </xdr:from>
    <xdr:to>
      <xdr:col>21</xdr:col>
      <xdr:colOff>161925</xdr:colOff>
      <xdr:row>36</xdr:row>
      <xdr:rowOff>42507</xdr:rowOff>
    </xdr:to>
    <xdr:cxnSp macro="">
      <xdr:nvCxnSpPr>
        <xdr:cNvPr id="526" name="直線コネクタ 525"/>
        <xdr:cNvCxnSpPr/>
      </xdr:nvCxnSpPr>
      <xdr:spPr>
        <a:xfrm flipV="1">
          <a:off x="13703300" y="5811304"/>
          <a:ext cx="889000" cy="40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83680</xdr:rowOff>
    </xdr:from>
    <xdr:to>
      <xdr:col>21</xdr:col>
      <xdr:colOff>212725</xdr:colOff>
      <xdr:row>38</xdr:row>
      <xdr:rowOff>13830</xdr:rowOff>
    </xdr:to>
    <xdr:sp macro="" textlink="">
      <xdr:nvSpPr>
        <xdr:cNvPr id="527" name="フローチャート : 判断 526"/>
        <xdr:cNvSpPr/>
      </xdr:nvSpPr>
      <xdr:spPr>
        <a:xfrm>
          <a:off x="14541500" y="64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4957</xdr:rowOff>
    </xdr:from>
    <xdr:ext cx="534377" cy="259045"/>
    <xdr:sp macro="" textlink="">
      <xdr:nvSpPr>
        <xdr:cNvPr id="528" name="テキスト ボックス 527"/>
        <xdr:cNvSpPr txBox="1"/>
      </xdr:nvSpPr>
      <xdr:spPr>
        <a:xfrm>
          <a:off x="14325111" y="65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144196</xdr:rowOff>
    </xdr:from>
    <xdr:to>
      <xdr:col>19</xdr:col>
      <xdr:colOff>644525</xdr:colOff>
      <xdr:row>36</xdr:row>
      <xdr:rowOff>42507</xdr:rowOff>
    </xdr:to>
    <xdr:cxnSp macro="">
      <xdr:nvCxnSpPr>
        <xdr:cNvPr id="529" name="直線コネクタ 528"/>
        <xdr:cNvCxnSpPr/>
      </xdr:nvCxnSpPr>
      <xdr:spPr>
        <a:xfrm>
          <a:off x="12814300" y="6144946"/>
          <a:ext cx="889000" cy="6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114236</xdr:rowOff>
    </xdr:from>
    <xdr:to>
      <xdr:col>20</xdr:col>
      <xdr:colOff>9525</xdr:colOff>
      <xdr:row>38</xdr:row>
      <xdr:rowOff>44386</xdr:rowOff>
    </xdr:to>
    <xdr:sp macro="" textlink="">
      <xdr:nvSpPr>
        <xdr:cNvPr id="530" name="フローチャート : 判断 529"/>
        <xdr:cNvSpPr/>
      </xdr:nvSpPr>
      <xdr:spPr>
        <a:xfrm>
          <a:off x="13652500" y="64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35513</xdr:rowOff>
    </xdr:from>
    <xdr:ext cx="534377" cy="259045"/>
    <xdr:sp macro="" textlink="">
      <xdr:nvSpPr>
        <xdr:cNvPr id="531" name="テキスト ボックス 530"/>
        <xdr:cNvSpPr txBox="1"/>
      </xdr:nvSpPr>
      <xdr:spPr>
        <a:xfrm>
          <a:off x="13436111" y="655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125438</xdr:rowOff>
    </xdr:from>
    <xdr:to>
      <xdr:col>18</xdr:col>
      <xdr:colOff>492125</xdr:colOff>
      <xdr:row>38</xdr:row>
      <xdr:rowOff>55588</xdr:rowOff>
    </xdr:to>
    <xdr:sp macro="" textlink="">
      <xdr:nvSpPr>
        <xdr:cNvPr id="532" name="フローチャート : 判断 531"/>
        <xdr:cNvSpPr/>
      </xdr:nvSpPr>
      <xdr:spPr>
        <a:xfrm>
          <a:off x="12763500" y="64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46715</xdr:rowOff>
    </xdr:from>
    <xdr:ext cx="534377" cy="259045"/>
    <xdr:sp macro="" textlink="">
      <xdr:nvSpPr>
        <xdr:cNvPr id="533" name="テキスト ボックス 532"/>
        <xdr:cNvSpPr txBox="1"/>
      </xdr:nvSpPr>
      <xdr:spPr>
        <a:xfrm>
          <a:off x="12547111" y="656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31</xdr:row>
      <xdr:rowOff>107759</xdr:rowOff>
    </xdr:from>
    <xdr:to>
      <xdr:col>23</xdr:col>
      <xdr:colOff>568325</xdr:colOff>
      <xdr:row>32</xdr:row>
      <xdr:rowOff>37909</xdr:rowOff>
    </xdr:to>
    <xdr:sp macro="" textlink="">
      <xdr:nvSpPr>
        <xdr:cNvPr id="539" name="円/楕円 538"/>
        <xdr:cNvSpPr/>
      </xdr:nvSpPr>
      <xdr:spPr>
        <a:xfrm>
          <a:off x="16268700" y="54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60786</xdr:rowOff>
    </xdr:from>
    <xdr:ext cx="534377" cy="259045"/>
    <xdr:sp macro="" textlink="">
      <xdr:nvSpPr>
        <xdr:cNvPr id="540" name="消防費該当値テキスト"/>
        <xdr:cNvSpPr txBox="1"/>
      </xdr:nvSpPr>
      <xdr:spPr>
        <a:xfrm>
          <a:off x="16370300" y="537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43,005</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124828</xdr:rowOff>
    </xdr:from>
    <xdr:to>
      <xdr:col>22</xdr:col>
      <xdr:colOff>415925</xdr:colOff>
      <xdr:row>36</xdr:row>
      <xdr:rowOff>54978</xdr:rowOff>
    </xdr:to>
    <xdr:sp macro="" textlink="">
      <xdr:nvSpPr>
        <xdr:cNvPr id="541" name="円/楕円 540"/>
        <xdr:cNvSpPr/>
      </xdr:nvSpPr>
      <xdr:spPr>
        <a:xfrm>
          <a:off x="15430500" y="612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71505</xdr:rowOff>
    </xdr:from>
    <xdr:ext cx="534377" cy="259045"/>
    <xdr:sp macro="" textlink="">
      <xdr:nvSpPr>
        <xdr:cNvPr id="542" name="テキスト ボックス 541"/>
        <xdr:cNvSpPr txBox="1"/>
      </xdr:nvSpPr>
      <xdr:spPr>
        <a:xfrm>
          <a:off x="15214111" y="590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24,557</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102654</xdr:rowOff>
    </xdr:from>
    <xdr:to>
      <xdr:col>21</xdr:col>
      <xdr:colOff>212725</xdr:colOff>
      <xdr:row>34</xdr:row>
      <xdr:rowOff>32804</xdr:rowOff>
    </xdr:to>
    <xdr:sp macro="" textlink="">
      <xdr:nvSpPr>
        <xdr:cNvPr id="543" name="円/楕円 542"/>
        <xdr:cNvSpPr/>
      </xdr:nvSpPr>
      <xdr:spPr>
        <a:xfrm>
          <a:off x="14541500" y="576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49331</xdr:rowOff>
    </xdr:from>
    <xdr:ext cx="534377" cy="259045"/>
    <xdr:sp macro="" textlink="">
      <xdr:nvSpPr>
        <xdr:cNvPr id="544" name="テキスト ボックス 543"/>
        <xdr:cNvSpPr txBox="1"/>
      </xdr:nvSpPr>
      <xdr:spPr>
        <a:xfrm>
          <a:off x="14325111" y="553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34,139</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163157</xdr:rowOff>
    </xdr:from>
    <xdr:to>
      <xdr:col>20</xdr:col>
      <xdr:colOff>9525</xdr:colOff>
      <xdr:row>36</xdr:row>
      <xdr:rowOff>93307</xdr:rowOff>
    </xdr:to>
    <xdr:sp macro="" textlink="">
      <xdr:nvSpPr>
        <xdr:cNvPr id="545" name="円/楕円 544"/>
        <xdr:cNvSpPr/>
      </xdr:nvSpPr>
      <xdr:spPr>
        <a:xfrm>
          <a:off x="13652500" y="616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109834</xdr:rowOff>
    </xdr:from>
    <xdr:ext cx="534377" cy="259045"/>
    <xdr:sp macro="" textlink="">
      <xdr:nvSpPr>
        <xdr:cNvPr id="546" name="テキスト ボックス 545"/>
        <xdr:cNvSpPr txBox="1"/>
      </xdr:nvSpPr>
      <xdr:spPr>
        <a:xfrm>
          <a:off x="13436111" y="593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23,551</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93396</xdr:rowOff>
    </xdr:from>
    <xdr:to>
      <xdr:col>18</xdr:col>
      <xdr:colOff>492125</xdr:colOff>
      <xdr:row>36</xdr:row>
      <xdr:rowOff>23546</xdr:rowOff>
    </xdr:to>
    <xdr:sp macro="" textlink="">
      <xdr:nvSpPr>
        <xdr:cNvPr id="547" name="円/楕円 546"/>
        <xdr:cNvSpPr/>
      </xdr:nvSpPr>
      <xdr:spPr>
        <a:xfrm>
          <a:off x="12763500" y="609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40073</xdr:rowOff>
    </xdr:from>
    <xdr:ext cx="534377" cy="259045"/>
    <xdr:sp macro="" textlink="">
      <xdr:nvSpPr>
        <xdr:cNvPr id="548" name="テキスト ボックス 547"/>
        <xdr:cNvSpPr txBox="1"/>
      </xdr:nvSpPr>
      <xdr:spPr>
        <a:xfrm>
          <a:off x="12547111" y="586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25,382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45,833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3" name="直線コネクタ 572"/>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4" name="教育費最小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5" name="直線コネクタ 574"/>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6" name="教育費最大値テキスト"/>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7" name="直線コネクタ 576"/>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170409</xdr:rowOff>
    </xdr:from>
    <xdr:to>
      <xdr:col>23</xdr:col>
      <xdr:colOff>517525</xdr:colOff>
      <xdr:row>56</xdr:row>
      <xdr:rowOff>97923</xdr:rowOff>
    </xdr:to>
    <xdr:cxnSp macro="">
      <xdr:nvCxnSpPr>
        <xdr:cNvPr id="578" name="直線コネクタ 577"/>
        <xdr:cNvCxnSpPr/>
      </xdr:nvCxnSpPr>
      <xdr:spPr>
        <a:xfrm flipV="1">
          <a:off x="15481300" y="9600159"/>
          <a:ext cx="838200" cy="9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142594</xdr:rowOff>
    </xdr:from>
    <xdr:ext cx="534377" cy="259045"/>
    <xdr:sp macro="" textlink="">
      <xdr:nvSpPr>
        <xdr:cNvPr id="579" name="教育費平均値テキスト"/>
        <xdr:cNvSpPr txBox="1"/>
      </xdr:nvSpPr>
      <xdr:spPr>
        <a:xfrm>
          <a:off x="16370300" y="957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80" name="フローチャート : 判断 579"/>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113182</xdr:rowOff>
    </xdr:from>
    <xdr:to>
      <xdr:col>22</xdr:col>
      <xdr:colOff>365125</xdr:colOff>
      <xdr:row>56</xdr:row>
      <xdr:rowOff>97923</xdr:rowOff>
    </xdr:to>
    <xdr:cxnSp macro="">
      <xdr:nvCxnSpPr>
        <xdr:cNvPr id="581" name="直線コネクタ 580"/>
        <xdr:cNvCxnSpPr/>
      </xdr:nvCxnSpPr>
      <xdr:spPr>
        <a:xfrm>
          <a:off x="14592300" y="9542932"/>
          <a:ext cx="889000" cy="15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2" name="フローチャート : 判断 581"/>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83" name="テキスト ボックス 582"/>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113182</xdr:rowOff>
    </xdr:from>
    <xdr:to>
      <xdr:col>21</xdr:col>
      <xdr:colOff>161925</xdr:colOff>
      <xdr:row>56</xdr:row>
      <xdr:rowOff>18866</xdr:rowOff>
    </xdr:to>
    <xdr:cxnSp macro="">
      <xdr:nvCxnSpPr>
        <xdr:cNvPr id="584" name="直線コネクタ 583"/>
        <xdr:cNvCxnSpPr/>
      </xdr:nvCxnSpPr>
      <xdr:spPr>
        <a:xfrm flipV="1">
          <a:off x="13703300" y="9542932"/>
          <a:ext cx="889000" cy="7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85" name="フローチャート : 判断 584"/>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86" name="テキスト ボックス 585"/>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162122</xdr:rowOff>
    </xdr:from>
    <xdr:to>
      <xdr:col>19</xdr:col>
      <xdr:colOff>644525</xdr:colOff>
      <xdr:row>56</xdr:row>
      <xdr:rowOff>18866</xdr:rowOff>
    </xdr:to>
    <xdr:cxnSp macro="">
      <xdr:nvCxnSpPr>
        <xdr:cNvPr id="587" name="直線コネクタ 586"/>
        <xdr:cNvCxnSpPr/>
      </xdr:nvCxnSpPr>
      <xdr:spPr>
        <a:xfrm>
          <a:off x="12814300" y="9591872"/>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88" name="フローチャート : 判断 587"/>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89" name="テキスト ボックス 588"/>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0" name="フローチャート : 判断 589"/>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91" name="テキスト ボックス 590"/>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119609</xdr:rowOff>
    </xdr:from>
    <xdr:to>
      <xdr:col>23</xdr:col>
      <xdr:colOff>568325</xdr:colOff>
      <xdr:row>56</xdr:row>
      <xdr:rowOff>49759</xdr:rowOff>
    </xdr:to>
    <xdr:sp macro="" textlink="">
      <xdr:nvSpPr>
        <xdr:cNvPr id="597" name="円/楕円 596"/>
        <xdr:cNvSpPr/>
      </xdr:nvSpPr>
      <xdr:spPr>
        <a:xfrm>
          <a:off x="16268700" y="954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142486</xdr:rowOff>
    </xdr:from>
    <xdr:ext cx="534377" cy="259045"/>
    <xdr:sp macro="" textlink="">
      <xdr:nvSpPr>
        <xdr:cNvPr id="598" name="教育費該当値テキスト"/>
        <xdr:cNvSpPr txBox="1"/>
      </xdr:nvSpPr>
      <xdr:spPr>
        <a:xfrm>
          <a:off x="16370300" y="940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49,388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47123</xdr:rowOff>
    </xdr:from>
    <xdr:to>
      <xdr:col>22</xdr:col>
      <xdr:colOff>415925</xdr:colOff>
      <xdr:row>56</xdr:row>
      <xdr:rowOff>148723</xdr:rowOff>
    </xdr:to>
    <xdr:sp macro="" textlink="">
      <xdr:nvSpPr>
        <xdr:cNvPr id="599" name="円/楕円 598"/>
        <xdr:cNvSpPr/>
      </xdr:nvSpPr>
      <xdr:spPr>
        <a:xfrm>
          <a:off x="15430500" y="96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139850</xdr:rowOff>
    </xdr:from>
    <xdr:ext cx="534377" cy="259045"/>
    <xdr:sp macro="" textlink="">
      <xdr:nvSpPr>
        <xdr:cNvPr id="600" name="テキスト ボックス 599"/>
        <xdr:cNvSpPr txBox="1"/>
      </xdr:nvSpPr>
      <xdr:spPr>
        <a:xfrm>
          <a:off x="15214111" y="974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44,193</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62382</xdr:rowOff>
    </xdr:from>
    <xdr:to>
      <xdr:col>21</xdr:col>
      <xdr:colOff>212725</xdr:colOff>
      <xdr:row>55</xdr:row>
      <xdr:rowOff>163982</xdr:rowOff>
    </xdr:to>
    <xdr:sp macro="" textlink="">
      <xdr:nvSpPr>
        <xdr:cNvPr id="601" name="円/楕円 600"/>
        <xdr:cNvSpPr/>
      </xdr:nvSpPr>
      <xdr:spPr>
        <a:xfrm>
          <a:off x="14541500" y="949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9059</xdr:rowOff>
    </xdr:from>
    <xdr:ext cx="534377" cy="259045"/>
    <xdr:sp macro="" textlink="">
      <xdr:nvSpPr>
        <xdr:cNvPr id="602" name="テキスト ボックス 601"/>
        <xdr:cNvSpPr txBox="1"/>
      </xdr:nvSpPr>
      <xdr:spPr>
        <a:xfrm>
          <a:off x="14325111" y="926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52,392</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139516</xdr:rowOff>
    </xdr:from>
    <xdr:to>
      <xdr:col>20</xdr:col>
      <xdr:colOff>9525</xdr:colOff>
      <xdr:row>56</xdr:row>
      <xdr:rowOff>69666</xdr:rowOff>
    </xdr:to>
    <xdr:sp macro="" textlink="">
      <xdr:nvSpPr>
        <xdr:cNvPr id="603" name="円/楕円 602"/>
        <xdr:cNvSpPr/>
      </xdr:nvSpPr>
      <xdr:spPr>
        <a:xfrm>
          <a:off x="13652500" y="956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86193</xdr:rowOff>
    </xdr:from>
    <xdr:ext cx="534377" cy="259045"/>
    <xdr:sp macro="" textlink="">
      <xdr:nvSpPr>
        <xdr:cNvPr id="604" name="テキスト ボックス 603"/>
        <xdr:cNvSpPr txBox="1"/>
      </xdr:nvSpPr>
      <xdr:spPr>
        <a:xfrm>
          <a:off x="13436111" y="934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48,343</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111322</xdr:rowOff>
    </xdr:from>
    <xdr:to>
      <xdr:col>18</xdr:col>
      <xdr:colOff>492125</xdr:colOff>
      <xdr:row>56</xdr:row>
      <xdr:rowOff>41472</xdr:rowOff>
    </xdr:to>
    <xdr:sp macro="" textlink="">
      <xdr:nvSpPr>
        <xdr:cNvPr id="605" name="円/楕円 604"/>
        <xdr:cNvSpPr/>
      </xdr:nvSpPr>
      <xdr:spPr>
        <a:xfrm>
          <a:off x="12763500" y="954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57999</xdr:rowOff>
    </xdr:from>
    <xdr:ext cx="534377" cy="259045"/>
    <xdr:sp macro="" textlink="">
      <xdr:nvSpPr>
        <xdr:cNvPr id="606" name="テキスト ボックス 605"/>
        <xdr:cNvSpPr txBox="1"/>
      </xdr:nvSpPr>
      <xdr:spPr>
        <a:xfrm>
          <a:off x="12547111" y="931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49,823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30" name="直線コネクタ 629"/>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3" name="災害復旧費最大値テキスト"/>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4" name="直線コネクタ 633"/>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5778</xdr:rowOff>
    </xdr:from>
    <xdr:to>
      <xdr:col>23</xdr:col>
      <xdr:colOff>517525</xdr:colOff>
      <xdr:row>77</xdr:row>
      <xdr:rowOff>143472</xdr:rowOff>
    </xdr:to>
    <xdr:cxnSp macro="">
      <xdr:nvCxnSpPr>
        <xdr:cNvPr id="635" name="直線コネクタ 634"/>
        <xdr:cNvCxnSpPr/>
      </xdr:nvCxnSpPr>
      <xdr:spPr>
        <a:xfrm flipV="1">
          <a:off x="15481300" y="13035978"/>
          <a:ext cx="838200" cy="30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88549</xdr:rowOff>
    </xdr:from>
    <xdr:ext cx="469744" cy="259045"/>
    <xdr:sp macro="" textlink="">
      <xdr:nvSpPr>
        <xdr:cNvPr id="636" name="災害復旧費平均値テキスト"/>
        <xdr:cNvSpPr txBox="1"/>
      </xdr:nvSpPr>
      <xdr:spPr>
        <a:xfrm>
          <a:off x="16370300" y="13461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7" name="フローチャート : 判断 636"/>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96952</xdr:rowOff>
    </xdr:from>
    <xdr:to>
      <xdr:col>22</xdr:col>
      <xdr:colOff>365125</xdr:colOff>
      <xdr:row>77</xdr:row>
      <xdr:rowOff>143472</xdr:rowOff>
    </xdr:to>
    <xdr:cxnSp macro="">
      <xdr:nvCxnSpPr>
        <xdr:cNvPr id="638" name="直線コネクタ 637"/>
        <xdr:cNvCxnSpPr/>
      </xdr:nvCxnSpPr>
      <xdr:spPr>
        <a:xfrm>
          <a:off x="14592300" y="13298602"/>
          <a:ext cx="889000" cy="4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16700</xdr:rowOff>
    </xdr:from>
    <xdr:to>
      <xdr:col>22</xdr:col>
      <xdr:colOff>415925</xdr:colOff>
      <xdr:row>78</xdr:row>
      <xdr:rowOff>118300</xdr:rowOff>
    </xdr:to>
    <xdr:sp macro="" textlink="">
      <xdr:nvSpPr>
        <xdr:cNvPr id="639" name="フローチャート : 判断 638"/>
        <xdr:cNvSpPr/>
      </xdr:nvSpPr>
      <xdr:spPr>
        <a:xfrm>
          <a:off x="15430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109427</xdr:rowOff>
    </xdr:from>
    <xdr:ext cx="469744" cy="259045"/>
    <xdr:sp macro="" textlink="">
      <xdr:nvSpPr>
        <xdr:cNvPr id="640" name="テキスト ボックス 639"/>
        <xdr:cNvSpPr txBox="1"/>
      </xdr:nvSpPr>
      <xdr:spPr>
        <a:xfrm>
          <a:off x="15246427" y="1348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96952</xdr:rowOff>
    </xdr:from>
    <xdr:to>
      <xdr:col>21</xdr:col>
      <xdr:colOff>161925</xdr:colOff>
      <xdr:row>77</xdr:row>
      <xdr:rowOff>142215</xdr:rowOff>
    </xdr:to>
    <xdr:cxnSp macro="">
      <xdr:nvCxnSpPr>
        <xdr:cNvPr id="641" name="直線コネクタ 640"/>
        <xdr:cNvCxnSpPr/>
      </xdr:nvCxnSpPr>
      <xdr:spPr>
        <a:xfrm flipV="1">
          <a:off x="13703300" y="13298602"/>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5766</xdr:rowOff>
    </xdr:from>
    <xdr:to>
      <xdr:col>21</xdr:col>
      <xdr:colOff>212725</xdr:colOff>
      <xdr:row>78</xdr:row>
      <xdr:rowOff>107366</xdr:rowOff>
    </xdr:to>
    <xdr:sp macro="" textlink="">
      <xdr:nvSpPr>
        <xdr:cNvPr id="642" name="フローチャート : 判断 641"/>
        <xdr:cNvSpPr/>
      </xdr:nvSpPr>
      <xdr:spPr>
        <a:xfrm>
          <a:off x="14541500" y="1337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98493</xdr:rowOff>
    </xdr:from>
    <xdr:ext cx="469744" cy="259045"/>
    <xdr:sp macro="" textlink="">
      <xdr:nvSpPr>
        <xdr:cNvPr id="643" name="テキスト ボックス 642"/>
        <xdr:cNvSpPr txBox="1"/>
      </xdr:nvSpPr>
      <xdr:spPr>
        <a:xfrm>
          <a:off x="14357427" y="1347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142215</xdr:rowOff>
    </xdr:from>
    <xdr:to>
      <xdr:col>19</xdr:col>
      <xdr:colOff>644525</xdr:colOff>
      <xdr:row>78</xdr:row>
      <xdr:rowOff>93484</xdr:rowOff>
    </xdr:to>
    <xdr:cxnSp macro="">
      <xdr:nvCxnSpPr>
        <xdr:cNvPr id="644" name="直線コネクタ 643"/>
        <xdr:cNvCxnSpPr/>
      </xdr:nvCxnSpPr>
      <xdr:spPr>
        <a:xfrm flipV="1">
          <a:off x="12814300" y="13343865"/>
          <a:ext cx="889000" cy="12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153136</xdr:rowOff>
    </xdr:from>
    <xdr:to>
      <xdr:col>20</xdr:col>
      <xdr:colOff>9525</xdr:colOff>
      <xdr:row>78</xdr:row>
      <xdr:rowOff>83286</xdr:rowOff>
    </xdr:to>
    <xdr:sp macro="" textlink="">
      <xdr:nvSpPr>
        <xdr:cNvPr id="645" name="フローチャート : 判断 644"/>
        <xdr:cNvSpPr/>
      </xdr:nvSpPr>
      <xdr:spPr>
        <a:xfrm>
          <a:off x="13652500" y="133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74413</xdr:rowOff>
    </xdr:from>
    <xdr:ext cx="469744" cy="259045"/>
    <xdr:sp macro="" textlink="">
      <xdr:nvSpPr>
        <xdr:cNvPr id="646" name="テキスト ボックス 645"/>
        <xdr:cNvSpPr txBox="1"/>
      </xdr:nvSpPr>
      <xdr:spPr>
        <a:xfrm>
          <a:off x="13468427" y="1344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23673</xdr:rowOff>
    </xdr:from>
    <xdr:to>
      <xdr:col>18</xdr:col>
      <xdr:colOff>492125</xdr:colOff>
      <xdr:row>78</xdr:row>
      <xdr:rowOff>125273</xdr:rowOff>
    </xdr:to>
    <xdr:sp macro="" textlink="">
      <xdr:nvSpPr>
        <xdr:cNvPr id="647" name="フローチャート : 判断 646"/>
        <xdr:cNvSpPr/>
      </xdr:nvSpPr>
      <xdr:spPr>
        <a:xfrm>
          <a:off x="12763500" y="13396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141800</xdr:rowOff>
    </xdr:from>
    <xdr:ext cx="469744" cy="259045"/>
    <xdr:sp macro="" textlink="">
      <xdr:nvSpPr>
        <xdr:cNvPr id="648" name="テキスト ボックス 647"/>
        <xdr:cNvSpPr txBox="1"/>
      </xdr:nvSpPr>
      <xdr:spPr>
        <a:xfrm>
          <a:off x="12579427" y="131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126429</xdr:rowOff>
    </xdr:from>
    <xdr:to>
      <xdr:col>23</xdr:col>
      <xdr:colOff>568325</xdr:colOff>
      <xdr:row>76</xdr:row>
      <xdr:rowOff>56579</xdr:rowOff>
    </xdr:to>
    <xdr:sp macro="" textlink="">
      <xdr:nvSpPr>
        <xdr:cNvPr id="654" name="円/楕円 653"/>
        <xdr:cNvSpPr/>
      </xdr:nvSpPr>
      <xdr:spPr>
        <a:xfrm>
          <a:off x="16268700" y="1298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149306</xdr:rowOff>
    </xdr:from>
    <xdr:ext cx="534377" cy="259045"/>
    <xdr:sp macro="" textlink="">
      <xdr:nvSpPr>
        <xdr:cNvPr id="655" name="災害復旧費該当値テキスト"/>
        <xdr:cNvSpPr txBox="1"/>
      </xdr:nvSpPr>
      <xdr:spPr>
        <a:xfrm>
          <a:off x="16370300" y="1283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14,515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92672</xdr:rowOff>
    </xdr:from>
    <xdr:to>
      <xdr:col>22</xdr:col>
      <xdr:colOff>415925</xdr:colOff>
      <xdr:row>78</xdr:row>
      <xdr:rowOff>22822</xdr:rowOff>
    </xdr:to>
    <xdr:sp macro="" textlink="">
      <xdr:nvSpPr>
        <xdr:cNvPr id="656" name="円/楕円 655"/>
        <xdr:cNvSpPr/>
      </xdr:nvSpPr>
      <xdr:spPr>
        <a:xfrm>
          <a:off x="15430500" y="1329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39349</xdr:rowOff>
    </xdr:from>
    <xdr:ext cx="469744" cy="259045"/>
    <xdr:sp macro="" textlink="">
      <xdr:nvSpPr>
        <xdr:cNvPr id="657" name="テキスト ボックス 656"/>
        <xdr:cNvSpPr txBox="1"/>
      </xdr:nvSpPr>
      <xdr:spPr>
        <a:xfrm>
          <a:off x="15246427" y="1306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46152</xdr:rowOff>
    </xdr:from>
    <xdr:to>
      <xdr:col>21</xdr:col>
      <xdr:colOff>212725</xdr:colOff>
      <xdr:row>77</xdr:row>
      <xdr:rowOff>147752</xdr:rowOff>
    </xdr:to>
    <xdr:sp macro="" textlink="">
      <xdr:nvSpPr>
        <xdr:cNvPr id="658" name="円/楕円 657"/>
        <xdr:cNvSpPr/>
      </xdr:nvSpPr>
      <xdr:spPr>
        <a:xfrm>
          <a:off x="14541500" y="1324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164279</xdr:rowOff>
    </xdr:from>
    <xdr:ext cx="469744" cy="259045"/>
    <xdr:sp macro="" textlink="">
      <xdr:nvSpPr>
        <xdr:cNvPr id="659" name="テキスト ボックス 658"/>
        <xdr:cNvSpPr txBox="1"/>
      </xdr:nvSpPr>
      <xdr:spPr>
        <a:xfrm>
          <a:off x="14357427" y="13023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91415</xdr:rowOff>
    </xdr:from>
    <xdr:to>
      <xdr:col>20</xdr:col>
      <xdr:colOff>9525</xdr:colOff>
      <xdr:row>78</xdr:row>
      <xdr:rowOff>21565</xdr:rowOff>
    </xdr:to>
    <xdr:sp macro="" textlink="">
      <xdr:nvSpPr>
        <xdr:cNvPr id="660" name="円/楕円 659"/>
        <xdr:cNvSpPr/>
      </xdr:nvSpPr>
      <xdr:spPr>
        <a:xfrm>
          <a:off x="13652500" y="1329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38092</xdr:rowOff>
    </xdr:from>
    <xdr:ext cx="469744" cy="259045"/>
    <xdr:sp macro="" textlink="">
      <xdr:nvSpPr>
        <xdr:cNvPr id="661" name="テキスト ボックス 660"/>
        <xdr:cNvSpPr txBox="1"/>
      </xdr:nvSpPr>
      <xdr:spPr>
        <a:xfrm>
          <a:off x="13468427" y="1306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42684</xdr:rowOff>
    </xdr:from>
    <xdr:to>
      <xdr:col>18</xdr:col>
      <xdr:colOff>492125</xdr:colOff>
      <xdr:row>78</xdr:row>
      <xdr:rowOff>144284</xdr:rowOff>
    </xdr:to>
    <xdr:sp macro="" textlink="">
      <xdr:nvSpPr>
        <xdr:cNvPr id="662" name="円/楕円 661"/>
        <xdr:cNvSpPr/>
      </xdr:nvSpPr>
      <xdr:spPr>
        <a:xfrm>
          <a:off x="12763500" y="1341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135411</xdr:rowOff>
    </xdr:from>
    <xdr:ext cx="469744" cy="259045"/>
    <xdr:sp macro="" textlink="">
      <xdr:nvSpPr>
        <xdr:cNvPr id="663" name="テキスト ボックス 662"/>
        <xdr:cNvSpPr txBox="1"/>
      </xdr:nvSpPr>
      <xdr:spPr>
        <a:xfrm>
          <a:off x="12579427" y="1350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89" name="直線コネクタ 688"/>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90" name="公債費最小値テキスト"/>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91" name="直線コネクタ 690"/>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2" name="公債費最大値テキスト"/>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3" name="直線コネクタ 692"/>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16370</xdr:rowOff>
    </xdr:from>
    <xdr:to>
      <xdr:col>23</xdr:col>
      <xdr:colOff>517525</xdr:colOff>
      <xdr:row>94</xdr:row>
      <xdr:rowOff>34266</xdr:rowOff>
    </xdr:to>
    <xdr:cxnSp macro="">
      <xdr:nvCxnSpPr>
        <xdr:cNvPr id="694" name="直線コネクタ 693"/>
        <xdr:cNvCxnSpPr/>
      </xdr:nvCxnSpPr>
      <xdr:spPr>
        <a:xfrm flipV="1">
          <a:off x="15481300" y="16132670"/>
          <a:ext cx="838200" cy="1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40629</xdr:rowOff>
    </xdr:from>
    <xdr:ext cx="534377" cy="259045"/>
    <xdr:sp macro="" textlink="">
      <xdr:nvSpPr>
        <xdr:cNvPr id="695" name="公債費平均値テキスト"/>
        <xdr:cNvSpPr txBox="1"/>
      </xdr:nvSpPr>
      <xdr:spPr>
        <a:xfrm>
          <a:off x="16370300" y="16328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6" name="フローチャート : 判断 695"/>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29189</xdr:rowOff>
    </xdr:from>
    <xdr:to>
      <xdr:col>22</xdr:col>
      <xdr:colOff>365125</xdr:colOff>
      <xdr:row>94</xdr:row>
      <xdr:rowOff>34266</xdr:rowOff>
    </xdr:to>
    <xdr:cxnSp macro="">
      <xdr:nvCxnSpPr>
        <xdr:cNvPr id="697" name="直線コネクタ 696"/>
        <xdr:cNvCxnSpPr/>
      </xdr:nvCxnSpPr>
      <xdr:spPr>
        <a:xfrm>
          <a:off x="14592300" y="16145489"/>
          <a:ext cx="889000" cy="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98" name="フローチャート : 判断 697"/>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91640</xdr:rowOff>
    </xdr:from>
    <xdr:ext cx="534377" cy="259045"/>
    <xdr:sp macro="" textlink="">
      <xdr:nvSpPr>
        <xdr:cNvPr id="699" name="テキスト ボックス 698"/>
        <xdr:cNvSpPr txBox="1"/>
      </xdr:nvSpPr>
      <xdr:spPr>
        <a:xfrm>
          <a:off x="15214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8158</xdr:rowOff>
    </xdr:from>
    <xdr:to>
      <xdr:col>21</xdr:col>
      <xdr:colOff>161925</xdr:colOff>
      <xdr:row>94</xdr:row>
      <xdr:rowOff>29189</xdr:rowOff>
    </xdr:to>
    <xdr:cxnSp macro="">
      <xdr:nvCxnSpPr>
        <xdr:cNvPr id="700" name="直線コネクタ 699"/>
        <xdr:cNvCxnSpPr/>
      </xdr:nvCxnSpPr>
      <xdr:spPr>
        <a:xfrm>
          <a:off x="13703300" y="16124458"/>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701" name="フローチャート : 判断 700"/>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94449</xdr:rowOff>
    </xdr:from>
    <xdr:ext cx="534377" cy="259045"/>
    <xdr:sp macro="" textlink="">
      <xdr:nvSpPr>
        <xdr:cNvPr id="702" name="テキスト ボックス 701"/>
        <xdr:cNvSpPr txBox="1"/>
      </xdr:nvSpPr>
      <xdr:spPr>
        <a:xfrm>
          <a:off x="14325111" y="163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5838</xdr:rowOff>
    </xdr:from>
    <xdr:to>
      <xdr:col>19</xdr:col>
      <xdr:colOff>644525</xdr:colOff>
      <xdr:row>94</xdr:row>
      <xdr:rowOff>8158</xdr:rowOff>
    </xdr:to>
    <xdr:cxnSp macro="">
      <xdr:nvCxnSpPr>
        <xdr:cNvPr id="703" name="直線コネクタ 702"/>
        <xdr:cNvCxnSpPr/>
      </xdr:nvCxnSpPr>
      <xdr:spPr>
        <a:xfrm>
          <a:off x="12814300" y="16122138"/>
          <a:ext cx="889000" cy="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704" name="フローチャート : 判断 703"/>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92260</xdr:rowOff>
    </xdr:from>
    <xdr:ext cx="534377" cy="259045"/>
    <xdr:sp macro="" textlink="">
      <xdr:nvSpPr>
        <xdr:cNvPr id="705" name="テキスト ボックス 704"/>
        <xdr:cNvSpPr txBox="1"/>
      </xdr:nvSpPr>
      <xdr:spPr>
        <a:xfrm>
          <a:off x="13436111" y="1638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706" name="フローチャート : 判断 705"/>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73499</xdr:rowOff>
    </xdr:from>
    <xdr:ext cx="534377" cy="259045"/>
    <xdr:sp macro="" textlink="">
      <xdr:nvSpPr>
        <xdr:cNvPr id="707" name="テキスト ボックス 706"/>
        <xdr:cNvSpPr txBox="1"/>
      </xdr:nvSpPr>
      <xdr:spPr>
        <a:xfrm>
          <a:off x="12547111" y="163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137020</xdr:rowOff>
    </xdr:from>
    <xdr:to>
      <xdr:col>23</xdr:col>
      <xdr:colOff>568325</xdr:colOff>
      <xdr:row>94</xdr:row>
      <xdr:rowOff>67170</xdr:rowOff>
    </xdr:to>
    <xdr:sp macro="" textlink="">
      <xdr:nvSpPr>
        <xdr:cNvPr id="713" name="円/楕円 712"/>
        <xdr:cNvSpPr/>
      </xdr:nvSpPr>
      <xdr:spPr>
        <a:xfrm>
          <a:off x="16268700" y="160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159897</xdr:rowOff>
    </xdr:from>
    <xdr:ext cx="534377" cy="259045"/>
    <xdr:sp macro="" textlink="">
      <xdr:nvSpPr>
        <xdr:cNvPr id="714" name="公債費該当値テキスト"/>
        <xdr:cNvSpPr txBox="1"/>
      </xdr:nvSpPr>
      <xdr:spPr>
        <a:xfrm>
          <a:off x="16370300" y="1593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57,553</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154916</xdr:rowOff>
    </xdr:from>
    <xdr:to>
      <xdr:col>22</xdr:col>
      <xdr:colOff>415925</xdr:colOff>
      <xdr:row>94</xdr:row>
      <xdr:rowOff>85066</xdr:rowOff>
    </xdr:to>
    <xdr:sp macro="" textlink="">
      <xdr:nvSpPr>
        <xdr:cNvPr id="715" name="円/楕円 714"/>
        <xdr:cNvSpPr/>
      </xdr:nvSpPr>
      <xdr:spPr>
        <a:xfrm>
          <a:off x="15430500" y="1609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101593</xdr:rowOff>
    </xdr:from>
    <xdr:ext cx="534377" cy="259045"/>
    <xdr:sp macro="" textlink="">
      <xdr:nvSpPr>
        <xdr:cNvPr id="716" name="テキスト ボックス 715"/>
        <xdr:cNvSpPr txBox="1"/>
      </xdr:nvSpPr>
      <xdr:spPr>
        <a:xfrm>
          <a:off x="15214111" y="1587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56,457</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149839</xdr:rowOff>
    </xdr:from>
    <xdr:to>
      <xdr:col>21</xdr:col>
      <xdr:colOff>212725</xdr:colOff>
      <xdr:row>94</xdr:row>
      <xdr:rowOff>79989</xdr:rowOff>
    </xdr:to>
    <xdr:sp macro="" textlink="">
      <xdr:nvSpPr>
        <xdr:cNvPr id="717" name="円/楕円 716"/>
        <xdr:cNvSpPr/>
      </xdr:nvSpPr>
      <xdr:spPr>
        <a:xfrm>
          <a:off x="14541500" y="160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96516</xdr:rowOff>
    </xdr:from>
    <xdr:ext cx="534377" cy="259045"/>
    <xdr:sp macro="" textlink="">
      <xdr:nvSpPr>
        <xdr:cNvPr id="718" name="テキスト ボックス 717"/>
        <xdr:cNvSpPr txBox="1"/>
      </xdr:nvSpPr>
      <xdr:spPr>
        <a:xfrm>
          <a:off x="14325111" y="1586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56,768</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128808</xdr:rowOff>
    </xdr:from>
    <xdr:to>
      <xdr:col>20</xdr:col>
      <xdr:colOff>9525</xdr:colOff>
      <xdr:row>94</xdr:row>
      <xdr:rowOff>58958</xdr:rowOff>
    </xdr:to>
    <xdr:sp macro="" textlink="">
      <xdr:nvSpPr>
        <xdr:cNvPr id="719" name="円/楕円 718"/>
        <xdr:cNvSpPr/>
      </xdr:nvSpPr>
      <xdr:spPr>
        <a:xfrm>
          <a:off x="13652500" y="1607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75485</xdr:rowOff>
    </xdr:from>
    <xdr:ext cx="534377" cy="259045"/>
    <xdr:sp macro="" textlink="">
      <xdr:nvSpPr>
        <xdr:cNvPr id="720" name="テキスト ボックス 719"/>
        <xdr:cNvSpPr txBox="1"/>
      </xdr:nvSpPr>
      <xdr:spPr>
        <a:xfrm>
          <a:off x="13436111" y="1584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58,056</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126488</xdr:rowOff>
    </xdr:from>
    <xdr:to>
      <xdr:col>18</xdr:col>
      <xdr:colOff>492125</xdr:colOff>
      <xdr:row>94</xdr:row>
      <xdr:rowOff>56638</xdr:rowOff>
    </xdr:to>
    <xdr:sp macro="" textlink="">
      <xdr:nvSpPr>
        <xdr:cNvPr id="721" name="円/楕円 720"/>
        <xdr:cNvSpPr/>
      </xdr:nvSpPr>
      <xdr:spPr>
        <a:xfrm>
          <a:off x="12763500" y="1607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73165</xdr:rowOff>
    </xdr:from>
    <xdr:ext cx="534377" cy="259045"/>
    <xdr:sp macro="" textlink="">
      <xdr:nvSpPr>
        <xdr:cNvPr id="722" name="テキスト ボックス 721"/>
        <xdr:cNvSpPr txBox="1"/>
      </xdr:nvSpPr>
      <xdr:spPr>
        <a:xfrm>
          <a:off x="12547111" y="1584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58,198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7112</xdr:rowOff>
    </xdr:from>
    <xdr:to>
      <xdr:col>32</xdr:col>
      <xdr:colOff>186689</xdr:colOff>
      <xdr:row>39</xdr:row>
      <xdr:rowOff>44450</xdr:rowOff>
    </xdr:to>
    <xdr:cxnSp macro="">
      <xdr:nvCxnSpPr>
        <xdr:cNvPr id="746" name="直線コネクタ 745"/>
        <xdr:cNvCxnSpPr/>
      </xdr:nvCxnSpPr>
      <xdr:spPr>
        <a:xfrm flipV="1">
          <a:off x="22159595" y="5150612"/>
          <a:ext cx="1269" cy="158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55834</xdr:rowOff>
    </xdr:from>
    <xdr:ext cx="249299" cy="259045"/>
    <xdr:sp macro="" textlink="">
      <xdr:nvSpPr>
        <xdr:cNvPr id="747" name="諸支出金最小値テキスト"/>
        <xdr:cNvSpPr txBox="1"/>
      </xdr:nvSpPr>
      <xdr:spPr>
        <a:xfrm>
          <a:off x="22212300" y="674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125239</xdr:rowOff>
    </xdr:from>
    <xdr:ext cx="469744" cy="259045"/>
    <xdr:sp macro="" textlink="">
      <xdr:nvSpPr>
        <xdr:cNvPr id="749" name="諸支出金最大値テキスト"/>
        <xdr:cNvSpPr txBox="1"/>
      </xdr:nvSpPr>
      <xdr:spPr>
        <a:xfrm>
          <a:off x="22212300" y="4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7112</xdr:rowOff>
    </xdr:from>
    <xdr:to>
      <xdr:col>32</xdr:col>
      <xdr:colOff>276225</xdr:colOff>
      <xdr:row>30</xdr:row>
      <xdr:rowOff>7112</xdr:rowOff>
    </xdr:to>
    <xdr:cxnSp macro="">
      <xdr:nvCxnSpPr>
        <xdr:cNvPr id="750" name="直線コネクタ 749"/>
        <xdr:cNvCxnSpPr/>
      </xdr:nvCxnSpPr>
      <xdr:spPr>
        <a:xfrm>
          <a:off x="22072600" y="515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144733</xdr:rowOff>
    </xdr:from>
    <xdr:ext cx="378565" cy="259045"/>
    <xdr:sp macro="" textlink="">
      <xdr:nvSpPr>
        <xdr:cNvPr id="752" name="諸支出金平均値テキスト"/>
        <xdr:cNvSpPr txBox="1"/>
      </xdr:nvSpPr>
      <xdr:spPr>
        <a:xfrm>
          <a:off x="22212300" y="6488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121856</xdr:rowOff>
    </xdr:from>
    <xdr:to>
      <xdr:col>32</xdr:col>
      <xdr:colOff>238125</xdr:colOff>
      <xdr:row>39</xdr:row>
      <xdr:rowOff>52006</xdr:rowOff>
    </xdr:to>
    <xdr:sp macro="" textlink="">
      <xdr:nvSpPr>
        <xdr:cNvPr id="753" name="フローチャート : 判断 752"/>
        <xdr:cNvSpPr/>
      </xdr:nvSpPr>
      <xdr:spPr>
        <a:xfrm>
          <a:off x="221107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137668</xdr:rowOff>
    </xdr:from>
    <xdr:to>
      <xdr:col>31</xdr:col>
      <xdr:colOff>85725</xdr:colOff>
      <xdr:row>39</xdr:row>
      <xdr:rowOff>67818</xdr:rowOff>
    </xdr:to>
    <xdr:sp macro="" textlink="">
      <xdr:nvSpPr>
        <xdr:cNvPr id="755" name="フローチャート : 判断 754"/>
        <xdr:cNvSpPr/>
      </xdr:nvSpPr>
      <xdr:spPr>
        <a:xfrm>
          <a:off x="21272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84345</xdr:rowOff>
    </xdr:from>
    <xdr:ext cx="378565" cy="259045"/>
    <xdr:sp macro="" textlink="">
      <xdr:nvSpPr>
        <xdr:cNvPr id="756" name="テキスト ボックス 755"/>
        <xdr:cNvSpPr txBox="1"/>
      </xdr:nvSpPr>
      <xdr:spPr>
        <a:xfrm>
          <a:off x="21134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140144</xdr:rowOff>
    </xdr:from>
    <xdr:to>
      <xdr:col>29</xdr:col>
      <xdr:colOff>568325</xdr:colOff>
      <xdr:row>39</xdr:row>
      <xdr:rowOff>70294</xdr:rowOff>
    </xdr:to>
    <xdr:sp macro="" textlink="">
      <xdr:nvSpPr>
        <xdr:cNvPr id="758" name="フローチャート : 判断 757"/>
        <xdr:cNvSpPr/>
      </xdr:nvSpPr>
      <xdr:spPr>
        <a:xfrm>
          <a:off x="20383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86822</xdr:rowOff>
    </xdr:from>
    <xdr:ext cx="378565" cy="259045"/>
    <xdr:sp macro="" textlink="">
      <xdr:nvSpPr>
        <xdr:cNvPr id="759" name="テキスト ボックス 758"/>
        <xdr:cNvSpPr txBox="1"/>
      </xdr:nvSpPr>
      <xdr:spPr>
        <a:xfrm>
          <a:off x="20245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120142</xdr:rowOff>
    </xdr:from>
    <xdr:to>
      <xdr:col>28</xdr:col>
      <xdr:colOff>365125</xdr:colOff>
      <xdr:row>39</xdr:row>
      <xdr:rowOff>50292</xdr:rowOff>
    </xdr:to>
    <xdr:sp macro="" textlink="">
      <xdr:nvSpPr>
        <xdr:cNvPr id="761" name="フローチャート : 判断 760"/>
        <xdr:cNvSpPr/>
      </xdr:nvSpPr>
      <xdr:spPr>
        <a:xfrm>
          <a:off x="19494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66819</xdr:rowOff>
    </xdr:from>
    <xdr:ext cx="378565" cy="259045"/>
    <xdr:sp macro="" textlink="">
      <xdr:nvSpPr>
        <xdr:cNvPr id="762" name="テキスト ボックス 761"/>
        <xdr:cNvSpPr txBox="1"/>
      </xdr:nvSpPr>
      <xdr:spPr>
        <a:xfrm>
          <a:off x="19356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112903</xdr:rowOff>
    </xdr:from>
    <xdr:to>
      <xdr:col>27</xdr:col>
      <xdr:colOff>161925</xdr:colOff>
      <xdr:row>39</xdr:row>
      <xdr:rowOff>43053</xdr:rowOff>
    </xdr:to>
    <xdr:sp macro="" textlink="">
      <xdr:nvSpPr>
        <xdr:cNvPr id="763" name="フローチャート : 判断 762"/>
        <xdr:cNvSpPr/>
      </xdr:nvSpPr>
      <xdr:spPr>
        <a:xfrm>
          <a:off x="186055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59580</xdr:rowOff>
    </xdr:from>
    <xdr:ext cx="378565" cy="259045"/>
    <xdr:sp macro="" textlink="">
      <xdr:nvSpPr>
        <xdr:cNvPr id="764" name="テキスト ボックス 763"/>
        <xdr:cNvSpPr txBox="1"/>
      </xdr:nvSpPr>
      <xdr:spPr>
        <a:xfrm>
          <a:off x="18467017" y="6403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0" name="円/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100284</xdr:rowOff>
    </xdr:from>
    <xdr:ext cx="249299" cy="259045"/>
    <xdr:sp macro="" textlink="">
      <xdr:nvSpPr>
        <xdr:cNvPr id="771" name="諸支出金該当値テキスト"/>
        <xdr:cNvSpPr txBox="1"/>
      </xdr:nvSpPr>
      <xdr:spPr>
        <a:xfrm>
          <a:off x="22212300" y="6615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2" name="円/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3" name="テキスト ボックス 77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4" name="円/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5" name="テキスト ボックス 77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6" name="円/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7" name="テキスト ボックス 77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8" name="円/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9" name="テキスト ボックス 77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0" name="直線コネクタ 78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1" name="テキスト ボックス 79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2" name="直線コネクタ 79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3" name="テキスト ボックス 792"/>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4" name="直線コネクタ 79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5" name="テキスト ボックス 794"/>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6" name="直線コネクタ 79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7" name="テキスト ボックス 796"/>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8" name="直線コネクタ 79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9" name="テキスト ボックス 798"/>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0" name="直線コネクタ 79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1" name="テキスト ボックス 800"/>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3" name="テキスト ボックス 80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5" name="直線コネクタ 804"/>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6"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7" name="直線コネクタ 80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8"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9" name="直線コネクタ 80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0" name="直線コネクタ 809"/>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1"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2" name="フローチャート : 判断 811"/>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3" name="直線コネクタ 812"/>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4" name="フローチャート : 判断 813"/>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5" name="テキスト ボックス 814"/>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6" name="直線コネクタ 815"/>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7" name="フローチャート : 判断 816"/>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8" name="テキスト ボックス 81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9" name="直線コネクタ 818"/>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20" name="フローチャート : 判断 819"/>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1" name="テキスト ボックス 820"/>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2" name="フローチャート : 判断 821"/>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3" name="テキスト ボックス 822"/>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9" name="円/楕円 828"/>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0"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1" name="円/楕円 830"/>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2" name="テキスト ボックス 831"/>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3" name="円/楕円 832"/>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4" name="テキスト ボックス 833"/>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5" name="円/楕円 834"/>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6" name="テキスト ボックス 835"/>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7" name="円/楕円 836"/>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8" name="テキスト ボックス 837"/>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mn-lt"/>
              <a:ea typeface="+mn-ea"/>
              <a:cs typeface="+mn-cs"/>
            </a:rPr>
            <a:t>民生費は、市民一人当たり１３８，９６５円となっており、前年度と比較し２，６４１円の増となっている。これは、国民健康保険、後期高齢者医療、介護保険事業への繰出金の増、医療扶助費等の生活保護費の増等による。消防費は、類似団体や県内市町の平均を大きく上回っている。これは、</a:t>
          </a:r>
          <a:r>
            <a:rPr lang="ja-JP" altLang="ja-JP" sz="1100" b="0" i="0" baseline="0">
              <a:solidFill>
                <a:sysClr val="windowText" lastClr="000000"/>
              </a:solidFill>
              <a:effectLst/>
              <a:latin typeface="+mn-lt"/>
              <a:ea typeface="+mn-ea"/>
              <a:cs typeface="+mn-cs"/>
            </a:rPr>
            <a:t>市域が広いため居住地や観光施設が点在し、分散型の消防防災体制を整える必要があることから、類似団体と比較して消防関係職員が多いこと</a:t>
          </a:r>
          <a:r>
            <a:rPr lang="ja-JP" altLang="en-US" sz="1100" b="0" i="0" baseline="0">
              <a:solidFill>
                <a:sysClr val="windowText" lastClr="000000"/>
              </a:solidFill>
              <a:effectLst/>
              <a:latin typeface="+mn-lt"/>
              <a:ea typeface="+mn-ea"/>
              <a:cs typeface="+mn-cs"/>
            </a:rPr>
            <a:t>や各地域の消防庁舎の建設事業等を実施したことによる。また、商工費においても類似団体平均と比較して高い水準にある。これは、中小企業の事業資金調達を容易にし、経営安定と振興を図るため金融対策に力を注いでいることや、観光客誘致のための様々なプロモーション事業に取り組んでいること、市営の観光施設が多く、その維持補修に多くの経費がかかることなどがあげられる。</a:t>
          </a:r>
          <a:endParaRPr kumimoji="0" lang="ja-JP" altLang="en-US" sz="1100" b="0" i="0" u="none" strike="noStrike" kern="0" cap="none" spc="0" normalizeH="0" baseline="0" noProof="0" smtClean="0">
            <a:ln>
              <a:noFill/>
            </a:ln>
            <a:solidFill>
              <a:sysClr val="windowText" lastClr="000000"/>
            </a:solidFill>
            <a:effectLst/>
            <a:uLnTx/>
            <a:uFillTx/>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栃木県日光市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財政調整基金の残高比率については、平成２２年度に新規積立て（４００百万円）を行って以降、新規積立て及び取崩しを行っていないため、ほぼ横ばいで推移している。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実質収支比率については、平成２５年度</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に</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普通建設事業費（日光消防</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署</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建設等）の前年度比約３割の増</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や、</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物件費（クリーンセンター運営委託費）</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維持補修費（除排雪費）の増により、標準財政規模比で約３．５ポイント悪化した</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平成２６年度</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には</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普通建設</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事業</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費（日光消防</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署</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建設</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の終了等</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や維持補修費</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（除排雪費）の減により、</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平成２７年度には普通交付税や地方消費税交付金の増により</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実質単年度収支は改善傾向にあるが、実質収支比率は</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横ばいで推移している。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栃木県日光市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平成１９年度以降、いずれの年度においても、全ての会計において黒字であり、連結実質赤字額は生じていない。なお、黒字額の割合のほとんどを水道事業会計と一般会計で占めている。平成２</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７</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における実質公債費比率や将来負担比率などの指標については、財政健全化法の基準で見ると、いずれの指標も早期健全化基準を下回っており、早期に健全化のための対応を必要とする状況ではないといえる。しかし、交付税への依存が高いことや地方債の残高が多いことなど、財政状況が厳しいことに変わりはないため、指標の動向などを注視しながら、今後も財政の健全化を図っていく。</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※平成２</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７</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年度の「その他会計（黒字）」に含まれる会計</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自家用有償バス事業特別会計、公設地方卸売市場事業特別会計、</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温泉事業特別会計、公共用地先行取得事業特別会計</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45309834</v>
      </c>
      <c r="BO4" s="379"/>
      <c r="BP4" s="379"/>
      <c r="BQ4" s="379"/>
      <c r="BR4" s="379"/>
      <c r="BS4" s="379"/>
      <c r="BT4" s="379"/>
      <c r="BU4" s="380"/>
      <c r="BV4" s="378">
        <v>45048712</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7</v>
      </c>
      <c r="CU4" s="385"/>
      <c r="CV4" s="385"/>
      <c r="CW4" s="385"/>
      <c r="CX4" s="385"/>
      <c r="CY4" s="385"/>
      <c r="CZ4" s="385"/>
      <c r="DA4" s="386"/>
      <c r="DB4" s="384">
        <v>6.8</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43192690</v>
      </c>
      <c r="BO5" s="416"/>
      <c r="BP5" s="416"/>
      <c r="BQ5" s="416"/>
      <c r="BR5" s="416"/>
      <c r="BS5" s="416"/>
      <c r="BT5" s="416"/>
      <c r="BU5" s="417"/>
      <c r="BV5" s="415">
        <v>43010524</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94.4</v>
      </c>
      <c r="CU5" s="413"/>
      <c r="CV5" s="413"/>
      <c r="CW5" s="413"/>
      <c r="CX5" s="413"/>
      <c r="CY5" s="413"/>
      <c r="CZ5" s="413"/>
      <c r="DA5" s="414"/>
      <c r="DB5" s="412">
        <v>96.8</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2117144</v>
      </c>
      <c r="BO6" s="416"/>
      <c r="BP6" s="416"/>
      <c r="BQ6" s="416"/>
      <c r="BR6" s="416"/>
      <c r="BS6" s="416"/>
      <c r="BT6" s="416"/>
      <c r="BU6" s="417"/>
      <c r="BV6" s="415">
        <v>2038188</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102.1</v>
      </c>
      <c r="CU6" s="453"/>
      <c r="CV6" s="453"/>
      <c r="CW6" s="453"/>
      <c r="CX6" s="453"/>
      <c r="CY6" s="453"/>
      <c r="CZ6" s="453"/>
      <c r="DA6" s="454"/>
      <c r="DB6" s="452">
        <v>105.6</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342691</v>
      </c>
      <c r="BO7" s="416"/>
      <c r="BP7" s="416"/>
      <c r="BQ7" s="416"/>
      <c r="BR7" s="416"/>
      <c r="BS7" s="416"/>
      <c r="BT7" s="416"/>
      <c r="BU7" s="417"/>
      <c r="BV7" s="415">
        <v>333445</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25183780</v>
      </c>
      <c r="CU7" s="416"/>
      <c r="CV7" s="416"/>
      <c r="CW7" s="416"/>
      <c r="CX7" s="416"/>
      <c r="CY7" s="416"/>
      <c r="CZ7" s="416"/>
      <c r="DA7" s="417"/>
      <c r="DB7" s="415">
        <v>25071346</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1774453</v>
      </c>
      <c r="BO8" s="416"/>
      <c r="BP8" s="416"/>
      <c r="BQ8" s="416"/>
      <c r="BR8" s="416"/>
      <c r="BS8" s="416"/>
      <c r="BT8" s="416"/>
      <c r="BU8" s="417"/>
      <c r="BV8" s="415">
        <v>1704743</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0.63</v>
      </c>
      <c r="CU8" s="456"/>
      <c r="CV8" s="456"/>
      <c r="CW8" s="456"/>
      <c r="CX8" s="456"/>
      <c r="CY8" s="456"/>
      <c r="CZ8" s="456"/>
      <c r="DA8" s="457"/>
      <c r="DB8" s="455">
        <v>0.64</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83386</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69710</v>
      </c>
      <c r="BO9" s="416"/>
      <c r="BP9" s="416"/>
      <c r="BQ9" s="416"/>
      <c r="BR9" s="416"/>
      <c r="BS9" s="416"/>
      <c r="BT9" s="416"/>
      <c r="BU9" s="417"/>
      <c r="BV9" s="415">
        <v>-74796</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15.5</v>
      </c>
      <c r="CU9" s="413"/>
      <c r="CV9" s="413"/>
      <c r="CW9" s="413"/>
      <c r="CX9" s="413"/>
      <c r="CY9" s="413"/>
      <c r="CZ9" s="413"/>
      <c r="DA9" s="414"/>
      <c r="DB9" s="412">
        <v>15.5</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90066</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2275</v>
      </c>
      <c r="BO10" s="416"/>
      <c r="BP10" s="416"/>
      <c r="BQ10" s="416"/>
      <c r="BR10" s="416"/>
      <c r="BS10" s="416"/>
      <c r="BT10" s="416"/>
      <c r="BU10" s="417"/>
      <c r="BV10" s="415">
        <v>3668</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102</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86127</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85464</v>
      </c>
      <c r="S13" s="497"/>
      <c r="T13" s="497"/>
      <c r="U13" s="497"/>
      <c r="V13" s="498"/>
      <c r="W13" s="431" t="s">
        <v>121</v>
      </c>
      <c r="X13" s="432"/>
      <c r="Y13" s="432"/>
      <c r="Z13" s="432"/>
      <c r="AA13" s="432"/>
      <c r="AB13" s="422"/>
      <c r="AC13" s="466">
        <v>2315</v>
      </c>
      <c r="AD13" s="467"/>
      <c r="AE13" s="467"/>
      <c r="AF13" s="467"/>
      <c r="AG13" s="506"/>
      <c r="AH13" s="466">
        <v>2768</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71985</v>
      </c>
      <c r="BO13" s="416"/>
      <c r="BP13" s="416"/>
      <c r="BQ13" s="416"/>
      <c r="BR13" s="416"/>
      <c r="BS13" s="416"/>
      <c r="BT13" s="416"/>
      <c r="BU13" s="417"/>
      <c r="BV13" s="415">
        <v>-71128</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6.2</v>
      </c>
      <c r="CU13" s="413"/>
      <c r="CV13" s="413"/>
      <c r="CW13" s="413"/>
      <c r="CX13" s="413"/>
      <c r="CY13" s="413"/>
      <c r="CZ13" s="413"/>
      <c r="DA13" s="414"/>
      <c r="DB13" s="412">
        <v>7.2</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87116</v>
      </c>
      <c r="S14" s="497"/>
      <c r="T14" s="497"/>
      <c r="U14" s="497"/>
      <c r="V14" s="498"/>
      <c r="W14" s="405"/>
      <c r="X14" s="406"/>
      <c r="Y14" s="406"/>
      <c r="Z14" s="406"/>
      <c r="AA14" s="406"/>
      <c r="AB14" s="395"/>
      <c r="AC14" s="499">
        <v>5.3</v>
      </c>
      <c r="AD14" s="500"/>
      <c r="AE14" s="500"/>
      <c r="AF14" s="500"/>
      <c r="AG14" s="501"/>
      <c r="AH14" s="499">
        <v>5.8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50.5</v>
      </c>
      <c r="CU14" s="511"/>
      <c r="CV14" s="511"/>
      <c r="CW14" s="511"/>
      <c r="CX14" s="511"/>
      <c r="CY14" s="511"/>
      <c r="CZ14" s="511"/>
      <c r="DA14" s="512"/>
      <c r="DB14" s="510">
        <v>55.6</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86527</v>
      </c>
      <c r="S15" s="497"/>
      <c r="T15" s="497"/>
      <c r="U15" s="497"/>
      <c r="V15" s="498"/>
      <c r="W15" s="431" t="s">
        <v>128</v>
      </c>
      <c r="X15" s="432"/>
      <c r="Y15" s="432"/>
      <c r="Z15" s="432"/>
      <c r="AA15" s="432"/>
      <c r="AB15" s="422"/>
      <c r="AC15" s="466">
        <v>12549</v>
      </c>
      <c r="AD15" s="467"/>
      <c r="AE15" s="467"/>
      <c r="AF15" s="467"/>
      <c r="AG15" s="506"/>
      <c r="AH15" s="466">
        <v>13795</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11302551</v>
      </c>
      <c r="BO15" s="379"/>
      <c r="BP15" s="379"/>
      <c r="BQ15" s="379"/>
      <c r="BR15" s="379"/>
      <c r="BS15" s="379"/>
      <c r="BT15" s="379"/>
      <c r="BU15" s="380"/>
      <c r="BV15" s="378">
        <v>11275793</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28.5</v>
      </c>
      <c r="AD16" s="500"/>
      <c r="AE16" s="500"/>
      <c r="AF16" s="500"/>
      <c r="AG16" s="501"/>
      <c r="AH16" s="499">
        <v>28.7</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18329455</v>
      </c>
      <c r="BO16" s="416"/>
      <c r="BP16" s="416"/>
      <c r="BQ16" s="416"/>
      <c r="BR16" s="416"/>
      <c r="BS16" s="416"/>
      <c r="BT16" s="416"/>
      <c r="BU16" s="417"/>
      <c r="BV16" s="415">
        <v>17498469</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29102</v>
      </c>
      <c r="AD17" s="467"/>
      <c r="AE17" s="467"/>
      <c r="AF17" s="467"/>
      <c r="AG17" s="506"/>
      <c r="AH17" s="466">
        <v>31412</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14388674</v>
      </c>
      <c r="BO17" s="416"/>
      <c r="BP17" s="416"/>
      <c r="BQ17" s="416"/>
      <c r="BR17" s="416"/>
      <c r="BS17" s="416"/>
      <c r="BT17" s="416"/>
      <c r="BU17" s="417"/>
      <c r="BV17" s="415">
        <v>14523121</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138</v>
      </c>
      <c r="C18" s="458"/>
      <c r="D18" s="458"/>
      <c r="E18" s="527"/>
      <c r="F18" s="527"/>
      <c r="G18" s="527"/>
      <c r="H18" s="527"/>
      <c r="I18" s="527"/>
      <c r="J18" s="527"/>
      <c r="K18" s="527"/>
      <c r="L18" s="528">
        <v>1449.83</v>
      </c>
      <c r="M18" s="528"/>
      <c r="N18" s="528"/>
      <c r="O18" s="528"/>
      <c r="P18" s="528"/>
      <c r="Q18" s="528"/>
      <c r="R18" s="529"/>
      <c r="S18" s="529"/>
      <c r="T18" s="529"/>
      <c r="U18" s="529"/>
      <c r="V18" s="530"/>
      <c r="W18" s="433"/>
      <c r="X18" s="434"/>
      <c r="Y18" s="434"/>
      <c r="Z18" s="434"/>
      <c r="AA18" s="434"/>
      <c r="AB18" s="425"/>
      <c r="AC18" s="531">
        <v>66.2</v>
      </c>
      <c r="AD18" s="532"/>
      <c r="AE18" s="532"/>
      <c r="AF18" s="532"/>
      <c r="AG18" s="533"/>
      <c r="AH18" s="531">
        <v>65.3</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24665382</v>
      </c>
      <c r="BO18" s="416"/>
      <c r="BP18" s="416"/>
      <c r="BQ18" s="416"/>
      <c r="BR18" s="416"/>
      <c r="BS18" s="416"/>
      <c r="BT18" s="416"/>
      <c r="BU18" s="417"/>
      <c r="BV18" s="415">
        <v>24668709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140</v>
      </c>
      <c r="C19" s="458"/>
      <c r="D19" s="458"/>
      <c r="E19" s="527"/>
      <c r="F19" s="527"/>
      <c r="G19" s="527"/>
      <c r="H19" s="527"/>
      <c r="I19" s="527"/>
      <c r="J19" s="527"/>
      <c r="K19" s="527"/>
      <c r="L19" s="535">
        <v>58</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30631355</v>
      </c>
      <c r="BO19" s="416"/>
      <c r="BP19" s="416"/>
      <c r="BQ19" s="416"/>
      <c r="BR19" s="416"/>
      <c r="BS19" s="416"/>
      <c r="BT19" s="416"/>
      <c r="BU19" s="417"/>
      <c r="BV19" s="415">
        <v>30290966</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142</v>
      </c>
      <c r="C20" s="458"/>
      <c r="D20" s="458"/>
      <c r="E20" s="527"/>
      <c r="F20" s="527"/>
      <c r="G20" s="527"/>
      <c r="H20" s="527"/>
      <c r="I20" s="527"/>
      <c r="J20" s="527"/>
      <c r="K20" s="527"/>
      <c r="L20" s="535">
        <v>32658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53694707</v>
      </c>
      <c r="BO23" s="416"/>
      <c r="BP23" s="416"/>
      <c r="BQ23" s="416"/>
      <c r="BR23" s="416"/>
      <c r="BS23" s="416"/>
      <c r="BT23" s="416"/>
      <c r="BU23" s="417"/>
      <c r="BV23" s="415">
        <v>51853931</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151</v>
      </c>
      <c r="F24" s="445"/>
      <c r="G24" s="445"/>
      <c r="H24" s="445"/>
      <c r="I24" s="445"/>
      <c r="J24" s="445"/>
      <c r="K24" s="446"/>
      <c r="L24" s="466">
        <v>1</v>
      </c>
      <c r="M24" s="467"/>
      <c r="N24" s="467"/>
      <c r="O24" s="467"/>
      <c r="P24" s="506"/>
      <c r="Q24" s="466">
        <v>9600</v>
      </c>
      <c r="R24" s="467"/>
      <c r="S24" s="467"/>
      <c r="T24" s="467"/>
      <c r="U24" s="467"/>
      <c r="V24" s="506"/>
      <c r="W24" s="561"/>
      <c r="X24" s="549"/>
      <c r="Y24" s="550"/>
      <c r="Z24" s="465" t="s">
        <v>152</v>
      </c>
      <c r="AA24" s="445"/>
      <c r="AB24" s="445"/>
      <c r="AC24" s="445"/>
      <c r="AD24" s="445"/>
      <c r="AE24" s="445"/>
      <c r="AF24" s="445"/>
      <c r="AG24" s="446"/>
      <c r="AH24" s="466">
        <v>919</v>
      </c>
      <c r="AI24" s="467"/>
      <c r="AJ24" s="467"/>
      <c r="AK24" s="467"/>
      <c r="AL24" s="506"/>
      <c r="AM24" s="466">
        <v>2966532</v>
      </c>
      <c r="AN24" s="467"/>
      <c r="AO24" s="467"/>
      <c r="AP24" s="467"/>
      <c r="AQ24" s="467"/>
      <c r="AR24" s="506"/>
      <c r="AS24" s="466">
        <v>3228</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30596871</v>
      </c>
      <c r="BO24" s="416"/>
      <c r="BP24" s="416"/>
      <c r="BQ24" s="416"/>
      <c r="BR24" s="416"/>
      <c r="BS24" s="416"/>
      <c r="BT24" s="416"/>
      <c r="BU24" s="417"/>
      <c r="BV24" s="415">
        <v>29491643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154</v>
      </c>
      <c r="F25" s="445"/>
      <c r="G25" s="445"/>
      <c r="H25" s="445"/>
      <c r="I25" s="445"/>
      <c r="J25" s="445"/>
      <c r="K25" s="446"/>
      <c r="L25" s="466">
        <v>1</v>
      </c>
      <c r="M25" s="467"/>
      <c r="N25" s="467"/>
      <c r="O25" s="467"/>
      <c r="P25" s="506"/>
      <c r="Q25" s="466">
        <v>7600</v>
      </c>
      <c r="R25" s="467"/>
      <c r="S25" s="467"/>
      <c r="T25" s="467"/>
      <c r="U25" s="467"/>
      <c r="V25" s="506"/>
      <c r="W25" s="561"/>
      <c r="X25" s="549"/>
      <c r="Y25" s="550"/>
      <c r="Z25" s="465" t="s">
        <v>155</v>
      </c>
      <c r="AA25" s="445"/>
      <c r="AB25" s="445"/>
      <c r="AC25" s="445"/>
      <c r="AD25" s="445"/>
      <c r="AE25" s="445"/>
      <c r="AF25" s="445"/>
      <c r="AG25" s="446"/>
      <c r="AH25" s="466">
        <v>188</v>
      </c>
      <c r="AI25" s="467"/>
      <c r="AJ25" s="467"/>
      <c r="AK25" s="467"/>
      <c r="AL25" s="506"/>
      <c r="AM25" s="466">
        <v>563624</v>
      </c>
      <c r="AN25" s="467"/>
      <c r="AO25" s="467"/>
      <c r="AP25" s="467"/>
      <c r="AQ25" s="467"/>
      <c r="AR25" s="506"/>
      <c r="AS25" s="466">
        <v>2998</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8115289</v>
      </c>
      <c r="BO25" s="379"/>
      <c r="BP25" s="379"/>
      <c r="BQ25" s="379"/>
      <c r="BR25" s="379"/>
      <c r="BS25" s="379"/>
      <c r="BT25" s="379"/>
      <c r="BU25" s="380"/>
      <c r="BV25" s="378">
        <v>7051445</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157</v>
      </c>
      <c r="F26" s="445"/>
      <c r="G26" s="445"/>
      <c r="H26" s="445"/>
      <c r="I26" s="445"/>
      <c r="J26" s="445"/>
      <c r="K26" s="446"/>
      <c r="L26" s="466">
        <v>1</v>
      </c>
      <c r="M26" s="467"/>
      <c r="N26" s="467"/>
      <c r="O26" s="467"/>
      <c r="P26" s="506"/>
      <c r="Q26" s="466">
        <v>6750</v>
      </c>
      <c r="R26" s="467"/>
      <c r="S26" s="467"/>
      <c r="T26" s="467"/>
      <c r="U26" s="467"/>
      <c r="V26" s="506"/>
      <c r="W26" s="561"/>
      <c r="X26" s="549"/>
      <c r="Y26" s="550"/>
      <c r="Z26" s="465" t="s">
        <v>158</v>
      </c>
      <c r="AA26" s="571"/>
      <c r="AB26" s="571"/>
      <c r="AC26" s="571"/>
      <c r="AD26" s="571"/>
      <c r="AE26" s="571"/>
      <c r="AF26" s="571"/>
      <c r="AG26" s="572"/>
      <c r="AH26" s="466">
        <v>53</v>
      </c>
      <c r="AI26" s="467"/>
      <c r="AJ26" s="467"/>
      <c r="AK26" s="467"/>
      <c r="AL26" s="506"/>
      <c r="AM26" s="466">
        <v>170660</v>
      </c>
      <c r="AN26" s="467"/>
      <c r="AO26" s="467"/>
      <c r="AP26" s="467"/>
      <c r="AQ26" s="467"/>
      <c r="AR26" s="506"/>
      <c r="AS26" s="466">
        <v>3220</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4900</v>
      </c>
      <c r="R27" s="467"/>
      <c r="S27" s="467"/>
      <c r="T27" s="467"/>
      <c r="U27" s="467"/>
      <c r="V27" s="506"/>
      <c r="W27" s="561"/>
      <c r="X27" s="549"/>
      <c r="Y27" s="550"/>
      <c r="Z27" s="465" t="s">
        <v>161</v>
      </c>
      <c r="AA27" s="445"/>
      <c r="AB27" s="445"/>
      <c r="AC27" s="445"/>
      <c r="AD27" s="445"/>
      <c r="AE27" s="445"/>
      <c r="AF27" s="445"/>
      <c r="AG27" s="446"/>
      <c r="AH27" s="466">
        <v>8</v>
      </c>
      <c r="AI27" s="467"/>
      <c r="AJ27" s="467"/>
      <c r="AK27" s="467"/>
      <c r="AL27" s="506"/>
      <c r="AM27" s="466">
        <v>32128</v>
      </c>
      <c r="AN27" s="467"/>
      <c r="AO27" s="467"/>
      <c r="AP27" s="467"/>
      <c r="AQ27" s="467"/>
      <c r="AR27" s="506"/>
      <c r="AS27" s="466">
        <v>4016</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563009</v>
      </c>
      <c r="BO27" s="585"/>
      <c r="BP27" s="585"/>
      <c r="BQ27" s="585"/>
      <c r="BR27" s="585"/>
      <c r="BS27" s="585"/>
      <c r="BT27" s="585"/>
      <c r="BU27" s="586"/>
      <c r="BV27" s="584">
        <v>562740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4100</v>
      </c>
      <c r="R28" s="467"/>
      <c r="S28" s="467"/>
      <c r="T28" s="467"/>
      <c r="U28" s="467"/>
      <c r="V28" s="506"/>
      <c r="W28" s="561"/>
      <c r="X28" s="549"/>
      <c r="Y28" s="550"/>
      <c r="Z28" s="465" t="s">
        <v>164</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4454474</v>
      </c>
      <c r="BO28" s="379"/>
      <c r="BP28" s="379"/>
      <c r="BQ28" s="379"/>
      <c r="BR28" s="379"/>
      <c r="BS28" s="379"/>
      <c r="BT28" s="379"/>
      <c r="BU28" s="380"/>
      <c r="BV28" s="378">
        <v>4452199</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26</v>
      </c>
      <c r="M29" s="467"/>
      <c r="N29" s="467"/>
      <c r="O29" s="467"/>
      <c r="P29" s="506"/>
      <c r="Q29" s="466">
        <v>3800</v>
      </c>
      <c r="R29" s="467"/>
      <c r="S29" s="467"/>
      <c r="T29" s="467"/>
      <c r="U29" s="467"/>
      <c r="V29" s="506"/>
      <c r="W29" s="562"/>
      <c r="X29" s="563"/>
      <c r="Y29" s="564"/>
      <c r="Z29" s="465" t="s">
        <v>168</v>
      </c>
      <c r="AA29" s="445"/>
      <c r="AB29" s="445"/>
      <c r="AC29" s="445"/>
      <c r="AD29" s="445"/>
      <c r="AE29" s="445"/>
      <c r="AF29" s="445"/>
      <c r="AG29" s="446"/>
      <c r="AH29" s="466">
        <v>927</v>
      </c>
      <c r="AI29" s="467"/>
      <c r="AJ29" s="467"/>
      <c r="AK29" s="467"/>
      <c r="AL29" s="506"/>
      <c r="AM29" s="466">
        <v>2998660</v>
      </c>
      <c r="AN29" s="467"/>
      <c r="AO29" s="467"/>
      <c r="AP29" s="467"/>
      <c r="AQ29" s="467"/>
      <c r="AR29" s="506"/>
      <c r="AS29" s="466">
        <v>3235</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1168904</v>
      </c>
      <c r="BO29" s="416"/>
      <c r="BP29" s="416"/>
      <c r="BQ29" s="416"/>
      <c r="BR29" s="416"/>
      <c r="BS29" s="416"/>
      <c r="BT29" s="416"/>
      <c r="BU29" s="417"/>
      <c r="BV29" s="415">
        <v>1166799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99.6</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4992909</v>
      </c>
      <c r="BO30" s="585"/>
      <c r="BP30" s="585"/>
      <c r="BQ30" s="585"/>
      <c r="BR30" s="585"/>
      <c r="BS30" s="585"/>
      <c r="BT30" s="585"/>
      <c r="BU30" s="586"/>
      <c r="BV30" s="584">
        <v>5039480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5</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IF('各会計、関係団体の財政状況及び健全化判断比率'!B32="","",'各会計、関係団体の財政状況及び健全化判断比率'!B32)</f>
        <v>公設地方卸売市場事業特別会計</v>
      </c>
      <c r="BH34" s="597"/>
      <c r="BI34" s="597"/>
      <c r="BJ34" s="597"/>
      <c r="BK34" s="597"/>
      <c r="BL34" s="597"/>
      <c r="BM34" s="597"/>
      <c r="BN34" s="597"/>
      <c r="BO34" s="597"/>
      <c r="BP34" s="597"/>
      <c r="BQ34" s="597"/>
      <c r="BR34" s="597"/>
      <c r="BS34" s="597"/>
      <c r="BT34" s="597"/>
      <c r="BU34" s="597"/>
      <c r="BV34" s="165"/>
      <c r="BW34" s="596">
        <f>IF(BY34="","",MAX(C34:D43,U34:V43,AM34:AN43,BE34:BF43)+1)</f>
        <v>13</v>
      </c>
      <c r="BX34" s="596"/>
      <c r="BY34" s="597" t="str">
        <f>IF('各会計、関係団体の財政状況及び健全化判断比率'!B68="","",'各会計、関係団体の財政状況及び健全化判断比率'!B68)</f>
        <v>栃木県市町村総合事務組合（一般会計）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17</v>
      </c>
      <c r="CP34" s="596"/>
      <c r="CQ34" s="597" t="str">
        <f>IF('各会計、関係団体の財政状況及び健全化判断比率'!BS7="","",'各会計、関係団体の財政状況及び健全化判断比率'!BS7)</f>
        <v>日光市公共施設振興公社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診療所事業特別会計</v>
      </c>
      <c r="F35" s="597"/>
      <c r="G35" s="597"/>
      <c r="H35" s="597"/>
      <c r="I35" s="597"/>
      <c r="J35" s="597"/>
      <c r="K35" s="597"/>
      <c r="L35" s="597"/>
      <c r="M35" s="597"/>
      <c r="N35" s="597"/>
      <c r="O35" s="597"/>
      <c r="P35" s="597"/>
      <c r="Q35" s="597"/>
      <c r="R35" s="597"/>
      <c r="S35" s="597"/>
      <c r="T35" s="165"/>
      <c r="U35" s="596">
        <f>IF(W35="","",U34+1)</f>
        <v>6</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10</v>
      </c>
      <c r="BF35" s="596"/>
      <c r="BG35" s="597" t="str">
        <f>IF('各会計、関係団体の財政状況及び健全化判断比率'!B33="","",'各会計、関係団体の財政状況及び健全化判断比率'!B33)</f>
        <v>下水道事業特別会計</v>
      </c>
      <c r="BH35" s="597"/>
      <c r="BI35" s="597"/>
      <c r="BJ35" s="597"/>
      <c r="BK35" s="597"/>
      <c r="BL35" s="597"/>
      <c r="BM35" s="597"/>
      <c r="BN35" s="597"/>
      <c r="BO35" s="597"/>
      <c r="BP35" s="597"/>
      <c r="BQ35" s="597"/>
      <c r="BR35" s="597"/>
      <c r="BS35" s="597"/>
      <c r="BT35" s="597"/>
      <c r="BU35" s="597"/>
      <c r="BV35" s="165"/>
      <c r="BW35" s="596">
        <f t="shared" ref="BW35:BW43" si="2">IF(BY35="","",BW34+1)</f>
        <v>14</v>
      </c>
      <c r="BX35" s="596"/>
      <c r="BY35" s="597" t="str">
        <f>IF('各会計、関係団体の財政状況及び健全化判断比率'!B69="","",'各会計、関係団体の財政状況及び健全化判断比率'!B69)</f>
        <v>栃木県市町村総合事務組合（特別会計）</v>
      </c>
      <c r="BZ35" s="597"/>
      <c r="CA35" s="597"/>
      <c r="CB35" s="597"/>
      <c r="CC35" s="597"/>
      <c r="CD35" s="597"/>
      <c r="CE35" s="597"/>
      <c r="CF35" s="597"/>
      <c r="CG35" s="597"/>
      <c r="CH35" s="597"/>
      <c r="CI35" s="597"/>
      <c r="CJ35" s="597"/>
      <c r="CK35" s="597"/>
      <c r="CL35" s="597"/>
      <c r="CM35" s="597"/>
      <c r="CN35" s="165"/>
      <c r="CO35" s="596">
        <f t="shared" ref="CO35:CO43" si="3">IF(CQ35="","",CO34+1)</f>
        <v>18</v>
      </c>
      <c r="CP35" s="596"/>
      <c r="CQ35" s="597" t="str">
        <f>IF('各会計、関係団体の財政状況及び健全化判断比率'!BS8="","",'各会計、関係団体の財政状況及び健全化判断比率'!BS8)</f>
        <v>日光市農業公社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自家用有償バス事業特別会計</v>
      </c>
      <c r="F36" s="597"/>
      <c r="G36" s="597"/>
      <c r="H36" s="597"/>
      <c r="I36" s="597"/>
      <c r="J36" s="597"/>
      <c r="K36" s="597"/>
      <c r="L36" s="597"/>
      <c r="M36" s="597"/>
      <c r="N36" s="597"/>
      <c r="O36" s="597"/>
      <c r="P36" s="597"/>
      <c r="Q36" s="597"/>
      <c r="R36" s="597"/>
      <c r="S36" s="597"/>
      <c r="T36" s="165"/>
      <c r="U36" s="596">
        <f t="shared" ref="U36:U43" si="4">IF(W36="","",U35+1)</f>
        <v>7</v>
      </c>
      <c r="V36" s="596"/>
      <c r="W36" s="597" t="str">
        <f>IF('各会計、関係団体の財政状況及び健全化判断比率'!B30="","",'各会計、関係団体の財政状況及び健全化判断比率'!B30)</f>
        <v>後期高齢者医療事業特別会計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11</v>
      </c>
      <c r="BF36" s="596"/>
      <c r="BG36" s="597" t="str">
        <f>IF('各会計、関係団体の財政状況及び健全化判断比率'!B34="","",'各会計、関係団体の財政状況及び健全化判断比率'!B34)</f>
        <v>温泉事業特別会計</v>
      </c>
      <c r="BH36" s="597"/>
      <c r="BI36" s="597"/>
      <c r="BJ36" s="597"/>
      <c r="BK36" s="597"/>
      <c r="BL36" s="597"/>
      <c r="BM36" s="597"/>
      <c r="BN36" s="597"/>
      <c r="BO36" s="597"/>
      <c r="BP36" s="597"/>
      <c r="BQ36" s="597"/>
      <c r="BR36" s="597"/>
      <c r="BS36" s="597"/>
      <c r="BT36" s="597"/>
      <c r="BU36" s="597"/>
      <c r="BV36" s="165"/>
      <c r="BW36" s="596">
        <f t="shared" si="2"/>
        <v>15</v>
      </c>
      <c r="BX36" s="596"/>
      <c r="BY36" s="597" t="str">
        <f>IF('各会計、関係団体の財政状況及び健全化判断比率'!B70="","",'各会計、関係団体の財政状況及び健全化判断比率'!B70)</f>
        <v>栃木県後期高齢者医療広域連合（一般会計）</v>
      </c>
      <c r="BZ36" s="597"/>
      <c r="CA36" s="597"/>
      <c r="CB36" s="597"/>
      <c r="CC36" s="597"/>
      <c r="CD36" s="597"/>
      <c r="CE36" s="597"/>
      <c r="CF36" s="597"/>
      <c r="CG36" s="597"/>
      <c r="CH36" s="597"/>
      <c r="CI36" s="597"/>
      <c r="CJ36" s="597"/>
      <c r="CK36" s="597"/>
      <c r="CL36" s="597"/>
      <c r="CM36" s="597"/>
      <c r="CN36" s="165"/>
      <c r="CO36" s="596">
        <f t="shared" si="3"/>
        <v>19</v>
      </c>
      <c r="CP36" s="596"/>
      <c r="CQ36" s="597" t="str">
        <f>IF('各会計、関係団体の財政状況及び健全化判断比率'!BS9="","",'各会計、関係団体の財政状況及び健全化判断比率'!BS9)</f>
        <v>オアシス今市</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v>
      </c>
      <c r="DH36" s="598"/>
      <c r="DI36" s="169"/>
      <c r="DJ36" s="137"/>
      <c r="DK36" s="137"/>
      <c r="DL36" s="137"/>
      <c r="DM36" s="137"/>
      <c r="DN36" s="137"/>
      <c r="DO36" s="137"/>
    </row>
    <row r="37" spans="1:119" ht="32.25" customHeight="1">
      <c r="A37" s="138"/>
      <c r="B37" s="164"/>
      <c r="C37" s="596">
        <f>IF(E37="","",C36+1)</f>
        <v>4</v>
      </c>
      <c r="D37" s="596"/>
      <c r="E37" s="597" t="str">
        <f>IF('各会計、関係団体の財政状況及び健全化判断比率'!B10="","",'各会計、関係団体の財政状況及び健全化判断比率'!B10)</f>
        <v>公共用地先行取得事業特別会計</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12</v>
      </c>
      <c r="BF37" s="596"/>
      <c r="BG37" s="597" t="str">
        <f>IF('各会計、関係団体の財政状況及び健全化判断比率'!B35="","",'各会計、関係団体の財政状況及び健全化判断比率'!B35)</f>
        <v>銅山観光事業特別会計</v>
      </c>
      <c r="BH37" s="597"/>
      <c r="BI37" s="597"/>
      <c r="BJ37" s="597"/>
      <c r="BK37" s="597"/>
      <c r="BL37" s="597"/>
      <c r="BM37" s="597"/>
      <c r="BN37" s="597"/>
      <c r="BO37" s="597"/>
      <c r="BP37" s="597"/>
      <c r="BQ37" s="597"/>
      <c r="BR37" s="597"/>
      <c r="BS37" s="597"/>
      <c r="BT37" s="597"/>
      <c r="BU37" s="597"/>
      <c r="BV37" s="165"/>
      <c r="BW37" s="596">
        <f t="shared" si="2"/>
        <v>16</v>
      </c>
      <c r="BX37" s="596"/>
      <c r="BY37" s="597" t="str">
        <f>IF('各会計、関係団体の財政状況及び健全化判断比率'!B71="","",'各会計、関係団体の財政状況及び健全化判断比率'!B71)</f>
        <v>栃木県後期高齢者医療広域連合（後期高齢者医療特別会計）</v>
      </c>
      <c r="BZ37" s="597"/>
      <c r="CA37" s="597"/>
      <c r="CB37" s="597"/>
      <c r="CC37" s="597"/>
      <c r="CD37" s="597"/>
      <c r="CE37" s="597"/>
      <c r="CF37" s="597"/>
      <c r="CG37" s="597"/>
      <c r="CH37" s="597"/>
      <c r="CI37" s="597"/>
      <c r="CJ37" s="597"/>
      <c r="CK37" s="597"/>
      <c r="CL37" s="597"/>
      <c r="CM37" s="597"/>
      <c r="CN37" s="165"/>
      <c r="CO37" s="596">
        <f t="shared" si="3"/>
        <v>20</v>
      </c>
      <c r="CP37" s="596"/>
      <c r="CQ37" s="597" t="str">
        <f>IF('各会計、関係団体の財政状況及び健全化判断比率'!BS10="","",'各会計、関係団体の財政状況及び健全化判断比率'!BS10)</f>
        <v>小杉放菴記念日光美術館</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f t="shared" si="3"/>
        <v>21</v>
      </c>
      <c r="CP38" s="596"/>
      <c r="CQ38" s="597" t="str">
        <f>IF('各会計、関係団体の財政状況及び健全化判断比率'!BS11="","",'各会計、関係団体の財政状況及び健全化判断比率'!BS11)</f>
        <v>鬼怒川・川治温泉観光開発</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1" t="s">
        <v>524</v>
      </c>
      <c r="D34" s="1181"/>
      <c r="E34" s="1182"/>
      <c r="F34" s="32">
        <v>11.47</v>
      </c>
      <c r="G34" s="33">
        <v>8.7100000000000009</v>
      </c>
      <c r="H34" s="33">
        <v>9.07</v>
      </c>
      <c r="I34" s="33">
        <v>7.95</v>
      </c>
      <c r="J34" s="34">
        <v>8.1999999999999993</v>
      </c>
      <c r="K34" s="22"/>
      <c r="L34" s="22"/>
      <c r="M34" s="22"/>
      <c r="N34" s="22"/>
      <c r="O34" s="22"/>
      <c r="P34" s="22"/>
    </row>
    <row r="35" spans="1:16" ht="39" customHeight="1">
      <c r="A35" s="22"/>
      <c r="B35" s="35"/>
      <c r="C35" s="1175" t="s">
        <v>525</v>
      </c>
      <c r="D35" s="1176"/>
      <c r="E35" s="1177"/>
      <c r="F35" s="36">
        <v>9.64</v>
      </c>
      <c r="G35" s="37">
        <v>10.5</v>
      </c>
      <c r="H35" s="37">
        <v>7.01</v>
      </c>
      <c r="I35" s="37">
        <v>6.76</v>
      </c>
      <c r="J35" s="38">
        <v>7.02</v>
      </c>
      <c r="K35" s="22"/>
      <c r="L35" s="22"/>
      <c r="M35" s="22"/>
      <c r="N35" s="22"/>
      <c r="O35" s="22"/>
      <c r="P35" s="22"/>
    </row>
    <row r="36" spans="1:16" ht="39" customHeight="1">
      <c r="A36" s="22"/>
      <c r="B36" s="35"/>
      <c r="C36" s="1175" t="s">
        <v>526</v>
      </c>
      <c r="D36" s="1176"/>
      <c r="E36" s="1177"/>
      <c r="F36" s="36">
        <v>0.53</v>
      </c>
      <c r="G36" s="37">
        <v>1.05</v>
      </c>
      <c r="H36" s="37">
        <v>1.52</v>
      </c>
      <c r="I36" s="37">
        <v>1.1299999999999999</v>
      </c>
      <c r="J36" s="38">
        <v>0.65</v>
      </c>
      <c r="K36" s="22"/>
      <c r="L36" s="22"/>
      <c r="M36" s="22"/>
      <c r="N36" s="22"/>
      <c r="O36" s="22"/>
      <c r="P36" s="22"/>
    </row>
    <row r="37" spans="1:16" ht="39" customHeight="1">
      <c r="A37" s="22"/>
      <c r="B37" s="35"/>
      <c r="C37" s="1175" t="s">
        <v>527</v>
      </c>
      <c r="D37" s="1176"/>
      <c r="E37" s="1177"/>
      <c r="F37" s="36">
        <v>0.15</v>
      </c>
      <c r="G37" s="37">
        <v>0.43</v>
      </c>
      <c r="H37" s="37">
        <v>0.72</v>
      </c>
      <c r="I37" s="37">
        <v>0.61</v>
      </c>
      <c r="J37" s="38">
        <v>0.61</v>
      </c>
      <c r="K37" s="22"/>
      <c r="L37" s="22"/>
      <c r="M37" s="22"/>
      <c r="N37" s="22"/>
      <c r="O37" s="22"/>
      <c r="P37" s="22"/>
    </row>
    <row r="38" spans="1:16" ht="39" customHeight="1">
      <c r="A38" s="22"/>
      <c r="B38" s="35"/>
      <c r="C38" s="1175" t="s">
        <v>528</v>
      </c>
      <c r="D38" s="1176"/>
      <c r="E38" s="1177"/>
      <c r="F38" s="36">
        <v>0.03</v>
      </c>
      <c r="G38" s="37">
        <v>0.04</v>
      </c>
      <c r="H38" s="37">
        <v>0.09</v>
      </c>
      <c r="I38" s="37">
        <v>0.09</v>
      </c>
      <c r="J38" s="38">
        <v>0.18</v>
      </c>
      <c r="K38" s="22"/>
      <c r="L38" s="22"/>
      <c r="M38" s="22"/>
      <c r="N38" s="22"/>
      <c r="O38" s="22"/>
      <c r="P38" s="22"/>
    </row>
    <row r="39" spans="1:16" ht="39" customHeight="1">
      <c r="A39" s="22"/>
      <c r="B39" s="35"/>
      <c r="C39" s="1175" t="s">
        <v>529</v>
      </c>
      <c r="D39" s="1176"/>
      <c r="E39" s="1177"/>
      <c r="F39" s="36">
        <v>0.25</v>
      </c>
      <c r="G39" s="37">
        <v>0.22</v>
      </c>
      <c r="H39" s="37">
        <v>0.2</v>
      </c>
      <c r="I39" s="37">
        <v>0.13</v>
      </c>
      <c r="J39" s="38">
        <v>0.16</v>
      </c>
      <c r="K39" s="22"/>
      <c r="L39" s="22"/>
      <c r="M39" s="22"/>
      <c r="N39" s="22"/>
      <c r="O39" s="22"/>
      <c r="P39" s="22"/>
    </row>
    <row r="40" spans="1:16" ht="39" customHeight="1">
      <c r="A40" s="22"/>
      <c r="B40" s="35"/>
      <c r="C40" s="1175" t="s">
        <v>530</v>
      </c>
      <c r="D40" s="1176"/>
      <c r="E40" s="1177"/>
      <c r="F40" s="36">
        <v>0.02</v>
      </c>
      <c r="G40" s="37">
        <v>0.02</v>
      </c>
      <c r="H40" s="37">
        <v>0.02</v>
      </c>
      <c r="I40" s="37">
        <v>0.02</v>
      </c>
      <c r="J40" s="38">
        <v>0.02</v>
      </c>
      <c r="K40" s="22"/>
      <c r="L40" s="22"/>
      <c r="M40" s="22"/>
      <c r="N40" s="22"/>
      <c r="O40" s="22"/>
      <c r="P40" s="22"/>
    </row>
    <row r="41" spans="1:16" ht="39" customHeight="1">
      <c r="A41" s="22"/>
      <c r="B41" s="35"/>
      <c r="C41" s="1175" t="s">
        <v>531</v>
      </c>
      <c r="D41" s="1176"/>
      <c r="E41" s="1177"/>
      <c r="F41" s="36">
        <v>0.01</v>
      </c>
      <c r="G41" s="37">
        <v>0.01</v>
      </c>
      <c r="H41" s="37">
        <v>0.01</v>
      </c>
      <c r="I41" s="37">
        <v>0.03</v>
      </c>
      <c r="J41" s="38">
        <v>0.02</v>
      </c>
      <c r="K41" s="22"/>
      <c r="L41" s="22"/>
      <c r="M41" s="22"/>
      <c r="N41" s="22"/>
      <c r="O41" s="22"/>
      <c r="P41" s="22"/>
    </row>
    <row r="42" spans="1:16" ht="39" customHeight="1">
      <c r="A42" s="22"/>
      <c r="B42" s="39"/>
      <c r="C42" s="1175" t="s">
        <v>532</v>
      </c>
      <c r="D42" s="1176"/>
      <c r="E42" s="1177"/>
      <c r="F42" s="36" t="s">
        <v>477</v>
      </c>
      <c r="G42" s="37" t="s">
        <v>477</v>
      </c>
      <c r="H42" s="37" t="s">
        <v>477</v>
      </c>
      <c r="I42" s="37" t="s">
        <v>477</v>
      </c>
      <c r="J42" s="38" t="s">
        <v>477</v>
      </c>
      <c r="K42" s="22"/>
      <c r="L42" s="22"/>
      <c r="M42" s="22"/>
      <c r="N42" s="22"/>
      <c r="O42" s="22"/>
      <c r="P42" s="22"/>
    </row>
    <row r="43" spans="1:16" ht="39" customHeight="1" thickBot="1">
      <c r="A43" s="22"/>
      <c r="B43" s="40"/>
      <c r="C43" s="1178" t="s">
        <v>533</v>
      </c>
      <c r="D43" s="1179"/>
      <c r="E43" s="1180"/>
      <c r="F43" s="41">
        <v>0.04</v>
      </c>
      <c r="G43" s="42">
        <v>0.02</v>
      </c>
      <c r="H43" s="42">
        <v>0.02</v>
      </c>
      <c r="I43" s="42">
        <v>0.02</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1" t="s">
        <v>11</v>
      </c>
      <c r="C45" s="1192"/>
      <c r="D45" s="58"/>
      <c r="E45" s="1197" t="s">
        <v>12</v>
      </c>
      <c r="F45" s="1197"/>
      <c r="G45" s="1197"/>
      <c r="H45" s="1197"/>
      <c r="I45" s="1197"/>
      <c r="J45" s="1198"/>
      <c r="K45" s="59">
        <v>5231</v>
      </c>
      <c r="L45" s="60">
        <v>5165</v>
      </c>
      <c r="M45" s="60">
        <v>5016</v>
      </c>
      <c r="N45" s="60">
        <v>4918</v>
      </c>
      <c r="O45" s="61">
        <v>4957</v>
      </c>
      <c r="P45" s="48"/>
      <c r="Q45" s="48"/>
      <c r="R45" s="48"/>
      <c r="S45" s="48"/>
      <c r="T45" s="48"/>
      <c r="U45" s="48"/>
    </row>
    <row r="46" spans="1:21" ht="30.75" customHeight="1">
      <c r="A46" s="48"/>
      <c r="B46" s="1193"/>
      <c r="C46" s="1194"/>
      <c r="D46" s="62"/>
      <c r="E46" s="1185" t="s">
        <v>13</v>
      </c>
      <c r="F46" s="1185"/>
      <c r="G46" s="1185"/>
      <c r="H46" s="1185"/>
      <c r="I46" s="1185"/>
      <c r="J46" s="1186"/>
      <c r="K46" s="63" t="s">
        <v>477</v>
      </c>
      <c r="L46" s="64" t="s">
        <v>477</v>
      </c>
      <c r="M46" s="64" t="s">
        <v>477</v>
      </c>
      <c r="N46" s="64" t="s">
        <v>477</v>
      </c>
      <c r="O46" s="65" t="s">
        <v>477</v>
      </c>
      <c r="P46" s="48"/>
      <c r="Q46" s="48"/>
      <c r="R46" s="48"/>
      <c r="S46" s="48"/>
      <c r="T46" s="48"/>
      <c r="U46" s="48"/>
    </row>
    <row r="47" spans="1:21" ht="30.75" customHeight="1">
      <c r="A47" s="48"/>
      <c r="B47" s="1193"/>
      <c r="C47" s="1194"/>
      <c r="D47" s="62"/>
      <c r="E47" s="1185" t="s">
        <v>14</v>
      </c>
      <c r="F47" s="1185"/>
      <c r="G47" s="1185"/>
      <c r="H47" s="1185"/>
      <c r="I47" s="1185"/>
      <c r="J47" s="1186"/>
      <c r="K47" s="63" t="s">
        <v>477</v>
      </c>
      <c r="L47" s="64" t="s">
        <v>477</v>
      </c>
      <c r="M47" s="64" t="s">
        <v>477</v>
      </c>
      <c r="N47" s="64" t="s">
        <v>477</v>
      </c>
      <c r="O47" s="65" t="s">
        <v>477</v>
      </c>
      <c r="P47" s="48"/>
      <c r="Q47" s="48"/>
      <c r="R47" s="48"/>
      <c r="S47" s="48"/>
      <c r="T47" s="48"/>
      <c r="U47" s="48"/>
    </row>
    <row r="48" spans="1:21" ht="30.75" customHeight="1">
      <c r="A48" s="48"/>
      <c r="B48" s="1193"/>
      <c r="C48" s="1194"/>
      <c r="D48" s="62"/>
      <c r="E48" s="1185" t="s">
        <v>15</v>
      </c>
      <c r="F48" s="1185"/>
      <c r="G48" s="1185"/>
      <c r="H48" s="1185"/>
      <c r="I48" s="1185"/>
      <c r="J48" s="1186"/>
      <c r="K48" s="63">
        <v>880</v>
      </c>
      <c r="L48" s="64">
        <v>896</v>
      </c>
      <c r="M48" s="64">
        <v>900</v>
      </c>
      <c r="N48" s="64">
        <v>974</v>
      </c>
      <c r="O48" s="65">
        <v>811</v>
      </c>
      <c r="P48" s="48"/>
      <c r="Q48" s="48"/>
      <c r="R48" s="48"/>
      <c r="S48" s="48"/>
      <c r="T48" s="48"/>
      <c r="U48" s="48"/>
    </row>
    <row r="49" spans="1:21" ht="30.75" customHeight="1">
      <c r="A49" s="48"/>
      <c r="B49" s="1193"/>
      <c r="C49" s="1194"/>
      <c r="D49" s="62"/>
      <c r="E49" s="1185" t="s">
        <v>16</v>
      </c>
      <c r="F49" s="1185"/>
      <c r="G49" s="1185"/>
      <c r="H49" s="1185"/>
      <c r="I49" s="1185"/>
      <c r="J49" s="1186"/>
      <c r="K49" s="63" t="s">
        <v>477</v>
      </c>
      <c r="L49" s="64" t="s">
        <v>477</v>
      </c>
      <c r="M49" s="64" t="s">
        <v>477</v>
      </c>
      <c r="N49" s="64" t="s">
        <v>477</v>
      </c>
      <c r="O49" s="65" t="s">
        <v>477</v>
      </c>
      <c r="P49" s="48"/>
      <c r="Q49" s="48"/>
      <c r="R49" s="48"/>
      <c r="S49" s="48"/>
      <c r="T49" s="48"/>
      <c r="U49" s="48"/>
    </row>
    <row r="50" spans="1:21" ht="30.75" customHeight="1">
      <c r="A50" s="48"/>
      <c r="B50" s="1193"/>
      <c r="C50" s="1194"/>
      <c r="D50" s="62"/>
      <c r="E50" s="1185" t="s">
        <v>17</v>
      </c>
      <c r="F50" s="1185"/>
      <c r="G50" s="1185"/>
      <c r="H50" s="1185"/>
      <c r="I50" s="1185"/>
      <c r="J50" s="1186"/>
      <c r="K50" s="63">
        <v>51</v>
      </c>
      <c r="L50" s="64">
        <v>54</v>
      </c>
      <c r="M50" s="64">
        <v>54</v>
      </c>
      <c r="N50" s="64">
        <v>25</v>
      </c>
      <c r="O50" s="65">
        <v>25</v>
      </c>
      <c r="P50" s="48"/>
      <c r="Q50" s="48"/>
      <c r="R50" s="48"/>
      <c r="S50" s="48"/>
      <c r="T50" s="48"/>
      <c r="U50" s="48"/>
    </row>
    <row r="51" spans="1:21" ht="30.75" customHeight="1">
      <c r="A51" s="48"/>
      <c r="B51" s="1195"/>
      <c r="C51" s="1196"/>
      <c r="D51" s="66"/>
      <c r="E51" s="1185" t="s">
        <v>18</v>
      </c>
      <c r="F51" s="1185"/>
      <c r="G51" s="1185"/>
      <c r="H51" s="1185"/>
      <c r="I51" s="1185"/>
      <c r="J51" s="1186"/>
      <c r="K51" s="63" t="s">
        <v>477</v>
      </c>
      <c r="L51" s="64" t="s">
        <v>477</v>
      </c>
      <c r="M51" s="64" t="s">
        <v>477</v>
      </c>
      <c r="N51" s="64" t="s">
        <v>477</v>
      </c>
      <c r="O51" s="65" t="s">
        <v>477</v>
      </c>
      <c r="P51" s="48"/>
      <c r="Q51" s="48"/>
      <c r="R51" s="48"/>
      <c r="S51" s="48"/>
      <c r="T51" s="48"/>
      <c r="U51" s="48"/>
    </row>
    <row r="52" spans="1:21" ht="30.75" customHeight="1">
      <c r="A52" s="48"/>
      <c r="B52" s="1183" t="s">
        <v>19</v>
      </c>
      <c r="C52" s="1184"/>
      <c r="D52" s="66"/>
      <c r="E52" s="1185" t="s">
        <v>20</v>
      </c>
      <c r="F52" s="1185"/>
      <c r="G52" s="1185"/>
      <c r="H52" s="1185"/>
      <c r="I52" s="1185"/>
      <c r="J52" s="1186"/>
      <c r="K52" s="63">
        <v>4252</v>
      </c>
      <c r="L52" s="64">
        <v>4279</v>
      </c>
      <c r="M52" s="64">
        <v>4404</v>
      </c>
      <c r="N52" s="64">
        <v>4669</v>
      </c>
      <c r="O52" s="65">
        <v>4638</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1910</v>
      </c>
      <c r="L53" s="69">
        <v>1836</v>
      </c>
      <c r="M53" s="69">
        <v>1566</v>
      </c>
      <c r="N53" s="69">
        <v>1248</v>
      </c>
      <c r="O53" s="70">
        <v>1155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99" t="s">
        <v>24</v>
      </c>
      <c r="C41" s="1200"/>
      <c r="D41" s="81"/>
      <c r="E41" s="1205" t="s">
        <v>25</v>
      </c>
      <c r="F41" s="1205"/>
      <c r="G41" s="1205"/>
      <c r="H41" s="1206"/>
      <c r="I41" s="82">
        <v>47753</v>
      </c>
      <c r="J41" s="83">
        <v>48793</v>
      </c>
      <c r="K41" s="83">
        <v>50638</v>
      </c>
      <c r="L41" s="83">
        <v>51854</v>
      </c>
      <c r="M41" s="84">
        <v>53695</v>
      </c>
    </row>
    <row r="42" spans="2:13" ht="27.75" customHeight="1">
      <c r="B42" s="1201"/>
      <c r="C42" s="1202"/>
      <c r="D42" s="85"/>
      <c r="E42" s="1207" t="s">
        <v>26</v>
      </c>
      <c r="F42" s="1207"/>
      <c r="G42" s="1207"/>
      <c r="H42" s="1208"/>
      <c r="I42" s="86">
        <v>302</v>
      </c>
      <c r="J42" s="87">
        <v>247</v>
      </c>
      <c r="K42" s="87">
        <v>191</v>
      </c>
      <c r="L42" s="87">
        <v>168</v>
      </c>
      <c r="M42" s="88">
        <v>149</v>
      </c>
    </row>
    <row r="43" spans="2:13" ht="27.75" customHeight="1">
      <c r="B43" s="1201"/>
      <c r="C43" s="1202"/>
      <c r="D43" s="85"/>
      <c r="E43" s="1207" t="s">
        <v>27</v>
      </c>
      <c r="F43" s="1207"/>
      <c r="G43" s="1207"/>
      <c r="H43" s="1208"/>
      <c r="I43" s="86">
        <v>11297</v>
      </c>
      <c r="J43" s="87">
        <v>12020</v>
      </c>
      <c r="K43" s="87">
        <v>12843</v>
      </c>
      <c r="L43" s="87">
        <v>12840</v>
      </c>
      <c r="M43" s="88">
        <v>11996</v>
      </c>
    </row>
    <row r="44" spans="2:13" ht="27.75" customHeight="1">
      <c r="B44" s="1201"/>
      <c r="C44" s="1202"/>
      <c r="D44" s="85"/>
      <c r="E44" s="1207" t="s">
        <v>28</v>
      </c>
      <c r="F44" s="1207"/>
      <c r="G44" s="1207"/>
      <c r="H44" s="1208"/>
      <c r="I44" s="86" t="s">
        <v>477</v>
      </c>
      <c r="J44" s="87" t="s">
        <v>477</v>
      </c>
      <c r="K44" s="87" t="s">
        <v>477</v>
      </c>
      <c r="L44" s="87" t="s">
        <v>477</v>
      </c>
      <c r="M44" s="88" t="s">
        <v>477</v>
      </c>
    </row>
    <row r="45" spans="2:13" ht="27.75" customHeight="1">
      <c r="B45" s="1201"/>
      <c r="C45" s="1202"/>
      <c r="D45" s="85"/>
      <c r="E45" s="1207" t="s">
        <v>29</v>
      </c>
      <c r="F45" s="1207"/>
      <c r="G45" s="1207"/>
      <c r="H45" s="1208"/>
      <c r="I45" s="86">
        <v>10529</v>
      </c>
      <c r="J45" s="87">
        <v>10372</v>
      </c>
      <c r="K45" s="87">
        <v>9992</v>
      </c>
      <c r="L45" s="87">
        <v>9600</v>
      </c>
      <c r="M45" s="88">
        <v>9329</v>
      </c>
    </row>
    <row r="46" spans="2:13" ht="27.75" customHeight="1">
      <c r="B46" s="1201"/>
      <c r="C46" s="1202"/>
      <c r="D46" s="85"/>
      <c r="E46" s="1207" t="s">
        <v>30</v>
      </c>
      <c r="F46" s="1207"/>
      <c r="G46" s="1207"/>
      <c r="H46" s="1208"/>
      <c r="I46" s="86" t="s">
        <v>477</v>
      </c>
      <c r="J46" s="87" t="s">
        <v>477</v>
      </c>
      <c r="K46" s="87">
        <v>9</v>
      </c>
      <c r="L46" s="87">
        <v>49</v>
      </c>
      <c r="M46" s="88">
        <v>107</v>
      </c>
    </row>
    <row r="47" spans="2:13" ht="27.75" customHeight="1">
      <c r="B47" s="1201"/>
      <c r="C47" s="1202"/>
      <c r="D47" s="85"/>
      <c r="E47" s="1207" t="s">
        <v>31</v>
      </c>
      <c r="F47" s="1207"/>
      <c r="G47" s="1207"/>
      <c r="H47" s="1208"/>
      <c r="I47" s="86" t="s">
        <v>477</v>
      </c>
      <c r="J47" s="87" t="s">
        <v>477</v>
      </c>
      <c r="K47" s="87" t="s">
        <v>477</v>
      </c>
      <c r="L47" s="87" t="s">
        <v>477</v>
      </c>
      <c r="M47" s="88" t="s">
        <v>477</v>
      </c>
    </row>
    <row r="48" spans="2:13" ht="27.75" customHeight="1">
      <c r="B48" s="1203"/>
      <c r="C48" s="1204"/>
      <c r="D48" s="85"/>
      <c r="E48" s="1207" t="s">
        <v>32</v>
      </c>
      <c r="F48" s="1207"/>
      <c r="G48" s="1207"/>
      <c r="H48" s="1208"/>
      <c r="I48" s="86" t="s">
        <v>477</v>
      </c>
      <c r="J48" s="87" t="s">
        <v>477</v>
      </c>
      <c r="K48" s="87" t="s">
        <v>477</v>
      </c>
      <c r="L48" s="87" t="s">
        <v>477</v>
      </c>
      <c r="M48" s="88" t="s">
        <v>477</v>
      </c>
    </row>
    <row r="49" spans="2:13" ht="27.75" customHeight="1">
      <c r="B49" s="1209" t="s">
        <v>33</v>
      </c>
      <c r="C49" s="1210"/>
      <c r="D49" s="89"/>
      <c r="E49" s="1207" t="s">
        <v>34</v>
      </c>
      <c r="F49" s="1207"/>
      <c r="G49" s="1207"/>
      <c r="H49" s="1208"/>
      <c r="I49" s="86">
        <v>7491</v>
      </c>
      <c r="J49" s="87">
        <v>7665</v>
      </c>
      <c r="K49" s="87">
        <v>8024</v>
      </c>
      <c r="L49" s="87">
        <v>8377</v>
      </c>
      <c r="M49" s="88">
        <v>8360</v>
      </c>
    </row>
    <row r="50" spans="2:13" ht="27.75" customHeight="1">
      <c r="B50" s="1201"/>
      <c r="C50" s="1202"/>
      <c r="D50" s="85"/>
      <c r="E50" s="1207" t="s">
        <v>35</v>
      </c>
      <c r="F50" s="1207"/>
      <c r="G50" s="1207"/>
      <c r="H50" s="1208"/>
      <c r="I50" s="86">
        <v>6266</v>
      </c>
      <c r="J50" s="87">
        <v>6550</v>
      </c>
      <c r="K50" s="87">
        <v>6356</v>
      </c>
      <c r="L50" s="87">
        <v>5575</v>
      </c>
      <c r="M50" s="88">
        <v>5741</v>
      </c>
    </row>
    <row r="51" spans="2:13" ht="27.75" customHeight="1">
      <c r="B51" s="1203"/>
      <c r="C51" s="1204"/>
      <c r="D51" s="85"/>
      <c r="E51" s="1207" t="s">
        <v>36</v>
      </c>
      <c r="F51" s="1207"/>
      <c r="G51" s="1207"/>
      <c r="H51" s="1208"/>
      <c r="I51" s="86">
        <v>44735</v>
      </c>
      <c r="J51" s="87">
        <v>46046</v>
      </c>
      <c r="K51" s="87">
        <v>47835</v>
      </c>
      <c r="L51" s="87">
        <v>48872</v>
      </c>
      <c r="M51" s="88">
        <v>50502</v>
      </c>
    </row>
    <row r="52" spans="2:13" ht="27.75" customHeight="1" thickBot="1">
      <c r="B52" s="1211" t="s">
        <v>37</v>
      </c>
      <c r="C52" s="1212"/>
      <c r="D52" s="90"/>
      <c r="E52" s="1213" t="s">
        <v>38</v>
      </c>
      <c r="F52" s="1213"/>
      <c r="G52" s="1213"/>
      <c r="H52" s="1214"/>
      <c r="I52" s="91">
        <v>11389</v>
      </c>
      <c r="J52" s="92">
        <v>11171</v>
      </c>
      <c r="K52" s="92">
        <v>11458</v>
      </c>
      <c r="L52" s="92">
        <v>11686</v>
      </c>
      <c r="M52" s="93">
        <v>10672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549</v>
      </c>
      <c r="C41" s="246"/>
      <c r="D41" s="246"/>
      <c r="E41" s="246"/>
      <c r="F41" s="246"/>
      <c r="G41" s="246"/>
      <c r="H41" s="246"/>
      <c r="I41" s="246"/>
      <c r="J41" s="246"/>
      <c r="K41" s="246"/>
      <c r="L41" s="246"/>
      <c r="M41" s="246"/>
      <c r="N41" s="246"/>
      <c r="O41" s="246"/>
      <c r="P41" s="247"/>
    </row>
    <row r="42" spans="2:17">
      <c r="B42" s="248"/>
      <c r="C42" s="244"/>
      <c r="D42" s="244"/>
      <c r="E42" s="244"/>
      <c r="F42" s="244"/>
      <c r="G42" s="351" t="s">
        <v>550</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551</v>
      </c>
    </row>
    <row r="50" spans="1:17">
      <c r="B50" s="248"/>
      <c r="C50" s="244"/>
      <c r="D50" s="244"/>
      <c r="E50" s="244"/>
      <c r="F50" s="244"/>
      <c r="G50" s="1224"/>
      <c r="H50" s="1225"/>
      <c r="I50" s="1225"/>
      <c r="J50" s="1226"/>
      <c r="K50" s="354" t="s">
        <v>517</v>
      </c>
      <c r="L50" s="354" t="s">
        <v>518</v>
      </c>
      <c r="M50" s="354" t="s">
        <v>519</v>
      </c>
      <c r="N50" s="354" t="s">
        <v>520</v>
      </c>
      <c r="O50" s="354" t="s">
        <v>521</v>
      </c>
    </row>
    <row r="51" spans="1:17">
      <c r="B51" s="248"/>
      <c r="C51" s="244"/>
      <c r="D51" s="244"/>
      <c r="E51" s="244"/>
      <c r="F51" s="244"/>
      <c r="G51" s="1227" t="s">
        <v>552</v>
      </c>
      <c r="H51" s="1228"/>
      <c r="I51" s="1233" t="s">
        <v>553</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554</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555</v>
      </c>
      <c r="H55" s="1239"/>
      <c r="I55" s="1237" t="s">
        <v>553</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556</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557</v>
      </c>
      <c r="C63" s="244"/>
      <c r="D63" s="244"/>
      <c r="E63" s="244"/>
      <c r="F63" s="244"/>
      <c r="G63" s="244"/>
      <c r="H63" s="244"/>
      <c r="I63" s="244"/>
      <c r="J63" s="244"/>
      <c r="K63" s="244"/>
      <c r="L63" s="244"/>
      <c r="M63" s="244"/>
      <c r="N63" s="244"/>
      <c r="O63" s="244"/>
    </row>
    <row r="64" spans="1:17">
      <c r="B64" s="248"/>
      <c r="C64" s="244"/>
      <c r="D64" s="244"/>
      <c r="E64" s="244"/>
      <c r="F64" s="244"/>
      <c r="G64" s="351" t="s">
        <v>550</v>
      </c>
      <c r="I64" s="352"/>
      <c r="J64" s="352"/>
      <c r="K64" s="352"/>
      <c r="L64" s="244"/>
      <c r="M64" s="244"/>
      <c r="N64" s="244"/>
      <c r="O64" s="244"/>
    </row>
    <row r="65" spans="2:30">
      <c r="B65" s="248"/>
      <c r="C65" s="244"/>
      <c r="D65" s="244"/>
      <c r="E65" s="244"/>
      <c r="F65" s="244"/>
      <c r="G65" s="1251" t="s">
        <v>560</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558</v>
      </c>
      <c r="I71" s="368"/>
      <c r="J71" s="364"/>
      <c r="K71" s="364"/>
      <c r="L71" s="365"/>
      <c r="M71" s="364"/>
      <c r="N71" s="365"/>
      <c r="O71" s="366"/>
    </row>
    <row r="72" spans="2:30">
      <c r="B72" s="248"/>
      <c r="C72" s="244"/>
      <c r="D72" s="244"/>
      <c r="E72" s="244"/>
      <c r="F72" s="244"/>
      <c r="G72" s="1224"/>
      <c r="H72" s="1225"/>
      <c r="I72" s="1225"/>
      <c r="J72" s="1226"/>
      <c r="K72" s="354" t="s">
        <v>517</v>
      </c>
      <c r="L72" s="354" t="s">
        <v>518</v>
      </c>
      <c r="M72" s="354" t="s">
        <v>519</v>
      </c>
      <c r="N72" s="354" t="s">
        <v>520</v>
      </c>
      <c r="O72" s="354" t="s">
        <v>521</v>
      </c>
    </row>
    <row r="73" spans="2:30">
      <c r="B73" s="248"/>
      <c r="C73" s="244"/>
      <c r="D73" s="244"/>
      <c r="E73" s="244"/>
      <c r="F73" s="244"/>
      <c r="G73" s="1227" t="s">
        <v>552</v>
      </c>
      <c r="H73" s="1228"/>
      <c r="I73" s="1233" t="s">
        <v>553</v>
      </c>
      <c r="J73" s="1233"/>
      <c r="K73" s="1247">
        <v>53.6</v>
      </c>
      <c r="L73" s="1247">
        <v>51.8</v>
      </c>
      <c r="M73" s="1236">
        <v>53.4</v>
      </c>
      <c r="N73" s="1236">
        <v>55.6</v>
      </c>
      <c r="O73" s="1236">
        <v>50.5</v>
      </c>
      <c r="S73" s="243">
        <v>9.9</v>
      </c>
    </row>
    <row r="74" spans="2:30">
      <c r="B74" s="248"/>
      <c r="C74" s="244"/>
      <c r="D74" s="244"/>
      <c r="E74" s="244"/>
      <c r="F74" s="244"/>
      <c r="G74" s="1229"/>
      <c r="H74" s="1230"/>
      <c r="I74" s="1234"/>
      <c r="J74" s="1234"/>
      <c r="K74" s="1247"/>
      <c r="L74" s="1247"/>
      <c r="M74" s="1236"/>
      <c r="N74" s="1236"/>
      <c r="O74" s="1236"/>
    </row>
    <row r="75" spans="2:30">
      <c r="B75" s="248"/>
      <c r="C75" s="244"/>
      <c r="D75" s="244"/>
      <c r="E75" s="244"/>
      <c r="F75" s="244"/>
      <c r="G75" s="1229"/>
      <c r="H75" s="1230"/>
      <c r="I75" s="1237" t="s">
        <v>559</v>
      </c>
      <c r="J75" s="1237"/>
      <c r="K75" s="1248">
        <v>9.4</v>
      </c>
      <c r="L75" s="1248">
        <v>8.6</v>
      </c>
      <c r="M75" s="1248">
        <v>8.1999999999999993</v>
      </c>
      <c r="N75" s="1248">
        <v>7.2</v>
      </c>
      <c r="O75" s="1248">
        <v>6.2</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555</v>
      </c>
      <c r="H77" s="1239"/>
      <c r="I77" s="1237" t="s">
        <v>553</v>
      </c>
      <c r="J77" s="1237"/>
      <c r="K77" s="1247">
        <v>69.2</v>
      </c>
      <c r="L77" s="1247">
        <v>58.2</v>
      </c>
      <c r="M77" s="1236">
        <v>50.3</v>
      </c>
      <c r="N77" s="1236">
        <v>45.9</v>
      </c>
      <c r="O77" s="1236">
        <v>37.299999999999997</v>
      </c>
      <c r="R77" s="243">
        <v>12.3</v>
      </c>
      <c r="T77" s="243">
        <v>11.1</v>
      </c>
    </row>
    <row r="78" spans="2:30">
      <c r="B78" s="248"/>
      <c r="C78" s="244"/>
      <c r="D78" s="244"/>
      <c r="E78" s="244"/>
      <c r="F78" s="244"/>
      <c r="G78" s="1240"/>
      <c r="H78" s="1241"/>
      <c r="I78" s="1237"/>
      <c r="J78" s="1237"/>
      <c r="K78" s="1247"/>
      <c r="L78" s="1247"/>
      <c r="M78" s="1236"/>
      <c r="N78" s="1236"/>
      <c r="O78" s="1236"/>
    </row>
    <row r="79" spans="2:30">
      <c r="B79" s="248"/>
      <c r="C79" s="244"/>
      <c r="D79" s="244"/>
      <c r="E79" s="244"/>
      <c r="F79" s="244"/>
      <c r="G79" s="1240"/>
      <c r="H79" s="1241"/>
      <c r="I79" s="1249" t="s">
        <v>559</v>
      </c>
      <c r="J79" s="1246"/>
      <c r="K79" s="1250">
        <v>11.1</v>
      </c>
      <c r="L79" s="1250">
        <v>10.3</v>
      </c>
      <c r="M79" s="1250">
        <v>9.6</v>
      </c>
      <c r="N79" s="1250">
        <v>8.8000000000000007</v>
      </c>
      <c r="O79" s="1250">
        <v>7.8</v>
      </c>
      <c r="V79" s="243">
        <v>53.5</v>
      </c>
      <c r="X79" s="243">
        <v>48.2</v>
      </c>
      <c r="Z79" s="243">
        <v>34.200000000000003</v>
      </c>
      <c r="AB79" s="243">
        <v>30.3</v>
      </c>
      <c r="AD79" s="243">
        <v>28.9</v>
      </c>
    </row>
    <row r="80" spans="2:30">
      <c r="B80" s="248"/>
      <c r="C80" s="244"/>
      <c r="D80" s="244"/>
      <c r="E80" s="244"/>
      <c r="F80" s="244"/>
      <c r="G80" s="1242"/>
      <c r="H80" s="1243"/>
      <c r="I80" s="1246"/>
      <c r="J80" s="1246"/>
      <c r="K80" s="1250"/>
      <c r="L80" s="1250"/>
      <c r="M80" s="1250"/>
      <c r="N80" s="1250"/>
      <c r="O80" s="1250"/>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71620</v>
      </c>
      <c r="E3" s="116"/>
      <c r="F3" s="117">
        <v>47569</v>
      </c>
      <c r="G3" s="118"/>
      <c r="H3" s="119"/>
    </row>
    <row r="4" spans="1:8">
      <c r="A4" s="120"/>
      <c r="B4" s="121"/>
      <c r="C4" s="122"/>
      <c r="D4" s="123">
        <v>51538</v>
      </c>
      <c r="E4" s="124"/>
      <c r="F4" s="125">
        <v>26255</v>
      </c>
      <c r="G4" s="126"/>
      <c r="H4" s="127"/>
    </row>
    <row r="5" spans="1:8">
      <c r="A5" s="108" t="s">
        <v>511</v>
      </c>
      <c r="B5" s="113"/>
      <c r="C5" s="114"/>
      <c r="D5" s="115">
        <v>75140</v>
      </c>
      <c r="E5" s="116"/>
      <c r="F5" s="117">
        <v>50880</v>
      </c>
      <c r="G5" s="118"/>
      <c r="H5" s="119"/>
    </row>
    <row r="6" spans="1:8">
      <c r="A6" s="120"/>
      <c r="B6" s="121"/>
      <c r="C6" s="122"/>
      <c r="D6" s="123">
        <v>45080</v>
      </c>
      <c r="E6" s="124"/>
      <c r="F6" s="125">
        <v>26879</v>
      </c>
      <c r="G6" s="126"/>
      <c r="H6" s="127"/>
    </row>
    <row r="7" spans="1:8">
      <c r="A7" s="108" t="s">
        <v>512</v>
      </c>
      <c r="B7" s="113"/>
      <c r="C7" s="114"/>
      <c r="D7" s="115">
        <v>98441</v>
      </c>
      <c r="E7" s="116"/>
      <c r="F7" s="117">
        <v>63956</v>
      </c>
      <c r="G7" s="118"/>
      <c r="H7" s="119"/>
    </row>
    <row r="8" spans="1:8">
      <c r="A8" s="120"/>
      <c r="B8" s="121"/>
      <c r="C8" s="122"/>
      <c r="D8" s="123">
        <v>52002</v>
      </c>
      <c r="E8" s="124"/>
      <c r="F8" s="125">
        <v>29239</v>
      </c>
      <c r="G8" s="126"/>
      <c r="H8" s="127"/>
    </row>
    <row r="9" spans="1:8">
      <c r="A9" s="108" t="s">
        <v>513</v>
      </c>
      <c r="B9" s="113"/>
      <c r="C9" s="114"/>
      <c r="D9" s="115">
        <v>79303</v>
      </c>
      <c r="E9" s="116"/>
      <c r="F9" s="117">
        <v>66255</v>
      </c>
      <c r="G9" s="118"/>
      <c r="H9" s="119"/>
    </row>
    <row r="10" spans="1:8">
      <c r="A10" s="120"/>
      <c r="B10" s="121"/>
      <c r="C10" s="122"/>
      <c r="D10" s="123">
        <v>39513</v>
      </c>
      <c r="E10" s="124"/>
      <c r="F10" s="125">
        <v>31822</v>
      </c>
      <c r="G10" s="126"/>
      <c r="H10" s="127"/>
    </row>
    <row r="11" spans="1:8">
      <c r="A11" s="108" t="s">
        <v>514</v>
      </c>
      <c r="B11" s="113"/>
      <c r="C11" s="114"/>
      <c r="D11" s="115">
        <v>79456</v>
      </c>
      <c r="E11" s="116"/>
      <c r="F11" s="117">
        <v>54227</v>
      </c>
      <c r="G11" s="118"/>
      <c r="H11" s="119"/>
    </row>
    <row r="12" spans="1:8">
      <c r="A12" s="120"/>
      <c r="B12" s="121"/>
      <c r="C12" s="128"/>
      <c r="D12" s="123">
        <v>54651</v>
      </c>
      <c r="E12" s="124"/>
      <c r="F12" s="125">
        <v>29694</v>
      </c>
      <c r="G12" s="126"/>
      <c r="H12" s="127"/>
    </row>
    <row r="13" spans="1:8">
      <c r="A13" s="108"/>
      <c r="B13" s="113"/>
      <c r="C13" s="129"/>
      <c r="D13" s="130">
        <v>80792</v>
      </c>
      <c r="E13" s="131"/>
      <c r="F13" s="132">
        <v>56577</v>
      </c>
      <c r="G13" s="133"/>
      <c r="H13" s="119"/>
    </row>
    <row r="14" spans="1:8">
      <c r="A14" s="120"/>
      <c r="B14" s="121"/>
      <c r="C14" s="122"/>
      <c r="D14" s="123">
        <v>48557</v>
      </c>
      <c r="E14" s="124"/>
      <c r="F14" s="125">
        <v>28778</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9.67</v>
      </c>
      <c r="C19" s="134">
        <f>ROUND(VALUE(SUBSTITUTE(実質収支比率等に係る経年分析!G$48,"▲","-")),2)</f>
        <v>10.53</v>
      </c>
      <c r="D19" s="134">
        <f>ROUND(VALUE(SUBSTITUTE(実質収支比率等に係る経年分析!H$48,"▲","-")),2)</f>
        <v>7.04</v>
      </c>
      <c r="E19" s="134">
        <f>ROUND(VALUE(SUBSTITUTE(実質収支比率等に係る経年分析!I$48,"▲","-")),2)</f>
        <v>6.8</v>
      </c>
      <c r="F19" s="134">
        <f>ROUND(VALUE(SUBSTITUTE(実質収支比率等に係る経年分析!J$48,"▲","-")),2)</f>
        <v>7.05</v>
      </c>
    </row>
    <row r="20" spans="1:11">
      <c r="A20" s="134" t="s">
        <v>43</v>
      </c>
      <c r="B20" s="134">
        <f>ROUND(VALUE(SUBSTITUTE(実質収支比率等に係る経年分析!F$47,"▲","-")),2)</f>
        <v>17.899999999999999</v>
      </c>
      <c r="C20" s="134">
        <f>ROUND(VALUE(SUBSTITUTE(実質収支比率等に係る経年分析!G$47,"▲","-")),2)</f>
        <v>17.59</v>
      </c>
      <c r="D20" s="134">
        <f>ROUND(VALUE(SUBSTITUTE(実質収支比率等に係る経年分析!H$47,"▲","-")),2)</f>
        <v>17.59</v>
      </c>
      <c r="E20" s="134">
        <f>ROUND(VALUE(SUBSTITUTE(実質収支比率等に係る経年分析!I$47,"▲","-")),2)</f>
        <v>17.760000000000002</v>
      </c>
      <c r="F20" s="134">
        <f>ROUND(VALUE(SUBSTITUTE(実質収支比率等に係る経年分析!J$47,"▲","-")),2)</f>
        <v>17.690000000000001</v>
      </c>
    </row>
    <row r="21" spans="1:11">
      <c r="A21" s="134" t="s">
        <v>44</v>
      </c>
      <c r="B21" s="134">
        <f>IF(ISNUMBER(VALUE(SUBSTITUTE(実質収支比率等に係る経年分析!F$49,"▲","-"))),ROUND(VALUE(SUBSTITUTE(実質収支比率等に係る経年分析!F$49,"▲","-")),2),NA())</f>
        <v>1.22</v>
      </c>
      <c r="C21" s="134">
        <f>IF(ISNUMBER(VALUE(SUBSTITUTE(実質収支比率等に係る経年分析!G$49,"▲","-"))),ROUND(VALUE(SUBSTITUTE(実質収支比率等に係る経年分析!G$49,"▲","-")),2),NA())</f>
        <v>1.08</v>
      </c>
      <c r="D21" s="134">
        <f>IF(ISNUMBER(VALUE(SUBSTITUTE(実質収支比率等に係る経年分析!H$49,"▲","-"))),ROUND(VALUE(SUBSTITUTE(実質収支比率等に係る経年分析!H$49,"▲","-")),2),NA())</f>
        <v>-3.47</v>
      </c>
      <c r="E21" s="134">
        <f>IF(ISNUMBER(VALUE(SUBSTITUTE(実質収支比率等に係る経年分析!I$49,"▲","-"))),ROUND(VALUE(SUBSTITUTE(実質収支比率等に係る経年分析!I$49,"▲","-")),2),NA())</f>
        <v>-0.28000000000000003</v>
      </c>
      <c r="F21" s="134">
        <f>IF(ISNUMBER(VALUE(SUBSTITUTE(実質収支比率等に係る経年分析!J$49,"▲","-"))),ROUND(VALUE(SUBSTITUTE(実質収支比率等に係る経年分析!J$49,"▲","-")),2),NA())</f>
        <v>0.28999999999999998</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診療所事業特別会計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0.16</v>
      </c>
    </row>
    <row r="32" spans="1:11">
      <c r="A32" s="135" t="str">
        <f>IF(連結実質赤字比率に係る赤字・黒字の構成分析!C$38="",NA(),連結実質赤字比率に係る赤字・黒字の構成分析!C$38)</f>
        <v>銅山観光事業特別会計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0.18</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0.61</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1.1299999999999999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9.64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6.76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7.02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11.47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8.7100000000000009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7.95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8.1999999999999993</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4252</v>
      </c>
      <c r="E42" s="136"/>
      <c r="F42" s="136"/>
      <c r="G42" s="136">
        <f>'実質公債費比率（分子）の構造'!L$52</f>
        <v>4279</v>
      </c>
      <c r="H42" s="136"/>
      <c r="I42" s="136"/>
      <c r="J42" s="136">
        <f>'実質公債費比率（分子）の構造'!M$52</f>
        <v>4404</v>
      </c>
      <c r="K42" s="136"/>
      <c r="L42" s="136"/>
      <c r="M42" s="136">
        <f>'実質公債費比率（分子）の構造'!N$52</f>
        <v>4669</v>
      </c>
      <c r="N42" s="136"/>
      <c r="O42" s="136"/>
      <c r="P42" s="136">
        <f>'実質公債費比率（分子）の構造'!O$52</f>
        <v>4638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51</v>
      </c>
      <c r="C44" s="136"/>
      <c r="D44" s="136"/>
      <c r="E44" s="136">
        <f>'実質公債費比率（分子）の構造'!L$50</f>
        <v>54</v>
      </c>
      <c r="F44" s="136"/>
      <c r="G44" s="136"/>
      <c r="H44" s="136">
        <f>'実質公債費比率（分子）の構造'!M$50</f>
        <v>54</v>
      </c>
      <c r="I44" s="136"/>
      <c r="J44" s="136"/>
      <c r="K44" s="136">
        <f>'実質公債費比率（分子）の構造'!N$50</f>
        <v>25</v>
      </c>
      <c r="L44" s="136"/>
      <c r="M44" s="136"/>
      <c r="N44" s="136">
        <f>'実質公債費比率（分子）の構造'!O$50</f>
        <v>25</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880</v>
      </c>
      <c r="C46" s="136"/>
      <c r="D46" s="136"/>
      <c r="E46" s="136">
        <f>'実質公債費比率（分子）の構造'!L$48</f>
        <v>896</v>
      </c>
      <c r="F46" s="136"/>
      <c r="G46" s="136"/>
      <c r="H46" s="136">
        <f>'実質公債費比率（分子）の構造'!M$48</f>
        <v>900</v>
      </c>
      <c r="I46" s="136"/>
      <c r="J46" s="136"/>
      <c r="K46" s="136">
        <f>'実質公債費比率（分子）の構造'!N$48</f>
        <v>974</v>
      </c>
      <c r="L46" s="136"/>
      <c r="M46" s="136"/>
      <c r="N46" s="136">
        <f>'実質公債費比率（分子）の構造'!O$48</f>
        <v>811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5231</v>
      </c>
      <c r="C49" s="136"/>
      <c r="D49" s="136"/>
      <c r="E49" s="136">
        <f>'実質公債費比率（分子）の構造'!L$45</f>
        <v>5165</v>
      </c>
      <c r="F49" s="136"/>
      <c r="G49" s="136"/>
      <c r="H49" s="136">
        <f>'実質公債費比率（分子）の構造'!M$45</f>
        <v>5016</v>
      </c>
      <c r="I49" s="136"/>
      <c r="J49" s="136"/>
      <c r="K49" s="136">
        <f>'実質公債費比率（分子）の構造'!N$45</f>
        <v>4918</v>
      </c>
      <c r="L49" s="136"/>
      <c r="M49" s="136"/>
      <c r="N49" s="136">
        <f>'実質公債費比率（分子）の構造'!O$45</f>
        <v>4957</v>
      </c>
      <c r="O49" s="136"/>
      <c r="P49" s="136"/>
    </row>
    <row r="50" spans="1:16">
      <c r="A50" s="136" t="s">
        <v>59</v>
      </c>
      <c r="B50" s="136" t="e">
        <f>NA()</f>
        <v>#N/A</v>
      </c>
      <c r="C50" s="136">
        <f>IF(ISNUMBER('実質公債費比率（分子）の構造'!K$53),'実質公債費比率（分子）の構造'!K$53,NA())</f>
        <v>1910</v>
      </c>
      <c r="D50" s="136" t="e">
        <f>NA()</f>
        <v>#N/A</v>
      </c>
      <c r="E50" s="136" t="e">
        <f>NA()</f>
        <v>#N/A</v>
      </c>
      <c r="F50" s="136">
        <f>IF(ISNUMBER('実質公債費比率（分子）の構造'!L$53),'実質公債費比率（分子）の構造'!L$53,NA())</f>
        <v>1836</v>
      </c>
      <c r="G50" s="136" t="e">
        <f>NA()</f>
        <v>#N/A</v>
      </c>
      <c r="H50" s="136" t="e">
        <f>NA()</f>
        <v>#N/A</v>
      </c>
      <c r="I50" s="136">
        <f>IF(ISNUMBER('実質公債費比率（分子）の構造'!M$53),'実質公債費比率（分子）の構造'!M$53,NA())</f>
        <v>1566</v>
      </c>
      <c r="J50" s="136" t="e">
        <f>NA()</f>
        <v>#N/A</v>
      </c>
      <c r="K50" s="136" t="e">
        <f>NA()</f>
        <v>#N/A</v>
      </c>
      <c r="L50" s="136">
        <f>IF(ISNUMBER('実質公債費比率（分子）の構造'!N$53),'実質公債費比率（分子）の構造'!N$53,NA())</f>
        <v>1248</v>
      </c>
      <c r="M50" s="136" t="e">
        <f>NA()</f>
        <v>#N/A</v>
      </c>
      <c r="N50" s="136" t="e">
        <f>NA()</f>
        <v>#N/A</v>
      </c>
      <c r="O50" s="136">
        <f>IF(ISNUMBER('実質公債費比率（分子）の構造'!O$53),'実質公債費比率（分子）の構造'!O$53,NA())</f>
        <v>1155</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44735</v>
      </c>
      <c r="E56" s="135"/>
      <c r="F56" s="135"/>
      <c r="G56" s="135">
        <f>'将来負担比率（分子）の構造'!J$51</f>
        <v>46046</v>
      </c>
      <c r="H56" s="135"/>
      <c r="I56" s="135"/>
      <c r="J56" s="135">
        <f>'将来負担比率（分子）の構造'!K$51</f>
        <v>47835</v>
      </c>
      <c r="K56" s="135"/>
      <c r="L56" s="135"/>
      <c r="M56" s="135">
        <f>'将来負担比率（分子）の構造'!L$51</f>
        <v>48872</v>
      </c>
      <c r="N56" s="135"/>
      <c r="O56" s="135"/>
      <c r="P56" s="135">
        <f>'将来負担比率（分子）の構造'!M$51</f>
        <v>50502</v>
      </c>
    </row>
    <row r="57" spans="1:16">
      <c r="A57" s="135" t="s">
        <v>35</v>
      </c>
      <c r="B57" s="135"/>
      <c r="C57" s="135"/>
      <c r="D57" s="135">
        <f>'将来負担比率（分子）の構造'!I$50</f>
        <v>6266</v>
      </c>
      <c r="E57" s="135"/>
      <c r="F57" s="135"/>
      <c r="G57" s="135">
        <f>'将来負担比率（分子）の構造'!J$50</f>
        <v>6550</v>
      </c>
      <c r="H57" s="135"/>
      <c r="I57" s="135"/>
      <c r="J57" s="135">
        <f>'将来負担比率（分子）の構造'!K$50</f>
        <v>6356</v>
      </c>
      <c r="K57" s="135"/>
      <c r="L57" s="135"/>
      <c r="M57" s="135">
        <f>'将来負担比率（分子）の構造'!L$50</f>
        <v>5575</v>
      </c>
      <c r="N57" s="135"/>
      <c r="O57" s="135"/>
      <c r="P57" s="135">
        <f>'将来負担比率（分子）の構造'!M$50</f>
        <v>5741</v>
      </c>
    </row>
    <row r="58" spans="1:16">
      <c r="A58" s="135" t="s">
        <v>34</v>
      </c>
      <c r="B58" s="135"/>
      <c r="C58" s="135"/>
      <c r="D58" s="135">
        <f>'将来負担比率（分子）の構造'!I$49</f>
        <v>7491</v>
      </c>
      <c r="E58" s="135"/>
      <c r="F58" s="135"/>
      <c r="G58" s="135">
        <f>'将来負担比率（分子）の構造'!J$49</f>
        <v>7665</v>
      </c>
      <c r="H58" s="135"/>
      <c r="I58" s="135"/>
      <c r="J58" s="135">
        <f>'将来負担比率（分子）の構造'!K$49</f>
        <v>8024</v>
      </c>
      <c r="K58" s="135"/>
      <c r="L58" s="135"/>
      <c r="M58" s="135">
        <f>'将来負担比率（分子）の構造'!L$49</f>
        <v>8377</v>
      </c>
      <c r="N58" s="135"/>
      <c r="O58" s="135"/>
      <c r="P58" s="135">
        <f>'将来負担比率（分子）の構造'!M$49</f>
        <v>8360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f>'将来負担比率（分子）の構造'!K$46</f>
        <v>9</v>
      </c>
      <c r="I61" s="135"/>
      <c r="J61" s="135"/>
      <c r="K61" s="135">
        <f>'将来負担比率（分子）の構造'!L$46</f>
        <v>49</v>
      </c>
      <c r="L61" s="135"/>
      <c r="M61" s="135"/>
      <c r="N61" s="135">
        <f>'将来負担比率（分子）の構造'!M$46</f>
        <v>107</v>
      </c>
      <c r="O61" s="135"/>
      <c r="P61" s="135"/>
    </row>
    <row r="62" spans="1:16">
      <c r="A62" s="135" t="s">
        <v>29</v>
      </c>
      <c r="B62" s="135">
        <f>'将来負担比率（分子）の構造'!I$45</f>
        <v>10529</v>
      </c>
      <c r="C62" s="135"/>
      <c r="D62" s="135"/>
      <c r="E62" s="135">
        <f>'将来負担比率（分子）の構造'!J$45</f>
        <v>10372</v>
      </c>
      <c r="F62" s="135"/>
      <c r="G62" s="135"/>
      <c r="H62" s="135">
        <f>'将来負担比率（分子）の構造'!K$45</f>
        <v>9992</v>
      </c>
      <c r="I62" s="135"/>
      <c r="J62" s="135"/>
      <c r="K62" s="135">
        <f>'将来負担比率（分子）の構造'!L$45</f>
        <v>9600</v>
      </c>
      <c r="L62" s="135"/>
      <c r="M62" s="135"/>
      <c r="N62" s="135">
        <f>'将来負担比率（分子）の構造'!M$45</f>
        <v>9329</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11297</v>
      </c>
      <c r="C64" s="135"/>
      <c r="D64" s="135"/>
      <c r="E64" s="135">
        <f>'将来負担比率（分子）の構造'!J$43</f>
        <v>12020</v>
      </c>
      <c r="F64" s="135"/>
      <c r="G64" s="135"/>
      <c r="H64" s="135">
        <f>'将来負担比率（分子）の構造'!K$43</f>
        <v>12843</v>
      </c>
      <c r="I64" s="135"/>
      <c r="J64" s="135"/>
      <c r="K64" s="135">
        <f>'将来負担比率（分子）の構造'!L$43</f>
        <v>12840</v>
      </c>
      <c r="L64" s="135"/>
      <c r="M64" s="135"/>
      <c r="N64" s="135">
        <f>'将来負担比率（分子）の構造'!M$43</f>
        <v>11996</v>
      </c>
      <c r="O64" s="135"/>
      <c r="P64" s="135"/>
    </row>
    <row r="65" spans="1:16">
      <c r="A65" s="135" t="s">
        <v>26</v>
      </c>
      <c r="B65" s="135">
        <f>'将来負担比率（分子）の構造'!I$42</f>
        <v>302</v>
      </c>
      <c r="C65" s="135"/>
      <c r="D65" s="135"/>
      <c r="E65" s="135">
        <f>'将来負担比率（分子）の構造'!J$42</f>
        <v>247</v>
      </c>
      <c r="F65" s="135"/>
      <c r="G65" s="135"/>
      <c r="H65" s="135">
        <f>'将来負担比率（分子）の構造'!K$42</f>
        <v>191</v>
      </c>
      <c r="I65" s="135"/>
      <c r="J65" s="135"/>
      <c r="K65" s="135">
        <f>'将来負担比率（分子）の構造'!L$42</f>
        <v>168</v>
      </c>
      <c r="L65" s="135"/>
      <c r="M65" s="135"/>
      <c r="N65" s="135">
        <f>'将来負担比率（分子）の構造'!M$42</f>
        <v>149</v>
      </c>
      <c r="O65" s="135"/>
      <c r="P65" s="135"/>
    </row>
    <row r="66" spans="1:16">
      <c r="A66" s="135" t="s">
        <v>25</v>
      </c>
      <c r="B66" s="135">
        <f>'将来負担比率（分子）の構造'!I$41</f>
        <v>47753</v>
      </c>
      <c r="C66" s="135"/>
      <c r="D66" s="135"/>
      <c r="E66" s="135">
        <f>'将来負担比率（分子）の構造'!J$41</f>
        <v>48793</v>
      </c>
      <c r="F66" s="135"/>
      <c r="G66" s="135"/>
      <c r="H66" s="135">
        <f>'将来負担比率（分子）の構造'!K$41</f>
        <v>50638</v>
      </c>
      <c r="I66" s="135"/>
      <c r="J66" s="135"/>
      <c r="K66" s="135">
        <f>'将来負担比率（分子）の構造'!L$41</f>
        <v>51854</v>
      </c>
      <c r="L66" s="135"/>
      <c r="M66" s="135"/>
      <c r="N66" s="135">
        <f>'将来負担比率（分子）の構造'!M$41</f>
        <v>53695</v>
      </c>
      <c r="O66" s="135"/>
      <c r="P66" s="135"/>
    </row>
    <row r="67" spans="1:16">
      <c r="A67" s="135" t="s">
        <v>63</v>
      </c>
      <c r="B67" s="135" t="e">
        <f>NA()</f>
        <v>#N/A</v>
      </c>
      <c r="C67" s="135">
        <f>IF(ISNUMBER('将来負担比率（分子）の構造'!I$52), IF('将来負担比率（分子）の構造'!I$52 &lt; 0, 0, '将来負担比率（分子）の構造'!I$52), NA())</f>
        <v>11389</v>
      </c>
      <c r="D67" s="135" t="e">
        <f>NA()</f>
        <v>#N/A</v>
      </c>
      <c r="E67" s="135" t="e">
        <f>NA()</f>
        <v>#N/A</v>
      </c>
      <c r="F67" s="135">
        <f>IF(ISNUMBER('将来負担比率（分子）の構造'!J$52), IF('将来負担比率（分子）の構造'!J$52 &lt; 0, 0, '将来負担比率（分子）の構造'!J$52), NA())</f>
        <v>11171</v>
      </c>
      <c r="G67" s="135" t="e">
        <f>NA()</f>
        <v>#N/A</v>
      </c>
      <c r="H67" s="135" t="e">
        <f>NA()</f>
        <v>#N/A</v>
      </c>
      <c r="I67" s="135">
        <f>IF(ISNUMBER('将来負担比率（分子）の構造'!K$52), IF('将来負担比率（分子）の構造'!K$52 &lt; 0, 0, '将来負担比率（分子）の構造'!K$52), NA())</f>
        <v>11458</v>
      </c>
      <c r="J67" s="135" t="e">
        <f>NA()</f>
        <v>#N/A</v>
      </c>
      <c r="K67" s="135" t="e">
        <f>NA()</f>
        <v>#N/A</v>
      </c>
      <c r="L67" s="135">
        <f>IF(ISNUMBER('将来負担比率（分子）の構造'!L$52), IF('将来負担比率（分子）の構造'!L$52 &lt; 0, 0, '将来負担比率（分子）の構造'!L$52), NA())</f>
        <v>11686</v>
      </c>
      <c r="M67" s="135" t="e">
        <f>NA()</f>
        <v>#N/A</v>
      </c>
      <c r="N67" s="135" t="e">
        <f>NA()</f>
        <v>#N/A</v>
      </c>
      <c r="O67" s="135">
        <f>IF(ISNUMBER('将来負担比率（分子）の構造'!M$52), IF('将来負担比率（分子）の構造'!M$52 &lt; 0, 0, '将来負担比率（分子）の構造'!M$52), NA())</f>
        <v>10672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13166812</v>
      </c>
      <c r="S5" s="613"/>
      <c r="T5" s="613"/>
      <c r="U5" s="613"/>
      <c r="V5" s="613"/>
      <c r="W5" s="613"/>
      <c r="X5" s="613"/>
      <c r="Y5" s="614"/>
      <c r="Z5" s="615">
        <v>29.1</v>
      </c>
      <c r="AA5" s="615"/>
      <c r="AB5" s="615"/>
      <c r="AC5" s="615"/>
      <c r="AD5" s="616">
        <v>12731453</v>
      </c>
      <c r="AE5" s="616"/>
      <c r="AF5" s="616"/>
      <c r="AG5" s="616"/>
      <c r="AH5" s="616"/>
      <c r="AI5" s="616"/>
      <c r="AJ5" s="616"/>
      <c r="AK5" s="616"/>
      <c r="AL5" s="617">
        <v>52.7</v>
      </c>
      <c r="AM5" s="618"/>
      <c r="AN5" s="618"/>
      <c r="AO5" s="619"/>
      <c r="AP5" s="609" t="s">
        <v>207</v>
      </c>
      <c r="AQ5" s="610"/>
      <c r="AR5" s="610"/>
      <c r="AS5" s="610"/>
      <c r="AT5" s="610"/>
      <c r="AU5" s="610"/>
      <c r="AV5" s="610"/>
      <c r="AW5" s="610"/>
      <c r="AX5" s="610"/>
      <c r="AY5" s="610"/>
      <c r="AZ5" s="610"/>
      <c r="BA5" s="610"/>
      <c r="BB5" s="610"/>
      <c r="BC5" s="610"/>
      <c r="BD5" s="610"/>
      <c r="BE5" s="610"/>
      <c r="BF5" s="611"/>
      <c r="BG5" s="623">
        <v>12367441</v>
      </c>
      <c r="BH5" s="624"/>
      <c r="BI5" s="624"/>
      <c r="BJ5" s="624"/>
      <c r="BK5" s="624"/>
      <c r="BL5" s="624"/>
      <c r="BM5" s="624"/>
      <c r="BN5" s="625"/>
      <c r="BO5" s="626">
        <v>93.9</v>
      </c>
      <c r="BP5" s="626"/>
      <c r="BQ5" s="626"/>
      <c r="BR5" s="626"/>
      <c r="BS5" s="627">
        <v>124118</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416868</v>
      </c>
      <c r="S6" s="624"/>
      <c r="T6" s="624"/>
      <c r="U6" s="624"/>
      <c r="V6" s="624"/>
      <c r="W6" s="624"/>
      <c r="X6" s="624"/>
      <c r="Y6" s="625"/>
      <c r="Z6" s="626">
        <v>0.9</v>
      </c>
      <c r="AA6" s="626"/>
      <c r="AB6" s="626"/>
      <c r="AC6" s="626"/>
      <c r="AD6" s="627">
        <v>416868</v>
      </c>
      <c r="AE6" s="627"/>
      <c r="AF6" s="627"/>
      <c r="AG6" s="627"/>
      <c r="AH6" s="627"/>
      <c r="AI6" s="627"/>
      <c r="AJ6" s="627"/>
      <c r="AK6" s="627"/>
      <c r="AL6" s="628">
        <v>1.7</v>
      </c>
      <c r="AM6" s="629"/>
      <c r="AN6" s="629"/>
      <c r="AO6" s="630"/>
      <c r="AP6" s="620" t="s">
        <v>212</v>
      </c>
      <c r="AQ6" s="621"/>
      <c r="AR6" s="621"/>
      <c r="AS6" s="621"/>
      <c r="AT6" s="621"/>
      <c r="AU6" s="621"/>
      <c r="AV6" s="621"/>
      <c r="AW6" s="621"/>
      <c r="AX6" s="621"/>
      <c r="AY6" s="621"/>
      <c r="AZ6" s="621"/>
      <c r="BA6" s="621"/>
      <c r="BB6" s="621"/>
      <c r="BC6" s="621"/>
      <c r="BD6" s="621"/>
      <c r="BE6" s="621"/>
      <c r="BF6" s="622"/>
      <c r="BG6" s="623">
        <v>12367441</v>
      </c>
      <c r="BH6" s="624"/>
      <c r="BI6" s="624"/>
      <c r="BJ6" s="624"/>
      <c r="BK6" s="624"/>
      <c r="BL6" s="624"/>
      <c r="BM6" s="624"/>
      <c r="BN6" s="625"/>
      <c r="BO6" s="626">
        <v>93.9</v>
      </c>
      <c r="BP6" s="626"/>
      <c r="BQ6" s="626"/>
      <c r="BR6" s="626"/>
      <c r="BS6" s="627">
        <v>124118</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341332</v>
      </c>
      <c r="CS6" s="624"/>
      <c r="CT6" s="624"/>
      <c r="CU6" s="624"/>
      <c r="CV6" s="624"/>
      <c r="CW6" s="624"/>
      <c r="CX6" s="624"/>
      <c r="CY6" s="625"/>
      <c r="CZ6" s="626">
        <v>0.8</v>
      </c>
      <c r="DA6" s="626"/>
      <c r="DB6" s="626"/>
      <c r="DC6" s="626"/>
      <c r="DD6" s="632" t="s">
        <v>214</v>
      </c>
      <c r="DE6" s="624"/>
      <c r="DF6" s="624"/>
      <c r="DG6" s="624"/>
      <c r="DH6" s="624"/>
      <c r="DI6" s="624"/>
      <c r="DJ6" s="624"/>
      <c r="DK6" s="624"/>
      <c r="DL6" s="624"/>
      <c r="DM6" s="624"/>
      <c r="DN6" s="624"/>
      <c r="DO6" s="624"/>
      <c r="DP6" s="625"/>
      <c r="DQ6" s="632">
        <v>341332</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13419</v>
      </c>
      <c r="S7" s="624"/>
      <c r="T7" s="624"/>
      <c r="U7" s="624"/>
      <c r="V7" s="624"/>
      <c r="W7" s="624"/>
      <c r="X7" s="624"/>
      <c r="Y7" s="625"/>
      <c r="Z7" s="626">
        <v>0</v>
      </c>
      <c r="AA7" s="626"/>
      <c r="AB7" s="626"/>
      <c r="AC7" s="626"/>
      <c r="AD7" s="627">
        <v>13419</v>
      </c>
      <c r="AE7" s="627"/>
      <c r="AF7" s="627"/>
      <c r="AG7" s="627"/>
      <c r="AH7" s="627"/>
      <c r="AI7" s="627"/>
      <c r="AJ7" s="627"/>
      <c r="AK7" s="627"/>
      <c r="AL7" s="628">
        <v>0.1</v>
      </c>
      <c r="AM7" s="629"/>
      <c r="AN7" s="629"/>
      <c r="AO7" s="630"/>
      <c r="AP7" s="620" t="s">
        <v>216</v>
      </c>
      <c r="AQ7" s="621"/>
      <c r="AR7" s="621"/>
      <c r="AS7" s="621"/>
      <c r="AT7" s="621"/>
      <c r="AU7" s="621"/>
      <c r="AV7" s="621"/>
      <c r="AW7" s="621"/>
      <c r="AX7" s="621"/>
      <c r="AY7" s="621"/>
      <c r="AZ7" s="621"/>
      <c r="BA7" s="621"/>
      <c r="BB7" s="621"/>
      <c r="BC7" s="621"/>
      <c r="BD7" s="621"/>
      <c r="BE7" s="621"/>
      <c r="BF7" s="622"/>
      <c r="BG7" s="623">
        <v>4406977</v>
      </c>
      <c r="BH7" s="624"/>
      <c r="BI7" s="624"/>
      <c r="BJ7" s="624"/>
      <c r="BK7" s="624"/>
      <c r="BL7" s="624"/>
      <c r="BM7" s="624"/>
      <c r="BN7" s="625"/>
      <c r="BO7" s="626">
        <v>33.5</v>
      </c>
      <c r="BP7" s="626"/>
      <c r="BQ7" s="626"/>
      <c r="BR7" s="626"/>
      <c r="BS7" s="627">
        <v>124118</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5018818</v>
      </c>
      <c r="CS7" s="624"/>
      <c r="CT7" s="624"/>
      <c r="CU7" s="624"/>
      <c r="CV7" s="624"/>
      <c r="CW7" s="624"/>
      <c r="CX7" s="624"/>
      <c r="CY7" s="625"/>
      <c r="CZ7" s="626">
        <v>11.6</v>
      </c>
      <c r="DA7" s="626"/>
      <c r="DB7" s="626"/>
      <c r="DC7" s="626"/>
      <c r="DD7" s="632">
        <v>451497</v>
      </c>
      <c r="DE7" s="624"/>
      <c r="DF7" s="624"/>
      <c r="DG7" s="624"/>
      <c r="DH7" s="624"/>
      <c r="DI7" s="624"/>
      <c r="DJ7" s="624"/>
      <c r="DK7" s="624"/>
      <c r="DL7" s="624"/>
      <c r="DM7" s="624"/>
      <c r="DN7" s="624"/>
      <c r="DO7" s="624"/>
      <c r="DP7" s="625"/>
      <c r="DQ7" s="632">
        <v>4347216</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51869</v>
      </c>
      <c r="S8" s="624"/>
      <c r="T8" s="624"/>
      <c r="U8" s="624"/>
      <c r="V8" s="624"/>
      <c r="W8" s="624"/>
      <c r="X8" s="624"/>
      <c r="Y8" s="625"/>
      <c r="Z8" s="626">
        <v>0.1</v>
      </c>
      <c r="AA8" s="626"/>
      <c r="AB8" s="626"/>
      <c r="AC8" s="626"/>
      <c r="AD8" s="627">
        <v>51869</v>
      </c>
      <c r="AE8" s="627"/>
      <c r="AF8" s="627"/>
      <c r="AG8" s="627"/>
      <c r="AH8" s="627"/>
      <c r="AI8" s="627"/>
      <c r="AJ8" s="627"/>
      <c r="AK8" s="627"/>
      <c r="AL8" s="628">
        <v>0.2</v>
      </c>
      <c r="AM8" s="629"/>
      <c r="AN8" s="629"/>
      <c r="AO8" s="630"/>
      <c r="AP8" s="620" t="s">
        <v>219</v>
      </c>
      <c r="AQ8" s="621"/>
      <c r="AR8" s="621"/>
      <c r="AS8" s="621"/>
      <c r="AT8" s="621"/>
      <c r="AU8" s="621"/>
      <c r="AV8" s="621"/>
      <c r="AW8" s="621"/>
      <c r="AX8" s="621"/>
      <c r="AY8" s="621"/>
      <c r="AZ8" s="621"/>
      <c r="BA8" s="621"/>
      <c r="BB8" s="621"/>
      <c r="BC8" s="621"/>
      <c r="BD8" s="621"/>
      <c r="BE8" s="621"/>
      <c r="BF8" s="622"/>
      <c r="BG8" s="623">
        <v>154544</v>
      </c>
      <c r="BH8" s="624"/>
      <c r="BI8" s="624"/>
      <c r="BJ8" s="624"/>
      <c r="BK8" s="624"/>
      <c r="BL8" s="624"/>
      <c r="BM8" s="624"/>
      <c r="BN8" s="625"/>
      <c r="BO8" s="626">
        <v>1.2</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11968603</v>
      </c>
      <c r="CS8" s="624"/>
      <c r="CT8" s="624"/>
      <c r="CU8" s="624"/>
      <c r="CV8" s="624"/>
      <c r="CW8" s="624"/>
      <c r="CX8" s="624"/>
      <c r="CY8" s="625"/>
      <c r="CZ8" s="626">
        <v>27.7</v>
      </c>
      <c r="DA8" s="626"/>
      <c r="DB8" s="626"/>
      <c r="DC8" s="626"/>
      <c r="DD8" s="632">
        <v>52853</v>
      </c>
      <c r="DE8" s="624"/>
      <c r="DF8" s="624"/>
      <c r="DG8" s="624"/>
      <c r="DH8" s="624"/>
      <c r="DI8" s="624"/>
      <c r="DJ8" s="624"/>
      <c r="DK8" s="624"/>
      <c r="DL8" s="624"/>
      <c r="DM8" s="624"/>
      <c r="DN8" s="624"/>
      <c r="DO8" s="624"/>
      <c r="DP8" s="625"/>
      <c r="DQ8" s="632">
        <v>6802139</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44408</v>
      </c>
      <c r="S9" s="624"/>
      <c r="T9" s="624"/>
      <c r="U9" s="624"/>
      <c r="V9" s="624"/>
      <c r="W9" s="624"/>
      <c r="X9" s="624"/>
      <c r="Y9" s="625"/>
      <c r="Z9" s="626">
        <v>0.1</v>
      </c>
      <c r="AA9" s="626"/>
      <c r="AB9" s="626"/>
      <c r="AC9" s="626"/>
      <c r="AD9" s="627">
        <v>44408</v>
      </c>
      <c r="AE9" s="627"/>
      <c r="AF9" s="627"/>
      <c r="AG9" s="627"/>
      <c r="AH9" s="627"/>
      <c r="AI9" s="627"/>
      <c r="AJ9" s="627"/>
      <c r="AK9" s="627"/>
      <c r="AL9" s="628">
        <v>0.2</v>
      </c>
      <c r="AM9" s="629"/>
      <c r="AN9" s="629"/>
      <c r="AO9" s="630"/>
      <c r="AP9" s="620" t="s">
        <v>222</v>
      </c>
      <c r="AQ9" s="621"/>
      <c r="AR9" s="621"/>
      <c r="AS9" s="621"/>
      <c r="AT9" s="621"/>
      <c r="AU9" s="621"/>
      <c r="AV9" s="621"/>
      <c r="AW9" s="621"/>
      <c r="AX9" s="621"/>
      <c r="AY9" s="621"/>
      <c r="AZ9" s="621"/>
      <c r="BA9" s="621"/>
      <c r="BB9" s="621"/>
      <c r="BC9" s="621"/>
      <c r="BD9" s="621"/>
      <c r="BE9" s="621"/>
      <c r="BF9" s="622"/>
      <c r="BG9" s="623">
        <v>3501491</v>
      </c>
      <c r="BH9" s="624"/>
      <c r="BI9" s="624"/>
      <c r="BJ9" s="624"/>
      <c r="BK9" s="624"/>
      <c r="BL9" s="624"/>
      <c r="BM9" s="624"/>
      <c r="BN9" s="625"/>
      <c r="BO9" s="626">
        <v>26.6</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3264213</v>
      </c>
      <c r="CS9" s="624"/>
      <c r="CT9" s="624"/>
      <c r="CU9" s="624"/>
      <c r="CV9" s="624"/>
      <c r="CW9" s="624"/>
      <c r="CX9" s="624"/>
      <c r="CY9" s="625"/>
      <c r="CZ9" s="626">
        <v>7.6</v>
      </c>
      <c r="DA9" s="626"/>
      <c r="DB9" s="626"/>
      <c r="DC9" s="626"/>
      <c r="DD9" s="632">
        <v>244014</v>
      </c>
      <c r="DE9" s="624"/>
      <c r="DF9" s="624"/>
      <c r="DG9" s="624"/>
      <c r="DH9" s="624"/>
      <c r="DI9" s="624"/>
      <c r="DJ9" s="624"/>
      <c r="DK9" s="624"/>
      <c r="DL9" s="624"/>
      <c r="DM9" s="624"/>
      <c r="DN9" s="624"/>
      <c r="DO9" s="624"/>
      <c r="DP9" s="625"/>
      <c r="DQ9" s="632">
        <v>2677869</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1750837</v>
      </c>
      <c r="S10" s="624"/>
      <c r="T10" s="624"/>
      <c r="U10" s="624"/>
      <c r="V10" s="624"/>
      <c r="W10" s="624"/>
      <c r="X10" s="624"/>
      <c r="Y10" s="625"/>
      <c r="Z10" s="626">
        <v>3.9</v>
      </c>
      <c r="AA10" s="626"/>
      <c r="AB10" s="626"/>
      <c r="AC10" s="626"/>
      <c r="AD10" s="627">
        <v>1750837</v>
      </c>
      <c r="AE10" s="627"/>
      <c r="AF10" s="627"/>
      <c r="AG10" s="627"/>
      <c r="AH10" s="627"/>
      <c r="AI10" s="627"/>
      <c r="AJ10" s="627"/>
      <c r="AK10" s="627"/>
      <c r="AL10" s="628">
        <v>7.2</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288897</v>
      </c>
      <c r="BH10" s="624"/>
      <c r="BI10" s="624"/>
      <c r="BJ10" s="624"/>
      <c r="BK10" s="624"/>
      <c r="BL10" s="624"/>
      <c r="BM10" s="624"/>
      <c r="BN10" s="625"/>
      <c r="BO10" s="626">
        <v>2.2000000000000002</v>
      </c>
      <c r="BP10" s="626"/>
      <c r="BQ10" s="626"/>
      <c r="BR10" s="626"/>
      <c r="BS10" s="632">
        <v>47750</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40326</v>
      </c>
      <c r="CS10" s="624"/>
      <c r="CT10" s="624"/>
      <c r="CU10" s="624"/>
      <c r="CV10" s="624"/>
      <c r="CW10" s="624"/>
      <c r="CX10" s="624"/>
      <c r="CY10" s="625"/>
      <c r="CZ10" s="626">
        <v>0.1</v>
      </c>
      <c r="DA10" s="626"/>
      <c r="DB10" s="626"/>
      <c r="DC10" s="626"/>
      <c r="DD10" s="632" t="s">
        <v>109</v>
      </c>
      <c r="DE10" s="624"/>
      <c r="DF10" s="624"/>
      <c r="DG10" s="624"/>
      <c r="DH10" s="624"/>
      <c r="DI10" s="624"/>
      <c r="DJ10" s="624"/>
      <c r="DK10" s="624"/>
      <c r="DL10" s="624"/>
      <c r="DM10" s="624"/>
      <c r="DN10" s="624"/>
      <c r="DO10" s="624"/>
      <c r="DP10" s="625"/>
      <c r="DQ10" s="632">
        <v>40295</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v>93628</v>
      </c>
      <c r="S11" s="624"/>
      <c r="T11" s="624"/>
      <c r="U11" s="624"/>
      <c r="V11" s="624"/>
      <c r="W11" s="624"/>
      <c r="X11" s="624"/>
      <c r="Y11" s="625"/>
      <c r="Z11" s="626">
        <v>0.2</v>
      </c>
      <c r="AA11" s="626"/>
      <c r="AB11" s="626"/>
      <c r="AC11" s="626"/>
      <c r="AD11" s="627">
        <v>93628</v>
      </c>
      <c r="AE11" s="627"/>
      <c r="AF11" s="627"/>
      <c r="AG11" s="627"/>
      <c r="AH11" s="627"/>
      <c r="AI11" s="627"/>
      <c r="AJ11" s="627"/>
      <c r="AK11" s="627"/>
      <c r="AL11" s="628">
        <v>0.4</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462045</v>
      </c>
      <c r="BH11" s="624"/>
      <c r="BI11" s="624"/>
      <c r="BJ11" s="624"/>
      <c r="BK11" s="624"/>
      <c r="BL11" s="624"/>
      <c r="BM11" s="624"/>
      <c r="BN11" s="625"/>
      <c r="BO11" s="626">
        <v>3.5</v>
      </c>
      <c r="BP11" s="626"/>
      <c r="BQ11" s="626"/>
      <c r="BR11" s="626"/>
      <c r="BS11" s="632">
        <v>76368</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1275916</v>
      </c>
      <c r="CS11" s="624"/>
      <c r="CT11" s="624"/>
      <c r="CU11" s="624"/>
      <c r="CV11" s="624"/>
      <c r="CW11" s="624"/>
      <c r="CX11" s="624"/>
      <c r="CY11" s="625"/>
      <c r="CZ11" s="626">
        <v>3</v>
      </c>
      <c r="DA11" s="626"/>
      <c r="DB11" s="626"/>
      <c r="DC11" s="626"/>
      <c r="DD11" s="632">
        <v>632244</v>
      </c>
      <c r="DE11" s="624"/>
      <c r="DF11" s="624"/>
      <c r="DG11" s="624"/>
      <c r="DH11" s="624"/>
      <c r="DI11" s="624"/>
      <c r="DJ11" s="624"/>
      <c r="DK11" s="624"/>
      <c r="DL11" s="624"/>
      <c r="DM11" s="624"/>
      <c r="DN11" s="624"/>
      <c r="DO11" s="624"/>
      <c r="DP11" s="625"/>
      <c r="DQ11" s="632">
        <v>509092</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7107057</v>
      </c>
      <c r="BH12" s="624"/>
      <c r="BI12" s="624"/>
      <c r="BJ12" s="624"/>
      <c r="BK12" s="624"/>
      <c r="BL12" s="624"/>
      <c r="BM12" s="624"/>
      <c r="BN12" s="625"/>
      <c r="BO12" s="626">
        <v>54</v>
      </c>
      <c r="BP12" s="626"/>
      <c r="BQ12" s="626"/>
      <c r="BR12" s="626"/>
      <c r="BS12" s="632" t="s">
        <v>109</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2966818</v>
      </c>
      <c r="CS12" s="624"/>
      <c r="CT12" s="624"/>
      <c r="CU12" s="624"/>
      <c r="CV12" s="624"/>
      <c r="CW12" s="624"/>
      <c r="CX12" s="624"/>
      <c r="CY12" s="625"/>
      <c r="CZ12" s="626">
        <v>6.9</v>
      </c>
      <c r="DA12" s="626"/>
      <c r="DB12" s="626"/>
      <c r="DC12" s="626"/>
      <c r="DD12" s="632">
        <v>113876</v>
      </c>
      <c r="DE12" s="624"/>
      <c r="DF12" s="624"/>
      <c r="DG12" s="624"/>
      <c r="DH12" s="624"/>
      <c r="DI12" s="624"/>
      <c r="DJ12" s="624"/>
      <c r="DK12" s="624"/>
      <c r="DL12" s="624"/>
      <c r="DM12" s="624"/>
      <c r="DN12" s="624"/>
      <c r="DO12" s="624"/>
      <c r="DP12" s="625"/>
      <c r="DQ12" s="632">
        <v>1415554</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94738</v>
      </c>
      <c r="S13" s="624"/>
      <c r="T13" s="624"/>
      <c r="U13" s="624"/>
      <c r="V13" s="624"/>
      <c r="W13" s="624"/>
      <c r="X13" s="624"/>
      <c r="Y13" s="625"/>
      <c r="Z13" s="626">
        <v>0.2</v>
      </c>
      <c r="AA13" s="626"/>
      <c r="AB13" s="626"/>
      <c r="AC13" s="626"/>
      <c r="AD13" s="627">
        <v>94738</v>
      </c>
      <c r="AE13" s="627"/>
      <c r="AF13" s="627"/>
      <c r="AG13" s="627"/>
      <c r="AH13" s="627"/>
      <c r="AI13" s="627"/>
      <c r="AJ13" s="627"/>
      <c r="AK13" s="627"/>
      <c r="AL13" s="628">
        <v>0.4</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6510467</v>
      </c>
      <c r="BH13" s="624"/>
      <c r="BI13" s="624"/>
      <c r="BJ13" s="624"/>
      <c r="BK13" s="624"/>
      <c r="BL13" s="624"/>
      <c r="BM13" s="624"/>
      <c r="BN13" s="625"/>
      <c r="BO13" s="626">
        <v>49.4</v>
      </c>
      <c r="BP13" s="626"/>
      <c r="BQ13" s="626"/>
      <c r="BR13" s="626"/>
      <c r="BS13" s="632" t="s">
        <v>109</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4152188</v>
      </c>
      <c r="CS13" s="624"/>
      <c r="CT13" s="624"/>
      <c r="CU13" s="624"/>
      <c r="CV13" s="624"/>
      <c r="CW13" s="624"/>
      <c r="CX13" s="624"/>
      <c r="CY13" s="625"/>
      <c r="CZ13" s="626">
        <v>9.6</v>
      </c>
      <c r="DA13" s="626"/>
      <c r="DB13" s="626"/>
      <c r="DC13" s="626"/>
      <c r="DD13" s="632">
        <v>2411304</v>
      </c>
      <c r="DE13" s="624"/>
      <c r="DF13" s="624"/>
      <c r="DG13" s="624"/>
      <c r="DH13" s="624"/>
      <c r="DI13" s="624"/>
      <c r="DJ13" s="624"/>
      <c r="DK13" s="624"/>
      <c r="DL13" s="624"/>
      <c r="DM13" s="624"/>
      <c r="DN13" s="624"/>
      <c r="DO13" s="624"/>
      <c r="DP13" s="625"/>
      <c r="DQ13" s="632">
        <v>2200889</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184296</v>
      </c>
      <c r="BH14" s="624"/>
      <c r="BI14" s="624"/>
      <c r="BJ14" s="624"/>
      <c r="BK14" s="624"/>
      <c r="BL14" s="624"/>
      <c r="BM14" s="624"/>
      <c r="BN14" s="625"/>
      <c r="BO14" s="626">
        <v>1.4</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3703878</v>
      </c>
      <c r="CS14" s="624"/>
      <c r="CT14" s="624"/>
      <c r="CU14" s="624"/>
      <c r="CV14" s="624"/>
      <c r="CW14" s="624"/>
      <c r="CX14" s="624"/>
      <c r="CY14" s="625"/>
      <c r="CZ14" s="626">
        <v>8.6</v>
      </c>
      <c r="DA14" s="626"/>
      <c r="DB14" s="626"/>
      <c r="DC14" s="626"/>
      <c r="DD14" s="632">
        <v>2100040</v>
      </c>
      <c r="DE14" s="624"/>
      <c r="DF14" s="624"/>
      <c r="DG14" s="624"/>
      <c r="DH14" s="624"/>
      <c r="DI14" s="624"/>
      <c r="DJ14" s="624"/>
      <c r="DK14" s="624"/>
      <c r="DL14" s="624"/>
      <c r="DM14" s="624"/>
      <c r="DN14" s="624"/>
      <c r="DO14" s="624"/>
      <c r="DP14" s="625"/>
      <c r="DQ14" s="632">
        <v>1707073</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31332</v>
      </c>
      <c r="S15" s="624"/>
      <c r="T15" s="624"/>
      <c r="U15" s="624"/>
      <c r="V15" s="624"/>
      <c r="W15" s="624"/>
      <c r="X15" s="624"/>
      <c r="Y15" s="625"/>
      <c r="Z15" s="626">
        <v>0.1</v>
      </c>
      <c r="AA15" s="626"/>
      <c r="AB15" s="626"/>
      <c r="AC15" s="626"/>
      <c r="AD15" s="627">
        <v>31332</v>
      </c>
      <c r="AE15" s="627"/>
      <c r="AF15" s="627"/>
      <c r="AG15" s="627"/>
      <c r="AH15" s="627"/>
      <c r="AI15" s="627"/>
      <c r="AJ15" s="627"/>
      <c r="AK15" s="627"/>
      <c r="AL15" s="628">
        <v>0.1</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668875</v>
      </c>
      <c r="BH15" s="624"/>
      <c r="BI15" s="624"/>
      <c r="BJ15" s="624"/>
      <c r="BK15" s="624"/>
      <c r="BL15" s="624"/>
      <c r="BM15" s="624"/>
      <c r="BN15" s="625"/>
      <c r="BO15" s="626">
        <v>5.0999999999999996</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4253600</v>
      </c>
      <c r="CS15" s="624"/>
      <c r="CT15" s="624"/>
      <c r="CU15" s="624"/>
      <c r="CV15" s="624"/>
      <c r="CW15" s="624"/>
      <c r="CX15" s="624"/>
      <c r="CY15" s="625"/>
      <c r="CZ15" s="626">
        <v>9.8000000000000007</v>
      </c>
      <c r="DA15" s="626"/>
      <c r="DB15" s="626"/>
      <c r="DC15" s="626"/>
      <c r="DD15" s="632">
        <v>837516</v>
      </c>
      <c r="DE15" s="624"/>
      <c r="DF15" s="624"/>
      <c r="DG15" s="624"/>
      <c r="DH15" s="624"/>
      <c r="DI15" s="624"/>
      <c r="DJ15" s="624"/>
      <c r="DK15" s="624"/>
      <c r="DL15" s="624"/>
      <c r="DM15" s="624"/>
      <c r="DN15" s="624"/>
      <c r="DO15" s="624"/>
      <c r="DP15" s="625"/>
      <c r="DQ15" s="632">
        <v>3314242</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10458417</v>
      </c>
      <c r="S16" s="624"/>
      <c r="T16" s="624"/>
      <c r="U16" s="624"/>
      <c r="V16" s="624"/>
      <c r="W16" s="624"/>
      <c r="X16" s="624"/>
      <c r="Y16" s="625"/>
      <c r="Z16" s="626">
        <v>23.1</v>
      </c>
      <c r="AA16" s="626"/>
      <c r="AB16" s="626"/>
      <c r="AC16" s="626"/>
      <c r="AD16" s="627">
        <v>8826829</v>
      </c>
      <c r="AE16" s="627"/>
      <c r="AF16" s="627"/>
      <c r="AG16" s="627"/>
      <c r="AH16" s="627"/>
      <c r="AI16" s="627"/>
      <c r="AJ16" s="627"/>
      <c r="AK16" s="627"/>
      <c r="AL16" s="628">
        <v>36.5</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v>236</v>
      </c>
      <c r="BH16" s="624"/>
      <c r="BI16" s="624"/>
      <c r="BJ16" s="624"/>
      <c r="BK16" s="624"/>
      <c r="BL16" s="624"/>
      <c r="BM16" s="624"/>
      <c r="BN16" s="625"/>
      <c r="BO16" s="626">
        <v>0</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1250147</v>
      </c>
      <c r="CS16" s="624"/>
      <c r="CT16" s="624"/>
      <c r="CU16" s="624"/>
      <c r="CV16" s="624"/>
      <c r="CW16" s="624"/>
      <c r="CX16" s="624"/>
      <c r="CY16" s="625"/>
      <c r="CZ16" s="626">
        <v>2.9</v>
      </c>
      <c r="DA16" s="626"/>
      <c r="DB16" s="626"/>
      <c r="DC16" s="626"/>
      <c r="DD16" s="632" t="s">
        <v>109</v>
      </c>
      <c r="DE16" s="624"/>
      <c r="DF16" s="624"/>
      <c r="DG16" s="624"/>
      <c r="DH16" s="624"/>
      <c r="DI16" s="624"/>
      <c r="DJ16" s="624"/>
      <c r="DK16" s="624"/>
      <c r="DL16" s="624"/>
      <c r="DM16" s="624"/>
      <c r="DN16" s="624"/>
      <c r="DO16" s="624"/>
      <c r="DP16" s="625"/>
      <c r="DQ16" s="632">
        <v>425410</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8826829</v>
      </c>
      <c r="S17" s="624"/>
      <c r="T17" s="624"/>
      <c r="U17" s="624"/>
      <c r="V17" s="624"/>
      <c r="W17" s="624"/>
      <c r="X17" s="624"/>
      <c r="Y17" s="625"/>
      <c r="Z17" s="626">
        <v>19.5</v>
      </c>
      <c r="AA17" s="626"/>
      <c r="AB17" s="626"/>
      <c r="AC17" s="626"/>
      <c r="AD17" s="627">
        <v>8826829</v>
      </c>
      <c r="AE17" s="627"/>
      <c r="AF17" s="627"/>
      <c r="AG17" s="627"/>
      <c r="AH17" s="627"/>
      <c r="AI17" s="627"/>
      <c r="AJ17" s="627"/>
      <c r="AK17" s="627"/>
      <c r="AL17" s="628">
        <v>36.5</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4956851</v>
      </c>
      <c r="CS17" s="624"/>
      <c r="CT17" s="624"/>
      <c r="CU17" s="624"/>
      <c r="CV17" s="624"/>
      <c r="CW17" s="624"/>
      <c r="CX17" s="624"/>
      <c r="CY17" s="625"/>
      <c r="CZ17" s="626">
        <v>11.5</v>
      </c>
      <c r="DA17" s="626"/>
      <c r="DB17" s="626"/>
      <c r="DC17" s="626"/>
      <c r="DD17" s="632" t="s">
        <v>109</v>
      </c>
      <c r="DE17" s="624"/>
      <c r="DF17" s="624"/>
      <c r="DG17" s="624"/>
      <c r="DH17" s="624"/>
      <c r="DI17" s="624"/>
      <c r="DJ17" s="624"/>
      <c r="DK17" s="624"/>
      <c r="DL17" s="624"/>
      <c r="DM17" s="624"/>
      <c r="DN17" s="624"/>
      <c r="DO17" s="624"/>
      <c r="DP17" s="625"/>
      <c r="DQ17" s="632">
        <v>4735048</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1631588</v>
      </c>
      <c r="S18" s="624"/>
      <c r="T18" s="624"/>
      <c r="U18" s="624"/>
      <c r="V18" s="624"/>
      <c r="W18" s="624"/>
      <c r="X18" s="624"/>
      <c r="Y18" s="625"/>
      <c r="Z18" s="626">
        <v>3.6</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799371</v>
      </c>
      <c r="BH19" s="624"/>
      <c r="BI19" s="624"/>
      <c r="BJ19" s="624"/>
      <c r="BK19" s="624"/>
      <c r="BL19" s="624"/>
      <c r="BM19" s="624"/>
      <c r="BN19" s="625"/>
      <c r="BO19" s="626">
        <v>6.1</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26122328</v>
      </c>
      <c r="S20" s="624"/>
      <c r="T20" s="624"/>
      <c r="U20" s="624"/>
      <c r="V20" s="624"/>
      <c r="W20" s="624"/>
      <c r="X20" s="624"/>
      <c r="Y20" s="625"/>
      <c r="Z20" s="626">
        <v>57.7</v>
      </c>
      <c r="AA20" s="626"/>
      <c r="AB20" s="626"/>
      <c r="AC20" s="626"/>
      <c r="AD20" s="627">
        <v>24055381</v>
      </c>
      <c r="AE20" s="627"/>
      <c r="AF20" s="627"/>
      <c r="AG20" s="627"/>
      <c r="AH20" s="627"/>
      <c r="AI20" s="627"/>
      <c r="AJ20" s="627"/>
      <c r="AK20" s="627"/>
      <c r="AL20" s="628">
        <v>99.6</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799371</v>
      </c>
      <c r="BH20" s="624"/>
      <c r="BI20" s="624"/>
      <c r="BJ20" s="624"/>
      <c r="BK20" s="624"/>
      <c r="BL20" s="624"/>
      <c r="BM20" s="624"/>
      <c r="BN20" s="625"/>
      <c r="BO20" s="626">
        <v>6.1</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43192690</v>
      </c>
      <c r="CS20" s="624"/>
      <c r="CT20" s="624"/>
      <c r="CU20" s="624"/>
      <c r="CV20" s="624"/>
      <c r="CW20" s="624"/>
      <c r="CX20" s="624"/>
      <c r="CY20" s="625"/>
      <c r="CZ20" s="626">
        <v>100</v>
      </c>
      <c r="DA20" s="626"/>
      <c r="DB20" s="626"/>
      <c r="DC20" s="626"/>
      <c r="DD20" s="632">
        <v>6843344</v>
      </c>
      <c r="DE20" s="624"/>
      <c r="DF20" s="624"/>
      <c r="DG20" s="624"/>
      <c r="DH20" s="624"/>
      <c r="DI20" s="624"/>
      <c r="DJ20" s="624"/>
      <c r="DK20" s="624"/>
      <c r="DL20" s="624"/>
      <c r="DM20" s="624"/>
      <c r="DN20" s="624"/>
      <c r="DO20" s="624"/>
      <c r="DP20" s="625"/>
      <c r="DQ20" s="632">
        <v>28516159</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10337</v>
      </c>
      <c r="S21" s="624"/>
      <c r="T21" s="624"/>
      <c r="U21" s="624"/>
      <c r="V21" s="624"/>
      <c r="W21" s="624"/>
      <c r="X21" s="624"/>
      <c r="Y21" s="625"/>
      <c r="Z21" s="626">
        <v>0</v>
      </c>
      <c r="AA21" s="626"/>
      <c r="AB21" s="626"/>
      <c r="AC21" s="626"/>
      <c r="AD21" s="627">
        <v>10337</v>
      </c>
      <c r="AE21" s="627"/>
      <c r="AF21" s="627"/>
      <c r="AG21" s="627"/>
      <c r="AH21" s="627"/>
      <c r="AI21" s="627"/>
      <c r="AJ21" s="627"/>
      <c r="AK21" s="627"/>
      <c r="AL21" s="628">
        <v>0</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364012</v>
      </c>
      <c r="BH21" s="624"/>
      <c r="BI21" s="624"/>
      <c r="BJ21" s="624"/>
      <c r="BK21" s="624"/>
      <c r="BL21" s="624"/>
      <c r="BM21" s="624"/>
      <c r="BN21" s="625"/>
      <c r="BO21" s="626">
        <v>2.8</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201380</v>
      </c>
      <c r="S22" s="624"/>
      <c r="T22" s="624"/>
      <c r="U22" s="624"/>
      <c r="V22" s="624"/>
      <c r="W22" s="624"/>
      <c r="X22" s="624"/>
      <c r="Y22" s="625"/>
      <c r="Z22" s="626">
        <v>0.4</v>
      </c>
      <c r="AA22" s="626"/>
      <c r="AB22" s="626"/>
      <c r="AC22" s="626"/>
      <c r="AD22" s="627" t="s">
        <v>109</v>
      </c>
      <c r="AE22" s="627"/>
      <c r="AF22" s="627"/>
      <c r="AG22" s="627"/>
      <c r="AH22" s="627"/>
      <c r="AI22" s="627"/>
      <c r="AJ22" s="627"/>
      <c r="AK22" s="627"/>
      <c r="AL22" s="628" t="s">
        <v>109</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631542</v>
      </c>
      <c r="S23" s="624"/>
      <c r="T23" s="624"/>
      <c r="U23" s="624"/>
      <c r="V23" s="624"/>
      <c r="W23" s="624"/>
      <c r="X23" s="624"/>
      <c r="Y23" s="625"/>
      <c r="Z23" s="626">
        <v>1.4</v>
      </c>
      <c r="AA23" s="626"/>
      <c r="AB23" s="626"/>
      <c r="AC23" s="626"/>
      <c r="AD23" s="627">
        <v>21166</v>
      </c>
      <c r="AE23" s="627"/>
      <c r="AF23" s="627"/>
      <c r="AG23" s="627"/>
      <c r="AH23" s="627"/>
      <c r="AI23" s="627"/>
      <c r="AJ23" s="627"/>
      <c r="AK23" s="627"/>
      <c r="AL23" s="628">
        <v>0.1</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v>435359</v>
      </c>
      <c r="BH23" s="624"/>
      <c r="BI23" s="624"/>
      <c r="BJ23" s="624"/>
      <c r="BK23" s="624"/>
      <c r="BL23" s="624"/>
      <c r="BM23" s="624"/>
      <c r="BN23" s="625"/>
      <c r="BO23" s="626">
        <v>3.3</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164685</v>
      </c>
      <c r="S24" s="624"/>
      <c r="T24" s="624"/>
      <c r="U24" s="624"/>
      <c r="V24" s="624"/>
      <c r="W24" s="624"/>
      <c r="X24" s="624"/>
      <c r="Y24" s="625"/>
      <c r="Z24" s="626">
        <v>0.4</v>
      </c>
      <c r="AA24" s="626"/>
      <c r="AB24" s="626"/>
      <c r="AC24" s="626"/>
      <c r="AD24" s="627" t="s">
        <v>109</v>
      </c>
      <c r="AE24" s="627"/>
      <c r="AF24" s="627"/>
      <c r="AG24" s="627"/>
      <c r="AH24" s="627"/>
      <c r="AI24" s="627"/>
      <c r="AJ24" s="627"/>
      <c r="AK24" s="627"/>
      <c r="AL24" s="628" t="s">
        <v>109</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19871851</v>
      </c>
      <c r="CS24" s="613"/>
      <c r="CT24" s="613"/>
      <c r="CU24" s="613"/>
      <c r="CV24" s="613"/>
      <c r="CW24" s="613"/>
      <c r="CX24" s="613"/>
      <c r="CY24" s="614"/>
      <c r="CZ24" s="650">
        <v>46</v>
      </c>
      <c r="DA24" s="651"/>
      <c r="DB24" s="651"/>
      <c r="DC24" s="652"/>
      <c r="DD24" s="649">
        <v>15000288</v>
      </c>
      <c r="DE24" s="613"/>
      <c r="DF24" s="613"/>
      <c r="DG24" s="613"/>
      <c r="DH24" s="613"/>
      <c r="DI24" s="613"/>
      <c r="DJ24" s="613"/>
      <c r="DK24" s="614"/>
      <c r="DL24" s="649">
        <v>14920200</v>
      </c>
      <c r="DM24" s="613"/>
      <c r="DN24" s="613"/>
      <c r="DO24" s="613"/>
      <c r="DP24" s="613"/>
      <c r="DQ24" s="613"/>
      <c r="DR24" s="613"/>
      <c r="DS24" s="613"/>
      <c r="DT24" s="613"/>
      <c r="DU24" s="613"/>
      <c r="DV24" s="614"/>
      <c r="DW24" s="617">
        <v>57.1</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4787608</v>
      </c>
      <c r="S25" s="624"/>
      <c r="T25" s="624"/>
      <c r="U25" s="624"/>
      <c r="V25" s="624"/>
      <c r="W25" s="624"/>
      <c r="X25" s="624"/>
      <c r="Y25" s="625"/>
      <c r="Z25" s="626">
        <v>10.6</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8224049</v>
      </c>
      <c r="CS25" s="655"/>
      <c r="CT25" s="655"/>
      <c r="CU25" s="655"/>
      <c r="CV25" s="655"/>
      <c r="CW25" s="655"/>
      <c r="CX25" s="655"/>
      <c r="CY25" s="656"/>
      <c r="CZ25" s="657">
        <v>19</v>
      </c>
      <c r="DA25" s="658"/>
      <c r="DB25" s="658"/>
      <c r="DC25" s="659"/>
      <c r="DD25" s="632">
        <v>7816629</v>
      </c>
      <c r="DE25" s="655"/>
      <c r="DF25" s="655"/>
      <c r="DG25" s="655"/>
      <c r="DH25" s="655"/>
      <c r="DI25" s="655"/>
      <c r="DJ25" s="655"/>
      <c r="DK25" s="656"/>
      <c r="DL25" s="632">
        <v>7751487</v>
      </c>
      <c r="DM25" s="655"/>
      <c r="DN25" s="655"/>
      <c r="DO25" s="655"/>
      <c r="DP25" s="655"/>
      <c r="DQ25" s="655"/>
      <c r="DR25" s="655"/>
      <c r="DS25" s="655"/>
      <c r="DT25" s="655"/>
      <c r="DU25" s="655"/>
      <c r="DV25" s="656"/>
      <c r="DW25" s="628">
        <v>29.7</v>
      </c>
      <c r="DX25" s="653"/>
      <c r="DY25" s="653"/>
      <c r="DZ25" s="653"/>
      <c r="EA25" s="653"/>
      <c r="EB25" s="653"/>
      <c r="EC25" s="654"/>
    </row>
    <row r="26" spans="2:133" ht="11.25" customHeight="1">
      <c r="B26" s="660" t="s">
        <v>275</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5538069</v>
      </c>
      <c r="CS26" s="624"/>
      <c r="CT26" s="624"/>
      <c r="CU26" s="624"/>
      <c r="CV26" s="624"/>
      <c r="CW26" s="624"/>
      <c r="CX26" s="624"/>
      <c r="CY26" s="625"/>
      <c r="CZ26" s="657">
        <v>12.8</v>
      </c>
      <c r="DA26" s="658"/>
      <c r="DB26" s="658"/>
      <c r="DC26" s="659"/>
      <c r="DD26" s="632">
        <v>5219096</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53"/>
      <c r="DY26" s="653"/>
      <c r="DZ26" s="653"/>
      <c r="EA26" s="653"/>
      <c r="EB26" s="653"/>
      <c r="EC26" s="654"/>
    </row>
    <row r="27" spans="2:133" ht="11.25" customHeight="1">
      <c r="B27" s="620" t="s">
        <v>278</v>
      </c>
      <c r="C27" s="621"/>
      <c r="D27" s="621"/>
      <c r="E27" s="621"/>
      <c r="F27" s="621"/>
      <c r="G27" s="621"/>
      <c r="H27" s="621"/>
      <c r="I27" s="621"/>
      <c r="J27" s="621"/>
      <c r="K27" s="621"/>
      <c r="L27" s="621"/>
      <c r="M27" s="621"/>
      <c r="N27" s="621"/>
      <c r="O27" s="621"/>
      <c r="P27" s="621"/>
      <c r="Q27" s="622"/>
      <c r="R27" s="623">
        <v>2970998</v>
      </c>
      <c r="S27" s="624"/>
      <c r="T27" s="624"/>
      <c r="U27" s="624"/>
      <c r="V27" s="624"/>
      <c r="W27" s="624"/>
      <c r="X27" s="624"/>
      <c r="Y27" s="625"/>
      <c r="Z27" s="626">
        <v>6.6</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13166812</v>
      </c>
      <c r="BH27" s="624"/>
      <c r="BI27" s="624"/>
      <c r="BJ27" s="624"/>
      <c r="BK27" s="624"/>
      <c r="BL27" s="624"/>
      <c r="BM27" s="624"/>
      <c r="BN27" s="625"/>
      <c r="BO27" s="626">
        <v>100</v>
      </c>
      <c r="BP27" s="626"/>
      <c r="BQ27" s="626"/>
      <c r="BR27" s="626"/>
      <c r="BS27" s="632">
        <v>124118</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6690951</v>
      </c>
      <c r="CS27" s="655"/>
      <c r="CT27" s="655"/>
      <c r="CU27" s="655"/>
      <c r="CV27" s="655"/>
      <c r="CW27" s="655"/>
      <c r="CX27" s="655"/>
      <c r="CY27" s="656"/>
      <c r="CZ27" s="657">
        <v>15.5</v>
      </c>
      <c r="DA27" s="658"/>
      <c r="DB27" s="658"/>
      <c r="DC27" s="659"/>
      <c r="DD27" s="632">
        <v>2448611</v>
      </c>
      <c r="DE27" s="655"/>
      <c r="DF27" s="655"/>
      <c r="DG27" s="655"/>
      <c r="DH27" s="655"/>
      <c r="DI27" s="655"/>
      <c r="DJ27" s="655"/>
      <c r="DK27" s="656"/>
      <c r="DL27" s="632">
        <v>2433665</v>
      </c>
      <c r="DM27" s="655"/>
      <c r="DN27" s="655"/>
      <c r="DO27" s="655"/>
      <c r="DP27" s="655"/>
      <c r="DQ27" s="655"/>
      <c r="DR27" s="655"/>
      <c r="DS27" s="655"/>
      <c r="DT27" s="655"/>
      <c r="DU27" s="655"/>
      <c r="DV27" s="656"/>
      <c r="DW27" s="628">
        <v>9.3000000000000007</v>
      </c>
      <c r="DX27" s="653"/>
      <c r="DY27" s="653"/>
      <c r="DZ27" s="653"/>
      <c r="EA27" s="653"/>
      <c r="EB27" s="653"/>
      <c r="EC27" s="654"/>
    </row>
    <row r="28" spans="2:133" ht="11.25" customHeight="1">
      <c r="B28" s="620" t="s">
        <v>281</v>
      </c>
      <c r="C28" s="621"/>
      <c r="D28" s="621"/>
      <c r="E28" s="621"/>
      <c r="F28" s="621"/>
      <c r="G28" s="621"/>
      <c r="H28" s="621"/>
      <c r="I28" s="621"/>
      <c r="J28" s="621"/>
      <c r="K28" s="621"/>
      <c r="L28" s="621"/>
      <c r="M28" s="621"/>
      <c r="N28" s="621"/>
      <c r="O28" s="621"/>
      <c r="P28" s="621"/>
      <c r="Q28" s="622"/>
      <c r="R28" s="623">
        <v>133715</v>
      </c>
      <c r="S28" s="624"/>
      <c r="T28" s="624"/>
      <c r="U28" s="624"/>
      <c r="V28" s="624"/>
      <c r="W28" s="624"/>
      <c r="X28" s="624"/>
      <c r="Y28" s="625"/>
      <c r="Z28" s="626">
        <v>0.3</v>
      </c>
      <c r="AA28" s="626"/>
      <c r="AB28" s="626"/>
      <c r="AC28" s="626"/>
      <c r="AD28" s="627">
        <v>69390</v>
      </c>
      <c r="AE28" s="627"/>
      <c r="AF28" s="627"/>
      <c r="AG28" s="627"/>
      <c r="AH28" s="627"/>
      <c r="AI28" s="627"/>
      <c r="AJ28" s="627"/>
      <c r="AK28" s="627"/>
      <c r="AL28" s="628">
        <v>0.3</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4956851</v>
      </c>
      <c r="CS28" s="624"/>
      <c r="CT28" s="624"/>
      <c r="CU28" s="624"/>
      <c r="CV28" s="624"/>
      <c r="CW28" s="624"/>
      <c r="CX28" s="624"/>
      <c r="CY28" s="625"/>
      <c r="CZ28" s="657">
        <v>11.5</v>
      </c>
      <c r="DA28" s="658"/>
      <c r="DB28" s="658"/>
      <c r="DC28" s="659"/>
      <c r="DD28" s="632">
        <v>4735048</v>
      </c>
      <c r="DE28" s="624"/>
      <c r="DF28" s="624"/>
      <c r="DG28" s="624"/>
      <c r="DH28" s="624"/>
      <c r="DI28" s="624"/>
      <c r="DJ28" s="624"/>
      <c r="DK28" s="625"/>
      <c r="DL28" s="632">
        <v>4735048</v>
      </c>
      <c r="DM28" s="624"/>
      <c r="DN28" s="624"/>
      <c r="DO28" s="624"/>
      <c r="DP28" s="624"/>
      <c r="DQ28" s="624"/>
      <c r="DR28" s="624"/>
      <c r="DS28" s="624"/>
      <c r="DT28" s="624"/>
      <c r="DU28" s="624"/>
      <c r="DV28" s="625"/>
      <c r="DW28" s="628">
        <v>18.100000000000001</v>
      </c>
      <c r="DX28" s="653"/>
      <c r="DY28" s="653"/>
      <c r="DZ28" s="653"/>
      <c r="EA28" s="653"/>
      <c r="EB28" s="653"/>
      <c r="EC28" s="654"/>
    </row>
    <row r="29" spans="2:133" ht="11.25" customHeight="1">
      <c r="B29" s="620" t="s">
        <v>283</v>
      </c>
      <c r="C29" s="621"/>
      <c r="D29" s="621"/>
      <c r="E29" s="621"/>
      <c r="F29" s="621"/>
      <c r="G29" s="621"/>
      <c r="H29" s="621"/>
      <c r="I29" s="621"/>
      <c r="J29" s="621"/>
      <c r="K29" s="621"/>
      <c r="L29" s="621"/>
      <c r="M29" s="621"/>
      <c r="N29" s="621"/>
      <c r="O29" s="621"/>
      <c r="P29" s="621"/>
      <c r="Q29" s="622"/>
      <c r="R29" s="623">
        <v>24771</v>
      </c>
      <c r="S29" s="624"/>
      <c r="T29" s="624"/>
      <c r="U29" s="624"/>
      <c r="V29" s="624"/>
      <c r="W29" s="624"/>
      <c r="X29" s="624"/>
      <c r="Y29" s="625"/>
      <c r="Z29" s="626">
        <v>0.1</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4956577</v>
      </c>
      <c r="CS29" s="655"/>
      <c r="CT29" s="655"/>
      <c r="CU29" s="655"/>
      <c r="CV29" s="655"/>
      <c r="CW29" s="655"/>
      <c r="CX29" s="655"/>
      <c r="CY29" s="656"/>
      <c r="CZ29" s="657">
        <v>11.5</v>
      </c>
      <c r="DA29" s="658"/>
      <c r="DB29" s="658"/>
      <c r="DC29" s="659"/>
      <c r="DD29" s="632">
        <v>4734774</v>
      </c>
      <c r="DE29" s="655"/>
      <c r="DF29" s="655"/>
      <c r="DG29" s="655"/>
      <c r="DH29" s="655"/>
      <c r="DI29" s="655"/>
      <c r="DJ29" s="655"/>
      <c r="DK29" s="656"/>
      <c r="DL29" s="632">
        <v>4734774</v>
      </c>
      <c r="DM29" s="655"/>
      <c r="DN29" s="655"/>
      <c r="DO29" s="655"/>
      <c r="DP29" s="655"/>
      <c r="DQ29" s="655"/>
      <c r="DR29" s="655"/>
      <c r="DS29" s="655"/>
      <c r="DT29" s="655"/>
      <c r="DU29" s="655"/>
      <c r="DV29" s="656"/>
      <c r="DW29" s="628">
        <v>18.100000000000001</v>
      </c>
      <c r="DX29" s="653"/>
      <c r="DY29" s="653"/>
      <c r="DZ29" s="653"/>
      <c r="EA29" s="653"/>
      <c r="EB29" s="653"/>
      <c r="EC29" s="654"/>
    </row>
    <row r="30" spans="2:133" ht="11.25" customHeight="1">
      <c r="B30" s="620" t="s">
        <v>288</v>
      </c>
      <c r="C30" s="621"/>
      <c r="D30" s="621"/>
      <c r="E30" s="621"/>
      <c r="F30" s="621"/>
      <c r="G30" s="621"/>
      <c r="H30" s="621"/>
      <c r="I30" s="621"/>
      <c r="J30" s="621"/>
      <c r="K30" s="621"/>
      <c r="L30" s="621"/>
      <c r="M30" s="621"/>
      <c r="N30" s="621"/>
      <c r="O30" s="621"/>
      <c r="P30" s="621"/>
      <c r="Q30" s="622"/>
      <c r="R30" s="623">
        <v>82538</v>
      </c>
      <c r="S30" s="624"/>
      <c r="T30" s="624"/>
      <c r="U30" s="624"/>
      <c r="V30" s="624"/>
      <c r="W30" s="624"/>
      <c r="X30" s="624"/>
      <c r="Y30" s="625"/>
      <c r="Z30" s="626">
        <v>0.2</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96.9</v>
      </c>
      <c r="BH30" s="682"/>
      <c r="BI30" s="682"/>
      <c r="BJ30" s="682"/>
      <c r="BK30" s="682"/>
      <c r="BL30" s="682"/>
      <c r="BM30" s="618">
        <v>89.3</v>
      </c>
      <c r="BN30" s="682"/>
      <c r="BO30" s="682"/>
      <c r="BP30" s="682"/>
      <c r="BQ30" s="683"/>
      <c r="BR30" s="681">
        <v>96.3</v>
      </c>
      <c r="BS30" s="682"/>
      <c r="BT30" s="682"/>
      <c r="BU30" s="682"/>
      <c r="BV30" s="682"/>
      <c r="BW30" s="682"/>
      <c r="BX30" s="618">
        <v>87.1</v>
      </c>
      <c r="BY30" s="682"/>
      <c r="BZ30" s="682"/>
      <c r="CA30" s="682"/>
      <c r="CB30" s="683"/>
      <c r="CD30" s="686"/>
      <c r="CE30" s="687"/>
      <c r="CF30" s="637" t="s">
        <v>291</v>
      </c>
      <c r="CG30" s="638"/>
      <c r="CH30" s="638"/>
      <c r="CI30" s="638"/>
      <c r="CJ30" s="638"/>
      <c r="CK30" s="638"/>
      <c r="CL30" s="638"/>
      <c r="CM30" s="638"/>
      <c r="CN30" s="638"/>
      <c r="CO30" s="638"/>
      <c r="CP30" s="638"/>
      <c r="CQ30" s="639"/>
      <c r="CR30" s="623">
        <v>4449624</v>
      </c>
      <c r="CS30" s="624"/>
      <c r="CT30" s="624"/>
      <c r="CU30" s="624"/>
      <c r="CV30" s="624"/>
      <c r="CW30" s="624"/>
      <c r="CX30" s="624"/>
      <c r="CY30" s="625"/>
      <c r="CZ30" s="657">
        <v>10.3</v>
      </c>
      <c r="DA30" s="658"/>
      <c r="DB30" s="658"/>
      <c r="DC30" s="659"/>
      <c r="DD30" s="632">
        <v>4262294</v>
      </c>
      <c r="DE30" s="624"/>
      <c r="DF30" s="624"/>
      <c r="DG30" s="624"/>
      <c r="DH30" s="624"/>
      <c r="DI30" s="624"/>
      <c r="DJ30" s="624"/>
      <c r="DK30" s="625"/>
      <c r="DL30" s="632">
        <v>4262294</v>
      </c>
      <c r="DM30" s="624"/>
      <c r="DN30" s="624"/>
      <c r="DO30" s="624"/>
      <c r="DP30" s="624"/>
      <c r="DQ30" s="624"/>
      <c r="DR30" s="624"/>
      <c r="DS30" s="624"/>
      <c r="DT30" s="624"/>
      <c r="DU30" s="624"/>
      <c r="DV30" s="625"/>
      <c r="DW30" s="628">
        <v>16.3</v>
      </c>
      <c r="DX30" s="653"/>
      <c r="DY30" s="653"/>
      <c r="DZ30" s="653"/>
      <c r="EA30" s="653"/>
      <c r="EB30" s="653"/>
      <c r="EC30" s="654"/>
    </row>
    <row r="31" spans="2:133" ht="11.25" customHeight="1">
      <c r="B31" s="620" t="s">
        <v>292</v>
      </c>
      <c r="C31" s="621"/>
      <c r="D31" s="621"/>
      <c r="E31" s="621"/>
      <c r="F31" s="621"/>
      <c r="G31" s="621"/>
      <c r="H31" s="621"/>
      <c r="I31" s="621"/>
      <c r="J31" s="621"/>
      <c r="K31" s="621"/>
      <c r="L31" s="621"/>
      <c r="M31" s="621"/>
      <c r="N31" s="621"/>
      <c r="O31" s="621"/>
      <c r="P31" s="621"/>
      <c r="Q31" s="622"/>
      <c r="R31" s="623">
        <v>2038188</v>
      </c>
      <c r="S31" s="624"/>
      <c r="T31" s="624"/>
      <c r="U31" s="624"/>
      <c r="V31" s="624"/>
      <c r="W31" s="624"/>
      <c r="X31" s="624"/>
      <c r="Y31" s="625"/>
      <c r="Z31" s="626">
        <v>4.5</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97.9</v>
      </c>
      <c r="BH31" s="655"/>
      <c r="BI31" s="655"/>
      <c r="BJ31" s="655"/>
      <c r="BK31" s="655"/>
      <c r="BL31" s="655"/>
      <c r="BM31" s="629">
        <v>93.4</v>
      </c>
      <c r="BN31" s="679"/>
      <c r="BO31" s="679"/>
      <c r="BP31" s="679"/>
      <c r="BQ31" s="680"/>
      <c r="BR31" s="678">
        <v>96.9</v>
      </c>
      <c r="BS31" s="655"/>
      <c r="BT31" s="655"/>
      <c r="BU31" s="655"/>
      <c r="BV31" s="655"/>
      <c r="BW31" s="655"/>
      <c r="BX31" s="629">
        <v>91.4</v>
      </c>
      <c r="BY31" s="679"/>
      <c r="BZ31" s="679"/>
      <c r="CA31" s="679"/>
      <c r="CB31" s="680"/>
      <c r="CD31" s="686"/>
      <c r="CE31" s="687"/>
      <c r="CF31" s="637" t="s">
        <v>295</v>
      </c>
      <c r="CG31" s="638"/>
      <c r="CH31" s="638"/>
      <c r="CI31" s="638"/>
      <c r="CJ31" s="638"/>
      <c r="CK31" s="638"/>
      <c r="CL31" s="638"/>
      <c r="CM31" s="638"/>
      <c r="CN31" s="638"/>
      <c r="CO31" s="638"/>
      <c r="CP31" s="638"/>
      <c r="CQ31" s="639"/>
      <c r="CR31" s="623">
        <v>506953</v>
      </c>
      <c r="CS31" s="655"/>
      <c r="CT31" s="655"/>
      <c r="CU31" s="655"/>
      <c r="CV31" s="655"/>
      <c r="CW31" s="655"/>
      <c r="CX31" s="655"/>
      <c r="CY31" s="656"/>
      <c r="CZ31" s="657">
        <v>1.2</v>
      </c>
      <c r="DA31" s="658"/>
      <c r="DB31" s="658"/>
      <c r="DC31" s="659"/>
      <c r="DD31" s="632">
        <v>472480</v>
      </c>
      <c r="DE31" s="655"/>
      <c r="DF31" s="655"/>
      <c r="DG31" s="655"/>
      <c r="DH31" s="655"/>
      <c r="DI31" s="655"/>
      <c r="DJ31" s="655"/>
      <c r="DK31" s="656"/>
      <c r="DL31" s="632">
        <v>472480</v>
      </c>
      <c r="DM31" s="655"/>
      <c r="DN31" s="655"/>
      <c r="DO31" s="655"/>
      <c r="DP31" s="655"/>
      <c r="DQ31" s="655"/>
      <c r="DR31" s="655"/>
      <c r="DS31" s="655"/>
      <c r="DT31" s="655"/>
      <c r="DU31" s="655"/>
      <c r="DV31" s="656"/>
      <c r="DW31" s="628">
        <v>1.8</v>
      </c>
      <c r="DX31" s="653"/>
      <c r="DY31" s="653"/>
      <c r="DZ31" s="653"/>
      <c r="EA31" s="653"/>
      <c r="EB31" s="653"/>
      <c r="EC31" s="654"/>
    </row>
    <row r="32" spans="2:133" ht="11.25" customHeight="1">
      <c r="B32" s="620" t="s">
        <v>296</v>
      </c>
      <c r="C32" s="621"/>
      <c r="D32" s="621"/>
      <c r="E32" s="621"/>
      <c r="F32" s="621"/>
      <c r="G32" s="621"/>
      <c r="H32" s="621"/>
      <c r="I32" s="621"/>
      <c r="J32" s="621"/>
      <c r="K32" s="621"/>
      <c r="L32" s="621"/>
      <c r="M32" s="621"/>
      <c r="N32" s="621"/>
      <c r="O32" s="621"/>
      <c r="P32" s="621"/>
      <c r="Q32" s="622"/>
      <c r="R32" s="623">
        <v>1851344</v>
      </c>
      <c r="S32" s="624"/>
      <c r="T32" s="624"/>
      <c r="U32" s="624"/>
      <c r="V32" s="624"/>
      <c r="W32" s="624"/>
      <c r="X32" s="624"/>
      <c r="Y32" s="625"/>
      <c r="Z32" s="626">
        <v>4.0999999999999996</v>
      </c>
      <c r="AA32" s="626"/>
      <c r="AB32" s="626"/>
      <c r="AC32" s="626"/>
      <c r="AD32" s="627">
        <v>6433</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95.9</v>
      </c>
      <c r="BH32" s="691"/>
      <c r="BI32" s="691"/>
      <c r="BJ32" s="691"/>
      <c r="BK32" s="691"/>
      <c r="BL32" s="691"/>
      <c r="BM32" s="692">
        <v>85.7</v>
      </c>
      <c r="BN32" s="691"/>
      <c r="BO32" s="691"/>
      <c r="BP32" s="691"/>
      <c r="BQ32" s="693"/>
      <c r="BR32" s="690">
        <v>95.3</v>
      </c>
      <c r="BS32" s="691"/>
      <c r="BT32" s="691"/>
      <c r="BU32" s="691"/>
      <c r="BV32" s="691"/>
      <c r="BW32" s="691"/>
      <c r="BX32" s="692">
        <v>83.1</v>
      </c>
      <c r="BY32" s="691"/>
      <c r="BZ32" s="691"/>
      <c r="CA32" s="691"/>
      <c r="CB32" s="693"/>
      <c r="CD32" s="688"/>
      <c r="CE32" s="689"/>
      <c r="CF32" s="637" t="s">
        <v>298</v>
      </c>
      <c r="CG32" s="638"/>
      <c r="CH32" s="638"/>
      <c r="CI32" s="638"/>
      <c r="CJ32" s="638"/>
      <c r="CK32" s="638"/>
      <c r="CL32" s="638"/>
      <c r="CM32" s="638"/>
      <c r="CN32" s="638"/>
      <c r="CO32" s="638"/>
      <c r="CP32" s="638"/>
      <c r="CQ32" s="639"/>
      <c r="CR32" s="623">
        <v>274</v>
      </c>
      <c r="CS32" s="624"/>
      <c r="CT32" s="624"/>
      <c r="CU32" s="624"/>
      <c r="CV32" s="624"/>
      <c r="CW32" s="624"/>
      <c r="CX32" s="624"/>
      <c r="CY32" s="625"/>
      <c r="CZ32" s="657">
        <v>0</v>
      </c>
      <c r="DA32" s="658"/>
      <c r="DB32" s="658"/>
      <c r="DC32" s="659"/>
      <c r="DD32" s="632">
        <v>274</v>
      </c>
      <c r="DE32" s="624"/>
      <c r="DF32" s="624"/>
      <c r="DG32" s="624"/>
      <c r="DH32" s="624"/>
      <c r="DI32" s="624"/>
      <c r="DJ32" s="624"/>
      <c r="DK32" s="625"/>
      <c r="DL32" s="632">
        <v>274</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299</v>
      </c>
      <c r="C33" s="621"/>
      <c r="D33" s="621"/>
      <c r="E33" s="621"/>
      <c r="F33" s="621"/>
      <c r="G33" s="621"/>
      <c r="H33" s="621"/>
      <c r="I33" s="621"/>
      <c r="J33" s="621"/>
      <c r="K33" s="621"/>
      <c r="L33" s="621"/>
      <c r="M33" s="621"/>
      <c r="N33" s="621"/>
      <c r="O33" s="621"/>
      <c r="P33" s="621"/>
      <c r="Q33" s="622"/>
      <c r="R33" s="623">
        <v>6290400</v>
      </c>
      <c r="S33" s="624"/>
      <c r="T33" s="624"/>
      <c r="U33" s="624"/>
      <c r="V33" s="624"/>
      <c r="W33" s="624"/>
      <c r="X33" s="624"/>
      <c r="Y33" s="625"/>
      <c r="Z33" s="626">
        <v>13.9</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15227348</v>
      </c>
      <c r="CS33" s="655"/>
      <c r="CT33" s="655"/>
      <c r="CU33" s="655"/>
      <c r="CV33" s="655"/>
      <c r="CW33" s="655"/>
      <c r="CX33" s="655"/>
      <c r="CY33" s="656"/>
      <c r="CZ33" s="657">
        <v>35.299999999999997</v>
      </c>
      <c r="DA33" s="658"/>
      <c r="DB33" s="658"/>
      <c r="DC33" s="659"/>
      <c r="DD33" s="632">
        <v>11605837</v>
      </c>
      <c r="DE33" s="655"/>
      <c r="DF33" s="655"/>
      <c r="DG33" s="655"/>
      <c r="DH33" s="655"/>
      <c r="DI33" s="655"/>
      <c r="DJ33" s="655"/>
      <c r="DK33" s="656"/>
      <c r="DL33" s="632">
        <v>9745182</v>
      </c>
      <c r="DM33" s="655"/>
      <c r="DN33" s="655"/>
      <c r="DO33" s="655"/>
      <c r="DP33" s="655"/>
      <c r="DQ33" s="655"/>
      <c r="DR33" s="655"/>
      <c r="DS33" s="655"/>
      <c r="DT33" s="655"/>
      <c r="DU33" s="655"/>
      <c r="DV33" s="656"/>
      <c r="DW33" s="628">
        <v>37.299999999999997</v>
      </c>
      <c r="DX33" s="653"/>
      <c r="DY33" s="653"/>
      <c r="DZ33" s="653"/>
      <c r="EA33" s="653"/>
      <c r="EB33" s="653"/>
      <c r="EC33" s="654"/>
    </row>
    <row r="34" spans="2:133" ht="11.25" customHeight="1">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6477994</v>
      </c>
      <c r="CS34" s="624"/>
      <c r="CT34" s="624"/>
      <c r="CU34" s="624"/>
      <c r="CV34" s="624"/>
      <c r="CW34" s="624"/>
      <c r="CX34" s="624"/>
      <c r="CY34" s="625"/>
      <c r="CZ34" s="657">
        <v>15</v>
      </c>
      <c r="DA34" s="658"/>
      <c r="DB34" s="658"/>
      <c r="DC34" s="659"/>
      <c r="DD34" s="632">
        <v>5500703</v>
      </c>
      <c r="DE34" s="624"/>
      <c r="DF34" s="624"/>
      <c r="DG34" s="624"/>
      <c r="DH34" s="624"/>
      <c r="DI34" s="624"/>
      <c r="DJ34" s="624"/>
      <c r="DK34" s="625"/>
      <c r="DL34" s="632">
        <v>5176220</v>
      </c>
      <c r="DM34" s="624"/>
      <c r="DN34" s="624"/>
      <c r="DO34" s="624"/>
      <c r="DP34" s="624"/>
      <c r="DQ34" s="624"/>
      <c r="DR34" s="624"/>
      <c r="DS34" s="624"/>
      <c r="DT34" s="624"/>
      <c r="DU34" s="624"/>
      <c r="DV34" s="625"/>
      <c r="DW34" s="628">
        <v>19.8</v>
      </c>
      <c r="DX34" s="653"/>
      <c r="DY34" s="653"/>
      <c r="DZ34" s="653"/>
      <c r="EA34" s="653"/>
      <c r="EB34" s="653"/>
      <c r="EC34" s="654"/>
    </row>
    <row r="35" spans="2:133" ht="11.25" customHeight="1">
      <c r="B35" s="620" t="s">
        <v>305</v>
      </c>
      <c r="C35" s="621"/>
      <c r="D35" s="621"/>
      <c r="E35" s="621"/>
      <c r="F35" s="621"/>
      <c r="G35" s="621"/>
      <c r="H35" s="621"/>
      <c r="I35" s="621"/>
      <c r="J35" s="621"/>
      <c r="K35" s="621"/>
      <c r="L35" s="621"/>
      <c r="M35" s="621"/>
      <c r="N35" s="621"/>
      <c r="O35" s="621"/>
      <c r="P35" s="621"/>
      <c r="Q35" s="622"/>
      <c r="R35" s="623">
        <v>1968200</v>
      </c>
      <c r="S35" s="624"/>
      <c r="T35" s="624"/>
      <c r="U35" s="624"/>
      <c r="V35" s="624"/>
      <c r="W35" s="624"/>
      <c r="X35" s="624"/>
      <c r="Y35" s="625"/>
      <c r="Z35" s="626">
        <v>4.3</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4119459</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159484</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519463</v>
      </c>
      <c r="CS35" s="655"/>
      <c r="CT35" s="655"/>
      <c r="CU35" s="655"/>
      <c r="CV35" s="655"/>
      <c r="CW35" s="655"/>
      <c r="CX35" s="655"/>
      <c r="CY35" s="656"/>
      <c r="CZ35" s="657">
        <v>1.2</v>
      </c>
      <c r="DA35" s="658"/>
      <c r="DB35" s="658"/>
      <c r="DC35" s="659"/>
      <c r="DD35" s="632">
        <v>436833</v>
      </c>
      <c r="DE35" s="655"/>
      <c r="DF35" s="655"/>
      <c r="DG35" s="655"/>
      <c r="DH35" s="655"/>
      <c r="DI35" s="655"/>
      <c r="DJ35" s="655"/>
      <c r="DK35" s="656"/>
      <c r="DL35" s="632">
        <v>436833</v>
      </c>
      <c r="DM35" s="655"/>
      <c r="DN35" s="655"/>
      <c r="DO35" s="655"/>
      <c r="DP35" s="655"/>
      <c r="DQ35" s="655"/>
      <c r="DR35" s="655"/>
      <c r="DS35" s="655"/>
      <c r="DT35" s="655"/>
      <c r="DU35" s="655"/>
      <c r="DV35" s="656"/>
      <c r="DW35" s="628">
        <v>1.7</v>
      </c>
      <c r="DX35" s="653"/>
      <c r="DY35" s="653"/>
      <c r="DZ35" s="653"/>
      <c r="EA35" s="653"/>
      <c r="EB35" s="653"/>
      <c r="EC35" s="654"/>
    </row>
    <row r="36" spans="2:133" ht="11.25" customHeight="1">
      <c r="B36" s="666" t="s">
        <v>309</v>
      </c>
      <c r="C36" s="667"/>
      <c r="D36" s="667"/>
      <c r="E36" s="667"/>
      <c r="F36" s="667"/>
      <c r="G36" s="667"/>
      <c r="H36" s="667"/>
      <c r="I36" s="667"/>
      <c r="J36" s="667"/>
      <c r="K36" s="667"/>
      <c r="L36" s="667"/>
      <c r="M36" s="667"/>
      <c r="N36" s="667"/>
      <c r="O36" s="667"/>
      <c r="P36" s="667"/>
      <c r="Q36" s="668"/>
      <c r="R36" s="695">
        <v>45309834</v>
      </c>
      <c r="S36" s="696"/>
      <c r="T36" s="696"/>
      <c r="U36" s="696"/>
      <c r="V36" s="696"/>
      <c r="W36" s="696"/>
      <c r="X36" s="696"/>
      <c r="Y36" s="697"/>
      <c r="Z36" s="698">
        <v>100</v>
      </c>
      <c r="AA36" s="698"/>
      <c r="AB36" s="698"/>
      <c r="AC36" s="698"/>
      <c r="AD36" s="699">
        <v>24162707</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807800</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49737</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2665016</v>
      </c>
      <c r="CS36" s="624"/>
      <c r="CT36" s="624"/>
      <c r="CU36" s="624"/>
      <c r="CV36" s="624"/>
      <c r="CW36" s="624"/>
      <c r="CX36" s="624"/>
      <c r="CY36" s="625"/>
      <c r="CZ36" s="657">
        <v>6.2</v>
      </c>
      <c r="DA36" s="658"/>
      <c r="DB36" s="658"/>
      <c r="DC36" s="659"/>
      <c r="DD36" s="632">
        <v>1939309</v>
      </c>
      <c r="DE36" s="624"/>
      <c r="DF36" s="624"/>
      <c r="DG36" s="624"/>
      <c r="DH36" s="624"/>
      <c r="DI36" s="624"/>
      <c r="DJ36" s="624"/>
      <c r="DK36" s="625"/>
      <c r="DL36" s="632">
        <v>1366540</v>
      </c>
      <c r="DM36" s="624"/>
      <c r="DN36" s="624"/>
      <c r="DO36" s="624"/>
      <c r="DP36" s="624"/>
      <c r="DQ36" s="624"/>
      <c r="DR36" s="624"/>
      <c r="DS36" s="624"/>
      <c r="DT36" s="624"/>
      <c r="DU36" s="624"/>
      <c r="DV36" s="625"/>
      <c r="DW36" s="628">
        <v>5.2</v>
      </c>
      <c r="DX36" s="653"/>
      <c r="DY36" s="653"/>
      <c r="DZ36" s="653"/>
      <c r="EA36" s="653"/>
      <c r="EB36" s="653"/>
      <c r="EC36" s="654"/>
    </row>
    <row r="37" spans="2:133" ht="11.25" customHeight="1">
      <c r="AQ37" s="702" t="s">
        <v>313</v>
      </c>
      <c r="AR37" s="703"/>
      <c r="AS37" s="703"/>
      <c r="AT37" s="703"/>
      <c r="AU37" s="703"/>
      <c r="AV37" s="703"/>
      <c r="AW37" s="703"/>
      <c r="AX37" s="703"/>
      <c r="AY37" s="704"/>
      <c r="AZ37" s="623">
        <v>96225</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14245</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33951</v>
      </c>
      <c r="CS37" s="655"/>
      <c r="CT37" s="655"/>
      <c r="CU37" s="655"/>
      <c r="CV37" s="655"/>
      <c r="CW37" s="655"/>
      <c r="CX37" s="655"/>
      <c r="CY37" s="656"/>
      <c r="CZ37" s="657">
        <v>0.1</v>
      </c>
      <c r="DA37" s="658"/>
      <c r="DB37" s="658"/>
      <c r="DC37" s="659"/>
      <c r="DD37" s="632">
        <v>33951</v>
      </c>
      <c r="DE37" s="655"/>
      <c r="DF37" s="655"/>
      <c r="DG37" s="655"/>
      <c r="DH37" s="655"/>
      <c r="DI37" s="655"/>
      <c r="DJ37" s="655"/>
      <c r="DK37" s="656"/>
      <c r="DL37" s="632">
        <v>33951</v>
      </c>
      <c r="DM37" s="655"/>
      <c r="DN37" s="655"/>
      <c r="DO37" s="655"/>
      <c r="DP37" s="655"/>
      <c r="DQ37" s="655"/>
      <c r="DR37" s="655"/>
      <c r="DS37" s="655"/>
      <c r="DT37" s="655"/>
      <c r="DU37" s="655"/>
      <c r="DV37" s="656"/>
      <c r="DW37" s="628">
        <v>0.1</v>
      </c>
      <c r="DX37" s="653"/>
      <c r="DY37" s="653"/>
      <c r="DZ37" s="653"/>
      <c r="EA37" s="653"/>
      <c r="EB37" s="653"/>
      <c r="EC37" s="654"/>
    </row>
    <row r="38" spans="2:133" ht="11.25" customHeight="1">
      <c r="AQ38" s="702" t="s">
        <v>316</v>
      </c>
      <c r="AR38" s="703"/>
      <c r="AS38" s="703"/>
      <c r="AT38" s="703"/>
      <c r="AU38" s="703"/>
      <c r="AV38" s="703"/>
      <c r="AW38" s="703"/>
      <c r="AX38" s="703"/>
      <c r="AY38" s="704"/>
      <c r="AZ38" s="623">
        <v>36282</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23714</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4023234</v>
      </c>
      <c r="CS38" s="624"/>
      <c r="CT38" s="624"/>
      <c r="CU38" s="624"/>
      <c r="CV38" s="624"/>
      <c r="CW38" s="624"/>
      <c r="CX38" s="624"/>
      <c r="CY38" s="625"/>
      <c r="CZ38" s="657">
        <v>9.3000000000000007</v>
      </c>
      <c r="DA38" s="658"/>
      <c r="DB38" s="658"/>
      <c r="DC38" s="659"/>
      <c r="DD38" s="632">
        <v>3441389</v>
      </c>
      <c r="DE38" s="624"/>
      <c r="DF38" s="624"/>
      <c r="DG38" s="624"/>
      <c r="DH38" s="624"/>
      <c r="DI38" s="624"/>
      <c r="DJ38" s="624"/>
      <c r="DK38" s="625"/>
      <c r="DL38" s="632">
        <v>2704271</v>
      </c>
      <c r="DM38" s="624"/>
      <c r="DN38" s="624"/>
      <c r="DO38" s="624"/>
      <c r="DP38" s="624"/>
      <c r="DQ38" s="624"/>
      <c r="DR38" s="624"/>
      <c r="DS38" s="624"/>
      <c r="DT38" s="624"/>
      <c r="DU38" s="624"/>
      <c r="DV38" s="625"/>
      <c r="DW38" s="628">
        <v>10.3</v>
      </c>
      <c r="DX38" s="653"/>
      <c r="DY38" s="653"/>
      <c r="DZ38" s="653"/>
      <c r="EA38" s="653"/>
      <c r="EB38" s="653"/>
      <c r="EC38" s="654"/>
    </row>
    <row r="39" spans="2:133" ht="11.25" customHeight="1">
      <c r="AQ39" s="702" t="s">
        <v>319</v>
      </c>
      <c r="AR39" s="703"/>
      <c r="AS39" s="703"/>
      <c r="AT39" s="703"/>
      <c r="AU39" s="703"/>
      <c r="AV39" s="703"/>
      <c r="AW39" s="703"/>
      <c r="AX39" s="703"/>
      <c r="AY39" s="704"/>
      <c r="AZ39" s="623">
        <v>12634</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95</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31813</v>
      </c>
      <c r="CS39" s="655"/>
      <c r="CT39" s="655"/>
      <c r="CU39" s="655"/>
      <c r="CV39" s="655"/>
      <c r="CW39" s="655"/>
      <c r="CX39" s="655"/>
      <c r="CY39" s="656"/>
      <c r="CZ39" s="657">
        <v>0.1</v>
      </c>
      <c r="DA39" s="658"/>
      <c r="DB39" s="658"/>
      <c r="DC39" s="659"/>
      <c r="DD39" s="632" t="s">
        <v>109</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814219</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98</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1509828</v>
      </c>
      <c r="CS40" s="624"/>
      <c r="CT40" s="624"/>
      <c r="CU40" s="624"/>
      <c r="CV40" s="624"/>
      <c r="CW40" s="624"/>
      <c r="CX40" s="624"/>
      <c r="CY40" s="625"/>
      <c r="CZ40" s="657">
        <v>3.5</v>
      </c>
      <c r="DA40" s="658"/>
      <c r="DB40" s="658"/>
      <c r="DC40" s="659"/>
      <c r="DD40" s="632">
        <v>287603</v>
      </c>
      <c r="DE40" s="624"/>
      <c r="DF40" s="624"/>
      <c r="DG40" s="624"/>
      <c r="DH40" s="624"/>
      <c r="DI40" s="624"/>
      <c r="DJ40" s="624"/>
      <c r="DK40" s="625"/>
      <c r="DL40" s="632">
        <v>61318</v>
      </c>
      <c r="DM40" s="624"/>
      <c r="DN40" s="624"/>
      <c r="DO40" s="624"/>
      <c r="DP40" s="624"/>
      <c r="DQ40" s="624"/>
      <c r="DR40" s="624"/>
      <c r="DS40" s="624"/>
      <c r="DT40" s="624"/>
      <c r="DU40" s="624"/>
      <c r="DV40" s="625"/>
      <c r="DW40" s="628">
        <v>0.2</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2352299</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288</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214</v>
      </c>
      <c r="CS41" s="655"/>
      <c r="CT41" s="655"/>
      <c r="CU41" s="655"/>
      <c r="CV41" s="655"/>
      <c r="CW41" s="655"/>
      <c r="CX41" s="655"/>
      <c r="CY41" s="656"/>
      <c r="CZ41" s="657" t="s">
        <v>214</v>
      </c>
      <c r="DA41" s="658"/>
      <c r="DB41" s="658"/>
      <c r="DC41" s="659"/>
      <c r="DD41" s="632" t="s">
        <v>214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8093491</v>
      </c>
      <c r="CS42" s="624"/>
      <c r="CT42" s="624"/>
      <c r="CU42" s="624"/>
      <c r="CV42" s="624"/>
      <c r="CW42" s="624"/>
      <c r="CX42" s="624"/>
      <c r="CY42" s="625"/>
      <c r="CZ42" s="657">
        <v>18.7</v>
      </c>
      <c r="DA42" s="706"/>
      <c r="DB42" s="706"/>
      <c r="DC42" s="707"/>
      <c r="DD42" s="632">
        <v>1910034</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335387</v>
      </c>
      <c r="CS43" s="655"/>
      <c r="CT43" s="655"/>
      <c r="CU43" s="655"/>
      <c r="CV43" s="655"/>
      <c r="CW43" s="655"/>
      <c r="CX43" s="655"/>
      <c r="CY43" s="656"/>
      <c r="CZ43" s="657">
        <v>0.8</v>
      </c>
      <c r="DA43" s="658"/>
      <c r="DB43" s="658"/>
      <c r="DC43" s="659"/>
      <c r="DD43" s="632">
        <v>335387</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6843344</v>
      </c>
      <c r="CS44" s="624"/>
      <c r="CT44" s="624"/>
      <c r="CU44" s="624"/>
      <c r="CV44" s="624"/>
      <c r="CW44" s="624"/>
      <c r="CX44" s="624"/>
      <c r="CY44" s="625"/>
      <c r="CZ44" s="657">
        <v>15.8</v>
      </c>
      <c r="DA44" s="706"/>
      <c r="DB44" s="706"/>
      <c r="DC44" s="707"/>
      <c r="DD44" s="632">
        <v>1484624</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2035171</v>
      </c>
      <c r="CS45" s="655"/>
      <c r="CT45" s="655"/>
      <c r="CU45" s="655"/>
      <c r="CV45" s="655"/>
      <c r="CW45" s="655"/>
      <c r="CX45" s="655"/>
      <c r="CY45" s="656"/>
      <c r="CZ45" s="657">
        <v>4.7</v>
      </c>
      <c r="DA45" s="658"/>
      <c r="DB45" s="658"/>
      <c r="DC45" s="659"/>
      <c r="DD45" s="632">
        <v>89490</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4706957</v>
      </c>
      <c r="CS46" s="624"/>
      <c r="CT46" s="624"/>
      <c r="CU46" s="624"/>
      <c r="CV46" s="624"/>
      <c r="CW46" s="624"/>
      <c r="CX46" s="624"/>
      <c r="CY46" s="625"/>
      <c r="CZ46" s="657">
        <v>10.9</v>
      </c>
      <c r="DA46" s="706"/>
      <c r="DB46" s="706"/>
      <c r="DC46" s="707"/>
      <c r="DD46" s="632">
        <v>1379297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v>1250147</v>
      </c>
      <c r="CS47" s="655"/>
      <c r="CT47" s="655"/>
      <c r="CU47" s="655"/>
      <c r="CV47" s="655"/>
      <c r="CW47" s="655"/>
      <c r="CX47" s="655"/>
      <c r="CY47" s="656"/>
      <c r="CZ47" s="657">
        <v>2.9</v>
      </c>
      <c r="DA47" s="658"/>
      <c r="DB47" s="658"/>
      <c r="DC47" s="659"/>
      <c r="DD47" s="632">
        <v>425410</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338</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43192690</v>
      </c>
      <c r="CS49" s="691"/>
      <c r="CT49" s="691"/>
      <c r="CU49" s="691"/>
      <c r="CV49" s="691"/>
      <c r="CW49" s="691"/>
      <c r="CX49" s="691"/>
      <c r="CY49" s="718"/>
      <c r="CZ49" s="719">
        <v>100</v>
      </c>
      <c r="DA49" s="720"/>
      <c r="DB49" s="720"/>
      <c r="DC49" s="721"/>
      <c r="DD49" s="722">
        <v>28516159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362</v>
      </c>
      <c r="C7" s="750"/>
      <c r="D7" s="750"/>
      <c r="E7" s="750"/>
      <c r="F7" s="750"/>
      <c r="G7" s="750"/>
      <c r="H7" s="750"/>
      <c r="I7" s="750"/>
      <c r="J7" s="750"/>
      <c r="K7" s="750"/>
      <c r="L7" s="750"/>
      <c r="M7" s="750"/>
      <c r="N7" s="750"/>
      <c r="O7" s="750"/>
      <c r="P7" s="751"/>
      <c r="Q7" s="752">
        <v>45208</v>
      </c>
      <c r="R7" s="753"/>
      <c r="S7" s="753"/>
      <c r="T7" s="753"/>
      <c r="U7" s="753"/>
      <c r="V7" s="753">
        <v>43097</v>
      </c>
      <c r="W7" s="753"/>
      <c r="X7" s="753"/>
      <c r="Y7" s="753"/>
      <c r="Z7" s="753"/>
      <c r="AA7" s="753">
        <v>2112</v>
      </c>
      <c r="AB7" s="753"/>
      <c r="AC7" s="753"/>
      <c r="AD7" s="753"/>
      <c r="AE7" s="754"/>
      <c r="AF7" s="755">
        <v>1769</v>
      </c>
      <c r="AG7" s="756"/>
      <c r="AH7" s="756"/>
      <c r="AI7" s="756"/>
      <c r="AJ7" s="757"/>
      <c r="AK7" s="792">
        <v>89</v>
      </c>
      <c r="AL7" s="793"/>
      <c r="AM7" s="793"/>
      <c r="AN7" s="793"/>
      <c r="AO7" s="793"/>
      <c r="AP7" s="793">
        <v>53674</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541</v>
      </c>
      <c r="BT7" s="797"/>
      <c r="BU7" s="797"/>
      <c r="BV7" s="797"/>
      <c r="BW7" s="797"/>
      <c r="BX7" s="797"/>
      <c r="BY7" s="797"/>
      <c r="BZ7" s="797"/>
      <c r="CA7" s="797"/>
      <c r="CB7" s="797"/>
      <c r="CC7" s="797"/>
      <c r="CD7" s="797"/>
      <c r="CE7" s="797"/>
      <c r="CF7" s="797"/>
      <c r="CG7" s="798"/>
      <c r="CH7" s="789">
        <v>-5</v>
      </c>
      <c r="CI7" s="790"/>
      <c r="CJ7" s="790"/>
      <c r="CK7" s="790"/>
      <c r="CL7" s="791"/>
      <c r="CM7" s="789">
        <v>98</v>
      </c>
      <c r="CN7" s="790"/>
      <c r="CO7" s="790"/>
      <c r="CP7" s="790"/>
      <c r="CQ7" s="791"/>
      <c r="CR7" s="789">
        <v>30</v>
      </c>
      <c r="CS7" s="790"/>
      <c r="CT7" s="790"/>
      <c r="CU7" s="790"/>
      <c r="CV7" s="791"/>
      <c r="CW7" s="789">
        <v>4</v>
      </c>
      <c r="CX7" s="790"/>
      <c r="CY7" s="790"/>
      <c r="CZ7" s="790"/>
      <c r="DA7" s="791"/>
      <c r="DB7" s="789" t="s">
        <v>535</v>
      </c>
      <c r="DC7" s="790"/>
      <c r="DD7" s="790"/>
      <c r="DE7" s="790"/>
      <c r="DF7" s="791"/>
      <c r="DG7" s="789" t="s">
        <v>546</v>
      </c>
      <c r="DH7" s="790"/>
      <c r="DI7" s="790"/>
      <c r="DJ7" s="790"/>
      <c r="DK7" s="791"/>
      <c r="DL7" s="789" t="s">
        <v>535</v>
      </c>
      <c r="DM7" s="790"/>
      <c r="DN7" s="790"/>
      <c r="DO7" s="790"/>
      <c r="DP7" s="791"/>
      <c r="DQ7" s="789" t="s">
        <v>535</v>
      </c>
      <c r="DR7" s="790"/>
      <c r="DS7" s="790"/>
      <c r="DT7" s="790"/>
      <c r="DU7" s="791"/>
      <c r="DV7" s="770"/>
      <c r="DW7" s="771"/>
      <c r="DX7" s="771"/>
      <c r="DY7" s="771"/>
      <c r="DZ7" s="772"/>
      <c r="EA7" s="205"/>
    </row>
    <row r="8" spans="1:131" s="206" customFormat="1" ht="26.25" customHeight="1">
      <c r="A8" s="212">
        <v>2</v>
      </c>
      <c r="B8" s="773" t="s">
        <v>363</v>
      </c>
      <c r="C8" s="774"/>
      <c r="D8" s="774"/>
      <c r="E8" s="774"/>
      <c r="F8" s="774"/>
      <c r="G8" s="774"/>
      <c r="H8" s="774"/>
      <c r="I8" s="774"/>
      <c r="J8" s="774"/>
      <c r="K8" s="774"/>
      <c r="L8" s="774"/>
      <c r="M8" s="774"/>
      <c r="N8" s="774"/>
      <c r="O8" s="774"/>
      <c r="P8" s="775"/>
      <c r="Q8" s="776">
        <v>120</v>
      </c>
      <c r="R8" s="777"/>
      <c r="S8" s="777"/>
      <c r="T8" s="777"/>
      <c r="U8" s="777"/>
      <c r="V8" s="777">
        <v>114</v>
      </c>
      <c r="W8" s="777"/>
      <c r="X8" s="777"/>
      <c r="Y8" s="777"/>
      <c r="Z8" s="777"/>
      <c r="AA8" s="777">
        <v>5</v>
      </c>
      <c r="AB8" s="777"/>
      <c r="AC8" s="777"/>
      <c r="AD8" s="777"/>
      <c r="AE8" s="778"/>
      <c r="AF8" s="779">
        <v>5</v>
      </c>
      <c r="AG8" s="780"/>
      <c r="AH8" s="780"/>
      <c r="AI8" s="780"/>
      <c r="AJ8" s="781"/>
      <c r="AK8" s="782">
        <v>28</v>
      </c>
      <c r="AL8" s="783"/>
      <c r="AM8" s="783"/>
      <c r="AN8" s="783"/>
      <c r="AO8" s="783"/>
      <c r="AP8" s="783">
        <v>12</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542</v>
      </c>
      <c r="BT8" s="787"/>
      <c r="BU8" s="787"/>
      <c r="BV8" s="787"/>
      <c r="BW8" s="787"/>
      <c r="BX8" s="787"/>
      <c r="BY8" s="787"/>
      <c r="BZ8" s="787"/>
      <c r="CA8" s="787"/>
      <c r="CB8" s="787"/>
      <c r="CC8" s="787"/>
      <c r="CD8" s="787"/>
      <c r="CE8" s="787"/>
      <c r="CF8" s="787"/>
      <c r="CG8" s="788"/>
      <c r="CH8" s="799">
        <v>-1</v>
      </c>
      <c r="CI8" s="800"/>
      <c r="CJ8" s="800"/>
      <c r="CK8" s="800"/>
      <c r="CL8" s="801"/>
      <c r="CM8" s="799">
        <v>47</v>
      </c>
      <c r="CN8" s="800"/>
      <c r="CO8" s="800"/>
      <c r="CP8" s="800"/>
      <c r="CQ8" s="801"/>
      <c r="CR8" s="799">
        <v>20</v>
      </c>
      <c r="CS8" s="800"/>
      <c r="CT8" s="800"/>
      <c r="CU8" s="800"/>
      <c r="CV8" s="801"/>
      <c r="CW8" s="799">
        <v>8</v>
      </c>
      <c r="CX8" s="800"/>
      <c r="CY8" s="800"/>
      <c r="CZ8" s="800"/>
      <c r="DA8" s="801"/>
      <c r="DB8" s="799" t="s">
        <v>535</v>
      </c>
      <c r="DC8" s="800"/>
      <c r="DD8" s="800"/>
      <c r="DE8" s="800"/>
      <c r="DF8" s="801"/>
      <c r="DG8" s="799" t="s">
        <v>535</v>
      </c>
      <c r="DH8" s="800"/>
      <c r="DI8" s="800"/>
      <c r="DJ8" s="800"/>
      <c r="DK8" s="801"/>
      <c r="DL8" s="799" t="s">
        <v>535</v>
      </c>
      <c r="DM8" s="800"/>
      <c r="DN8" s="800"/>
      <c r="DO8" s="800"/>
      <c r="DP8" s="801"/>
      <c r="DQ8" s="799" t="s">
        <v>535</v>
      </c>
      <c r="DR8" s="800"/>
      <c r="DS8" s="800"/>
      <c r="DT8" s="800"/>
      <c r="DU8" s="801"/>
      <c r="DV8" s="802"/>
      <c r="DW8" s="803"/>
      <c r="DX8" s="803"/>
      <c r="DY8" s="803"/>
      <c r="DZ8" s="804"/>
      <c r="EA8" s="205"/>
    </row>
    <row r="9" spans="1:131" s="206" customFormat="1" ht="26.25" customHeight="1">
      <c r="A9" s="212">
        <v>3</v>
      </c>
      <c r="B9" s="773" t="s">
        <v>364</v>
      </c>
      <c r="C9" s="774"/>
      <c r="D9" s="774"/>
      <c r="E9" s="774"/>
      <c r="F9" s="774"/>
      <c r="G9" s="774"/>
      <c r="H9" s="774"/>
      <c r="I9" s="774"/>
      <c r="J9" s="774"/>
      <c r="K9" s="774"/>
      <c r="L9" s="774"/>
      <c r="M9" s="774"/>
      <c r="N9" s="774"/>
      <c r="O9" s="774"/>
      <c r="P9" s="775"/>
      <c r="Q9" s="776">
        <v>52</v>
      </c>
      <c r="R9" s="777"/>
      <c r="S9" s="777"/>
      <c r="T9" s="777"/>
      <c r="U9" s="777"/>
      <c r="V9" s="777">
        <v>52</v>
      </c>
      <c r="W9" s="777"/>
      <c r="X9" s="777"/>
      <c r="Y9" s="777"/>
      <c r="Z9" s="777"/>
      <c r="AA9" s="777" t="s">
        <v>534</v>
      </c>
      <c r="AB9" s="777"/>
      <c r="AC9" s="777"/>
      <c r="AD9" s="777"/>
      <c r="AE9" s="778"/>
      <c r="AF9" s="779" t="s">
        <v>109</v>
      </c>
      <c r="AG9" s="780"/>
      <c r="AH9" s="780"/>
      <c r="AI9" s="780"/>
      <c r="AJ9" s="781"/>
      <c r="AK9" s="782">
        <v>35</v>
      </c>
      <c r="AL9" s="783"/>
      <c r="AM9" s="783"/>
      <c r="AN9" s="783"/>
      <c r="AO9" s="783"/>
      <c r="AP9" s="783">
        <v>8</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t="s">
        <v>545</v>
      </c>
      <c r="BS9" s="786" t="s">
        <v>543</v>
      </c>
      <c r="BT9" s="787"/>
      <c r="BU9" s="787"/>
      <c r="BV9" s="787"/>
      <c r="BW9" s="787"/>
      <c r="BX9" s="787"/>
      <c r="BY9" s="787"/>
      <c r="BZ9" s="787"/>
      <c r="CA9" s="787"/>
      <c r="CB9" s="787"/>
      <c r="CC9" s="787"/>
      <c r="CD9" s="787"/>
      <c r="CE9" s="787"/>
      <c r="CF9" s="787"/>
      <c r="CG9" s="788"/>
      <c r="CH9" s="799">
        <v>-35</v>
      </c>
      <c r="CI9" s="800"/>
      <c r="CJ9" s="800"/>
      <c r="CK9" s="800"/>
      <c r="CL9" s="801"/>
      <c r="CM9" s="799">
        <v>39</v>
      </c>
      <c r="CN9" s="800"/>
      <c r="CO9" s="800"/>
      <c r="CP9" s="800"/>
      <c r="CQ9" s="801"/>
      <c r="CR9" s="799">
        <v>45</v>
      </c>
      <c r="CS9" s="800"/>
      <c r="CT9" s="800"/>
      <c r="CU9" s="800"/>
      <c r="CV9" s="801"/>
      <c r="CW9" s="799" t="s">
        <v>535</v>
      </c>
      <c r="CX9" s="800"/>
      <c r="CY9" s="800"/>
      <c r="CZ9" s="800"/>
      <c r="DA9" s="801"/>
      <c r="DB9" s="799" t="s">
        <v>535</v>
      </c>
      <c r="DC9" s="800"/>
      <c r="DD9" s="800"/>
      <c r="DE9" s="800"/>
      <c r="DF9" s="801"/>
      <c r="DG9" s="799" t="s">
        <v>535</v>
      </c>
      <c r="DH9" s="800"/>
      <c r="DI9" s="800"/>
      <c r="DJ9" s="800"/>
      <c r="DK9" s="801"/>
      <c r="DL9" s="799">
        <v>324</v>
      </c>
      <c r="DM9" s="800"/>
      <c r="DN9" s="800"/>
      <c r="DO9" s="800"/>
      <c r="DP9" s="801"/>
      <c r="DQ9" s="799">
        <v>97</v>
      </c>
      <c r="DR9" s="800"/>
      <c r="DS9" s="800"/>
      <c r="DT9" s="800"/>
      <c r="DU9" s="801"/>
      <c r="DV9" s="802"/>
      <c r="DW9" s="803"/>
      <c r="DX9" s="803"/>
      <c r="DY9" s="803"/>
      <c r="DZ9" s="804"/>
      <c r="EA9" s="205"/>
    </row>
    <row r="10" spans="1:131" s="206" customFormat="1" ht="26.25" customHeight="1">
      <c r="A10" s="212">
        <v>4</v>
      </c>
      <c r="B10" s="773" t="s">
        <v>365</v>
      </c>
      <c r="C10" s="774"/>
      <c r="D10" s="774"/>
      <c r="E10" s="774"/>
      <c r="F10" s="774"/>
      <c r="G10" s="774"/>
      <c r="H10" s="774"/>
      <c r="I10" s="774"/>
      <c r="J10" s="774"/>
      <c r="K10" s="774"/>
      <c r="L10" s="774"/>
      <c r="M10" s="774"/>
      <c r="N10" s="774"/>
      <c r="O10" s="774"/>
      <c r="P10" s="775"/>
      <c r="Q10" s="776" t="s">
        <v>535</v>
      </c>
      <c r="R10" s="777"/>
      <c r="S10" s="777"/>
      <c r="T10" s="777"/>
      <c r="U10" s="777"/>
      <c r="V10" s="777" t="s">
        <v>535</v>
      </c>
      <c r="W10" s="777"/>
      <c r="X10" s="777"/>
      <c r="Y10" s="777"/>
      <c r="Z10" s="777"/>
      <c r="AA10" s="777" t="s">
        <v>535</v>
      </c>
      <c r="AB10" s="777"/>
      <c r="AC10" s="777"/>
      <c r="AD10" s="777"/>
      <c r="AE10" s="778"/>
      <c r="AF10" s="779" t="s">
        <v>109</v>
      </c>
      <c r="AG10" s="780"/>
      <c r="AH10" s="780"/>
      <c r="AI10" s="780"/>
      <c r="AJ10" s="781"/>
      <c r="AK10" s="782" t="s">
        <v>536</v>
      </c>
      <c r="AL10" s="783"/>
      <c r="AM10" s="783"/>
      <c r="AN10" s="783"/>
      <c r="AO10" s="783"/>
      <c r="AP10" s="783" t="s">
        <v>535</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544</v>
      </c>
      <c r="BT10" s="787"/>
      <c r="BU10" s="787"/>
      <c r="BV10" s="787"/>
      <c r="BW10" s="787"/>
      <c r="BX10" s="787"/>
      <c r="BY10" s="787"/>
      <c r="BZ10" s="787"/>
      <c r="CA10" s="787"/>
      <c r="CB10" s="787"/>
      <c r="CC10" s="787"/>
      <c r="CD10" s="787"/>
      <c r="CE10" s="787"/>
      <c r="CF10" s="787"/>
      <c r="CG10" s="788"/>
      <c r="CH10" s="799">
        <v>4</v>
      </c>
      <c r="CI10" s="800"/>
      <c r="CJ10" s="800"/>
      <c r="CK10" s="800"/>
      <c r="CL10" s="801"/>
      <c r="CM10" s="799">
        <v>51</v>
      </c>
      <c r="CN10" s="800"/>
      <c r="CO10" s="800"/>
      <c r="CP10" s="800"/>
      <c r="CQ10" s="801"/>
      <c r="CR10" s="799">
        <v>30</v>
      </c>
      <c r="CS10" s="800"/>
      <c r="CT10" s="800"/>
      <c r="CU10" s="800"/>
      <c r="CV10" s="801"/>
      <c r="CW10" s="799" t="s">
        <v>535</v>
      </c>
      <c r="CX10" s="800"/>
      <c r="CY10" s="800"/>
      <c r="CZ10" s="800"/>
      <c r="DA10" s="801"/>
      <c r="DB10" s="799" t="s">
        <v>535</v>
      </c>
      <c r="DC10" s="800"/>
      <c r="DD10" s="800"/>
      <c r="DE10" s="800"/>
      <c r="DF10" s="801"/>
      <c r="DG10" s="799" t="s">
        <v>535</v>
      </c>
      <c r="DH10" s="800"/>
      <c r="DI10" s="800"/>
      <c r="DJ10" s="800"/>
      <c r="DK10" s="801"/>
      <c r="DL10" s="799" t="s">
        <v>535</v>
      </c>
      <c r="DM10" s="800"/>
      <c r="DN10" s="800"/>
      <c r="DO10" s="800"/>
      <c r="DP10" s="801"/>
      <c r="DQ10" s="799" t="s">
        <v>535</v>
      </c>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547</v>
      </c>
      <c r="BT11" s="787"/>
      <c r="BU11" s="787"/>
      <c r="BV11" s="787"/>
      <c r="BW11" s="787"/>
      <c r="BX11" s="787"/>
      <c r="BY11" s="787"/>
      <c r="BZ11" s="787"/>
      <c r="CA11" s="787"/>
      <c r="CB11" s="787"/>
      <c r="CC11" s="787"/>
      <c r="CD11" s="787"/>
      <c r="CE11" s="787"/>
      <c r="CF11" s="787"/>
      <c r="CG11" s="788"/>
      <c r="CH11" s="799">
        <v>44</v>
      </c>
      <c r="CI11" s="800"/>
      <c r="CJ11" s="800"/>
      <c r="CK11" s="800"/>
      <c r="CL11" s="801"/>
      <c r="CM11" s="799">
        <v>190</v>
      </c>
      <c r="CN11" s="800"/>
      <c r="CO11" s="800"/>
      <c r="CP11" s="800"/>
      <c r="CQ11" s="801"/>
      <c r="CR11" s="799">
        <v>26</v>
      </c>
      <c r="CS11" s="800"/>
      <c r="CT11" s="800"/>
      <c r="CU11" s="800"/>
      <c r="CV11" s="801"/>
      <c r="CW11" s="799">
        <v>18</v>
      </c>
      <c r="CX11" s="800"/>
      <c r="CY11" s="800"/>
      <c r="CZ11" s="800"/>
      <c r="DA11" s="801"/>
      <c r="DB11" s="799" t="s">
        <v>535</v>
      </c>
      <c r="DC11" s="800"/>
      <c r="DD11" s="800"/>
      <c r="DE11" s="800"/>
      <c r="DF11" s="801"/>
      <c r="DG11" s="799" t="s">
        <v>546</v>
      </c>
      <c r="DH11" s="800"/>
      <c r="DI11" s="800"/>
      <c r="DJ11" s="800"/>
      <c r="DK11" s="801"/>
      <c r="DL11" s="799" t="s">
        <v>535</v>
      </c>
      <c r="DM11" s="800"/>
      <c r="DN11" s="800"/>
      <c r="DO11" s="800"/>
      <c r="DP11" s="801"/>
      <c r="DQ11" s="799" t="s">
        <v>535</v>
      </c>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366</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367</v>
      </c>
      <c r="B23" s="808" t="s">
        <v>368</v>
      </c>
      <c r="C23" s="809"/>
      <c r="D23" s="809"/>
      <c r="E23" s="809"/>
      <c r="F23" s="809"/>
      <c r="G23" s="809"/>
      <c r="H23" s="809"/>
      <c r="I23" s="809"/>
      <c r="J23" s="809"/>
      <c r="K23" s="809"/>
      <c r="L23" s="809"/>
      <c r="M23" s="809"/>
      <c r="N23" s="809"/>
      <c r="O23" s="809"/>
      <c r="P23" s="810"/>
      <c r="Q23" s="811">
        <v>45310</v>
      </c>
      <c r="R23" s="812"/>
      <c r="S23" s="812"/>
      <c r="T23" s="812"/>
      <c r="U23" s="812"/>
      <c r="V23" s="812">
        <v>43193</v>
      </c>
      <c r="W23" s="812"/>
      <c r="X23" s="812"/>
      <c r="Y23" s="812"/>
      <c r="Z23" s="812"/>
      <c r="AA23" s="812">
        <v>2117</v>
      </c>
      <c r="AB23" s="812"/>
      <c r="AC23" s="812"/>
      <c r="AD23" s="812"/>
      <c r="AE23" s="813"/>
      <c r="AF23" s="814">
        <v>1774</v>
      </c>
      <c r="AG23" s="812"/>
      <c r="AH23" s="812"/>
      <c r="AI23" s="812"/>
      <c r="AJ23" s="815"/>
      <c r="AK23" s="816"/>
      <c r="AL23" s="817"/>
      <c r="AM23" s="817"/>
      <c r="AN23" s="817"/>
      <c r="AO23" s="817"/>
      <c r="AP23" s="812">
        <v>53695</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369</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370</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371</v>
      </c>
      <c r="R26" s="736"/>
      <c r="S26" s="736"/>
      <c r="T26" s="736"/>
      <c r="U26" s="737"/>
      <c r="V26" s="735" t="s">
        <v>372</v>
      </c>
      <c r="W26" s="736"/>
      <c r="X26" s="736"/>
      <c r="Y26" s="736"/>
      <c r="Z26" s="737"/>
      <c r="AA26" s="735" t="s">
        <v>373</v>
      </c>
      <c r="AB26" s="736"/>
      <c r="AC26" s="736"/>
      <c r="AD26" s="736"/>
      <c r="AE26" s="736"/>
      <c r="AF26" s="830" t="s">
        <v>374</v>
      </c>
      <c r="AG26" s="831"/>
      <c r="AH26" s="831"/>
      <c r="AI26" s="831"/>
      <c r="AJ26" s="832"/>
      <c r="AK26" s="736" t="s">
        <v>375</v>
      </c>
      <c r="AL26" s="736"/>
      <c r="AM26" s="736"/>
      <c r="AN26" s="736"/>
      <c r="AO26" s="737"/>
      <c r="AP26" s="735" t="s">
        <v>376</v>
      </c>
      <c r="AQ26" s="736"/>
      <c r="AR26" s="736"/>
      <c r="AS26" s="736"/>
      <c r="AT26" s="737"/>
      <c r="AU26" s="735" t="s">
        <v>377</v>
      </c>
      <c r="AV26" s="736"/>
      <c r="AW26" s="736"/>
      <c r="AX26" s="736"/>
      <c r="AY26" s="737"/>
      <c r="AZ26" s="735" t="s">
        <v>378</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379</v>
      </c>
      <c r="C28" s="750"/>
      <c r="D28" s="750"/>
      <c r="E28" s="750"/>
      <c r="F28" s="750"/>
      <c r="G28" s="750"/>
      <c r="H28" s="750"/>
      <c r="I28" s="750"/>
      <c r="J28" s="750"/>
      <c r="K28" s="750"/>
      <c r="L28" s="750"/>
      <c r="M28" s="750"/>
      <c r="N28" s="750"/>
      <c r="O28" s="750"/>
      <c r="P28" s="751"/>
      <c r="Q28" s="840">
        <v>11860</v>
      </c>
      <c r="R28" s="841"/>
      <c r="S28" s="841"/>
      <c r="T28" s="841"/>
      <c r="U28" s="841"/>
      <c r="V28" s="841">
        <v>11695</v>
      </c>
      <c r="W28" s="841"/>
      <c r="X28" s="841"/>
      <c r="Y28" s="841"/>
      <c r="Z28" s="841"/>
      <c r="AA28" s="841">
        <v>165</v>
      </c>
      <c r="AB28" s="841"/>
      <c r="AC28" s="841"/>
      <c r="AD28" s="841"/>
      <c r="AE28" s="842"/>
      <c r="AF28" s="843">
        <v>165</v>
      </c>
      <c r="AG28" s="841"/>
      <c r="AH28" s="841"/>
      <c r="AI28" s="841"/>
      <c r="AJ28" s="844"/>
      <c r="AK28" s="845">
        <v>695</v>
      </c>
      <c r="AL28" s="836"/>
      <c r="AM28" s="836"/>
      <c r="AN28" s="836"/>
      <c r="AO28" s="836"/>
      <c r="AP28" s="836">
        <v>6</v>
      </c>
      <c r="AQ28" s="836"/>
      <c r="AR28" s="836"/>
      <c r="AS28" s="836"/>
      <c r="AT28" s="836"/>
      <c r="AU28" s="836">
        <v>0</v>
      </c>
      <c r="AV28" s="836"/>
      <c r="AW28" s="836"/>
      <c r="AX28" s="836"/>
      <c r="AY28" s="836"/>
      <c r="AZ28" s="837" t="s">
        <v>535</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380</v>
      </c>
      <c r="C29" s="774"/>
      <c r="D29" s="774"/>
      <c r="E29" s="774"/>
      <c r="F29" s="774"/>
      <c r="G29" s="774"/>
      <c r="H29" s="774"/>
      <c r="I29" s="774"/>
      <c r="J29" s="774"/>
      <c r="K29" s="774"/>
      <c r="L29" s="774"/>
      <c r="M29" s="774"/>
      <c r="N29" s="774"/>
      <c r="O29" s="774"/>
      <c r="P29" s="775"/>
      <c r="Q29" s="776">
        <v>6686</v>
      </c>
      <c r="R29" s="777"/>
      <c r="S29" s="777"/>
      <c r="T29" s="777"/>
      <c r="U29" s="777"/>
      <c r="V29" s="777">
        <v>6530</v>
      </c>
      <c r="W29" s="777"/>
      <c r="X29" s="777"/>
      <c r="Y29" s="777"/>
      <c r="Z29" s="777"/>
      <c r="AA29" s="777">
        <v>155</v>
      </c>
      <c r="AB29" s="777"/>
      <c r="AC29" s="777"/>
      <c r="AD29" s="777"/>
      <c r="AE29" s="778"/>
      <c r="AF29" s="779">
        <v>155</v>
      </c>
      <c r="AG29" s="780"/>
      <c r="AH29" s="780"/>
      <c r="AI29" s="780"/>
      <c r="AJ29" s="781"/>
      <c r="AK29" s="848">
        <v>897</v>
      </c>
      <c r="AL29" s="849"/>
      <c r="AM29" s="849"/>
      <c r="AN29" s="849"/>
      <c r="AO29" s="849"/>
      <c r="AP29" s="849" t="s">
        <v>535</v>
      </c>
      <c r="AQ29" s="849"/>
      <c r="AR29" s="849"/>
      <c r="AS29" s="849"/>
      <c r="AT29" s="849"/>
      <c r="AU29" s="849" t="s">
        <v>535</v>
      </c>
      <c r="AV29" s="849"/>
      <c r="AW29" s="849"/>
      <c r="AX29" s="849"/>
      <c r="AY29" s="849"/>
      <c r="AZ29" s="850" t="s">
        <v>535</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381</v>
      </c>
      <c r="C30" s="774"/>
      <c r="D30" s="774"/>
      <c r="E30" s="774"/>
      <c r="F30" s="774"/>
      <c r="G30" s="774"/>
      <c r="H30" s="774"/>
      <c r="I30" s="774"/>
      <c r="J30" s="774"/>
      <c r="K30" s="774"/>
      <c r="L30" s="774"/>
      <c r="M30" s="774"/>
      <c r="N30" s="774"/>
      <c r="O30" s="774"/>
      <c r="P30" s="775"/>
      <c r="Q30" s="776">
        <v>1003</v>
      </c>
      <c r="R30" s="777"/>
      <c r="S30" s="777"/>
      <c r="T30" s="777"/>
      <c r="U30" s="777"/>
      <c r="V30" s="777">
        <v>995</v>
      </c>
      <c r="W30" s="777"/>
      <c r="X30" s="777"/>
      <c r="Y30" s="777"/>
      <c r="Z30" s="777"/>
      <c r="AA30" s="777">
        <v>8</v>
      </c>
      <c r="AB30" s="777"/>
      <c r="AC30" s="777"/>
      <c r="AD30" s="777"/>
      <c r="AE30" s="778"/>
      <c r="AF30" s="779">
        <v>8</v>
      </c>
      <c r="AG30" s="780"/>
      <c r="AH30" s="780"/>
      <c r="AI30" s="780"/>
      <c r="AJ30" s="781"/>
      <c r="AK30" s="848">
        <v>260</v>
      </c>
      <c r="AL30" s="849"/>
      <c r="AM30" s="849"/>
      <c r="AN30" s="849"/>
      <c r="AO30" s="849"/>
      <c r="AP30" s="849" t="s">
        <v>535</v>
      </c>
      <c r="AQ30" s="849"/>
      <c r="AR30" s="849"/>
      <c r="AS30" s="849"/>
      <c r="AT30" s="849"/>
      <c r="AU30" s="849" t="s">
        <v>535</v>
      </c>
      <c r="AV30" s="849"/>
      <c r="AW30" s="849"/>
      <c r="AX30" s="849"/>
      <c r="AY30" s="849"/>
      <c r="AZ30" s="850" t="s">
        <v>535</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382</v>
      </c>
      <c r="C31" s="774"/>
      <c r="D31" s="774"/>
      <c r="E31" s="774"/>
      <c r="F31" s="774"/>
      <c r="G31" s="774"/>
      <c r="H31" s="774"/>
      <c r="I31" s="774"/>
      <c r="J31" s="774"/>
      <c r="K31" s="774"/>
      <c r="L31" s="774"/>
      <c r="M31" s="774"/>
      <c r="N31" s="774"/>
      <c r="O31" s="774"/>
      <c r="P31" s="775"/>
      <c r="Q31" s="776">
        <v>2250</v>
      </c>
      <c r="R31" s="777"/>
      <c r="S31" s="777"/>
      <c r="T31" s="777"/>
      <c r="U31" s="777"/>
      <c r="V31" s="777">
        <v>2117</v>
      </c>
      <c r="W31" s="777"/>
      <c r="X31" s="777"/>
      <c r="Y31" s="777"/>
      <c r="Z31" s="777"/>
      <c r="AA31" s="777">
        <v>133</v>
      </c>
      <c r="AB31" s="777"/>
      <c r="AC31" s="777"/>
      <c r="AD31" s="777"/>
      <c r="AE31" s="778"/>
      <c r="AF31" s="779">
        <v>2065</v>
      </c>
      <c r="AG31" s="780"/>
      <c r="AH31" s="780"/>
      <c r="AI31" s="780"/>
      <c r="AJ31" s="781"/>
      <c r="AK31" s="848">
        <v>96</v>
      </c>
      <c r="AL31" s="849"/>
      <c r="AM31" s="849"/>
      <c r="AN31" s="849"/>
      <c r="AO31" s="849"/>
      <c r="AP31" s="849">
        <v>9390</v>
      </c>
      <c r="AQ31" s="849"/>
      <c r="AR31" s="849"/>
      <c r="AS31" s="849"/>
      <c r="AT31" s="849"/>
      <c r="AU31" s="849">
        <v>986</v>
      </c>
      <c r="AV31" s="849"/>
      <c r="AW31" s="849"/>
      <c r="AX31" s="849"/>
      <c r="AY31" s="849"/>
      <c r="AZ31" s="850" t="s">
        <v>535</v>
      </c>
      <c r="BA31" s="850"/>
      <c r="BB31" s="850"/>
      <c r="BC31" s="850"/>
      <c r="BD31" s="850"/>
      <c r="BE31" s="846" t="s">
        <v>383</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384</v>
      </c>
      <c r="C32" s="774"/>
      <c r="D32" s="774"/>
      <c r="E32" s="774"/>
      <c r="F32" s="774"/>
      <c r="G32" s="774"/>
      <c r="H32" s="774"/>
      <c r="I32" s="774"/>
      <c r="J32" s="774"/>
      <c r="K32" s="774"/>
      <c r="L32" s="774"/>
      <c r="M32" s="774"/>
      <c r="N32" s="774"/>
      <c r="O32" s="774"/>
      <c r="P32" s="775"/>
      <c r="Q32" s="776">
        <v>20</v>
      </c>
      <c r="R32" s="777"/>
      <c r="S32" s="777"/>
      <c r="T32" s="777"/>
      <c r="U32" s="777"/>
      <c r="V32" s="777">
        <v>20</v>
      </c>
      <c r="W32" s="777"/>
      <c r="X32" s="777"/>
      <c r="Y32" s="777"/>
      <c r="Z32" s="777"/>
      <c r="AA32" s="777" t="s">
        <v>535</v>
      </c>
      <c r="AB32" s="777"/>
      <c r="AC32" s="777"/>
      <c r="AD32" s="777"/>
      <c r="AE32" s="778"/>
      <c r="AF32" s="779" t="s">
        <v>109</v>
      </c>
      <c r="AG32" s="780"/>
      <c r="AH32" s="780"/>
      <c r="AI32" s="780"/>
      <c r="AJ32" s="781"/>
      <c r="AK32" s="848">
        <v>13</v>
      </c>
      <c r="AL32" s="849"/>
      <c r="AM32" s="849"/>
      <c r="AN32" s="849"/>
      <c r="AO32" s="849"/>
      <c r="AP32" s="849">
        <v>3</v>
      </c>
      <c r="AQ32" s="849"/>
      <c r="AR32" s="849"/>
      <c r="AS32" s="849"/>
      <c r="AT32" s="849"/>
      <c r="AU32" s="849">
        <v>2</v>
      </c>
      <c r="AV32" s="849"/>
      <c r="AW32" s="849"/>
      <c r="AX32" s="849"/>
      <c r="AY32" s="849"/>
      <c r="AZ32" s="850" t="s">
        <v>535</v>
      </c>
      <c r="BA32" s="850"/>
      <c r="BB32" s="850"/>
      <c r="BC32" s="850"/>
      <c r="BD32" s="850"/>
      <c r="BE32" s="846" t="s">
        <v>385</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386</v>
      </c>
      <c r="C33" s="774"/>
      <c r="D33" s="774"/>
      <c r="E33" s="774"/>
      <c r="F33" s="774"/>
      <c r="G33" s="774"/>
      <c r="H33" s="774"/>
      <c r="I33" s="774"/>
      <c r="J33" s="774"/>
      <c r="K33" s="774"/>
      <c r="L33" s="774"/>
      <c r="M33" s="774"/>
      <c r="N33" s="774"/>
      <c r="O33" s="774"/>
      <c r="P33" s="775"/>
      <c r="Q33" s="776">
        <v>3108</v>
      </c>
      <c r="R33" s="777"/>
      <c r="S33" s="777"/>
      <c r="T33" s="777"/>
      <c r="U33" s="777"/>
      <c r="V33" s="777">
        <v>3066</v>
      </c>
      <c r="W33" s="777"/>
      <c r="X33" s="777"/>
      <c r="Y33" s="777"/>
      <c r="Z33" s="777"/>
      <c r="AA33" s="777">
        <v>42</v>
      </c>
      <c r="AB33" s="777"/>
      <c r="AC33" s="777"/>
      <c r="AD33" s="777"/>
      <c r="AE33" s="778"/>
      <c r="AF33" s="779">
        <v>42</v>
      </c>
      <c r="AG33" s="780"/>
      <c r="AH33" s="780"/>
      <c r="AI33" s="780"/>
      <c r="AJ33" s="781"/>
      <c r="AK33" s="848">
        <v>928</v>
      </c>
      <c r="AL33" s="849"/>
      <c r="AM33" s="849"/>
      <c r="AN33" s="849"/>
      <c r="AO33" s="849"/>
      <c r="AP33" s="849">
        <v>16933</v>
      </c>
      <c r="AQ33" s="849"/>
      <c r="AR33" s="849"/>
      <c r="AS33" s="849"/>
      <c r="AT33" s="849"/>
      <c r="AU33" s="849">
        <v>11007</v>
      </c>
      <c r="AV33" s="849"/>
      <c r="AW33" s="849"/>
      <c r="AX33" s="849"/>
      <c r="AY33" s="849"/>
      <c r="AZ33" s="850" t="s">
        <v>535</v>
      </c>
      <c r="BA33" s="850"/>
      <c r="BB33" s="850"/>
      <c r="BC33" s="850"/>
      <c r="BD33" s="850"/>
      <c r="BE33" s="846" t="s">
        <v>385</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387</v>
      </c>
      <c r="C34" s="774"/>
      <c r="D34" s="774"/>
      <c r="E34" s="774"/>
      <c r="F34" s="774"/>
      <c r="G34" s="774"/>
      <c r="H34" s="774"/>
      <c r="I34" s="774"/>
      <c r="J34" s="774"/>
      <c r="K34" s="774"/>
      <c r="L34" s="774"/>
      <c r="M34" s="774"/>
      <c r="N34" s="774"/>
      <c r="O34" s="774"/>
      <c r="P34" s="775"/>
      <c r="Q34" s="776">
        <v>89</v>
      </c>
      <c r="R34" s="777"/>
      <c r="S34" s="777"/>
      <c r="T34" s="777"/>
      <c r="U34" s="777"/>
      <c r="V34" s="777">
        <v>87</v>
      </c>
      <c r="W34" s="777"/>
      <c r="X34" s="777"/>
      <c r="Y34" s="777"/>
      <c r="Z34" s="777"/>
      <c r="AA34" s="777">
        <v>1</v>
      </c>
      <c r="AB34" s="777"/>
      <c r="AC34" s="777"/>
      <c r="AD34" s="777"/>
      <c r="AE34" s="778"/>
      <c r="AF34" s="779">
        <v>1</v>
      </c>
      <c r="AG34" s="780"/>
      <c r="AH34" s="780"/>
      <c r="AI34" s="780"/>
      <c r="AJ34" s="781"/>
      <c r="AK34" s="848">
        <v>36</v>
      </c>
      <c r="AL34" s="849"/>
      <c r="AM34" s="849"/>
      <c r="AN34" s="849"/>
      <c r="AO34" s="849"/>
      <c r="AP34" s="849" t="s">
        <v>535</v>
      </c>
      <c r="AQ34" s="849"/>
      <c r="AR34" s="849"/>
      <c r="AS34" s="849"/>
      <c r="AT34" s="849"/>
      <c r="AU34" s="849" t="s">
        <v>535</v>
      </c>
      <c r="AV34" s="849"/>
      <c r="AW34" s="849"/>
      <c r="AX34" s="849"/>
      <c r="AY34" s="849"/>
      <c r="AZ34" s="850" t="s">
        <v>535</v>
      </c>
      <c r="BA34" s="850"/>
      <c r="BB34" s="850"/>
      <c r="BC34" s="850"/>
      <c r="BD34" s="850"/>
      <c r="BE34" s="846" t="s">
        <v>385</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388</v>
      </c>
      <c r="C35" s="774"/>
      <c r="D35" s="774"/>
      <c r="E35" s="774"/>
      <c r="F35" s="774"/>
      <c r="G35" s="774"/>
      <c r="H35" s="774"/>
      <c r="I35" s="774"/>
      <c r="J35" s="774"/>
      <c r="K35" s="774"/>
      <c r="L35" s="774"/>
      <c r="M35" s="774"/>
      <c r="N35" s="774"/>
      <c r="O35" s="774"/>
      <c r="P35" s="775"/>
      <c r="Q35" s="776">
        <v>117</v>
      </c>
      <c r="R35" s="777"/>
      <c r="S35" s="777"/>
      <c r="T35" s="777"/>
      <c r="U35" s="777"/>
      <c r="V35" s="777">
        <v>71</v>
      </c>
      <c r="W35" s="777"/>
      <c r="X35" s="777"/>
      <c r="Y35" s="777"/>
      <c r="Z35" s="777"/>
      <c r="AA35" s="777">
        <v>46</v>
      </c>
      <c r="AB35" s="777"/>
      <c r="AC35" s="777"/>
      <c r="AD35" s="777"/>
      <c r="AE35" s="778"/>
      <c r="AF35" s="779">
        <v>46</v>
      </c>
      <c r="AG35" s="780"/>
      <c r="AH35" s="780"/>
      <c r="AI35" s="780"/>
      <c r="AJ35" s="781"/>
      <c r="AK35" s="848" t="s">
        <v>535</v>
      </c>
      <c r="AL35" s="849"/>
      <c r="AM35" s="849"/>
      <c r="AN35" s="849"/>
      <c r="AO35" s="849"/>
      <c r="AP35" s="849" t="s">
        <v>535</v>
      </c>
      <c r="AQ35" s="849"/>
      <c r="AR35" s="849"/>
      <c r="AS35" s="849"/>
      <c r="AT35" s="849"/>
      <c r="AU35" s="849" t="s">
        <v>535</v>
      </c>
      <c r="AV35" s="849"/>
      <c r="AW35" s="849"/>
      <c r="AX35" s="849"/>
      <c r="AY35" s="849"/>
      <c r="AZ35" s="850" t="s">
        <v>535</v>
      </c>
      <c r="BA35" s="850"/>
      <c r="BB35" s="850"/>
      <c r="BC35" s="850"/>
      <c r="BD35" s="850"/>
      <c r="BE35" s="846" t="s">
        <v>385</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389</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367</v>
      </c>
      <c r="B63" s="808" t="s">
        <v>390</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2483</v>
      </c>
      <c r="AG63" s="860"/>
      <c r="AH63" s="860"/>
      <c r="AI63" s="860"/>
      <c r="AJ63" s="861"/>
      <c r="AK63" s="862"/>
      <c r="AL63" s="857"/>
      <c r="AM63" s="857"/>
      <c r="AN63" s="857"/>
      <c r="AO63" s="857"/>
      <c r="AP63" s="860">
        <v>26332</v>
      </c>
      <c r="AQ63" s="860"/>
      <c r="AR63" s="860"/>
      <c r="AS63" s="860"/>
      <c r="AT63" s="860"/>
      <c r="AU63" s="860">
        <v>11996</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392</v>
      </c>
      <c r="B66" s="759"/>
      <c r="C66" s="759"/>
      <c r="D66" s="759"/>
      <c r="E66" s="759"/>
      <c r="F66" s="759"/>
      <c r="G66" s="759"/>
      <c r="H66" s="759"/>
      <c r="I66" s="759"/>
      <c r="J66" s="759"/>
      <c r="K66" s="759"/>
      <c r="L66" s="759"/>
      <c r="M66" s="759"/>
      <c r="N66" s="759"/>
      <c r="O66" s="759"/>
      <c r="P66" s="760"/>
      <c r="Q66" s="735" t="s">
        <v>371</v>
      </c>
      <c r="R66" s="736"/>
      <c r="S66" s="736"/>
      <c r="T66" s="736"/>
      <c r="U66" s="737"/>
      <c r="V66" s="735" t="s">
        <v>372</v>
      </c>
      <c r="W66" s="736"/>
      <c r="X66" s="736"/>
      <c r="Y66" s="736"/>
      <c r="Z66" s="737"/>
      <c r="AA66" s="735" t="s">
        <v>373</v>
      </c>
      <c r="AB66" s="736"/>
      <c r="AC66" s="736"/>
      <c r="AD66" s="736"/>
      <c r="AE66" s="737"/>
      <c r="AF66" s="870" t="s">
        <v>374</v>
      </c>
      <c r="AG66" s="831"/>
      <c r="AH66" s="831"/>
      <c r="AI66" s="831"/>
      <c r="AJ66" s="871"/>
      <c r="AK66" s="735" t="s">
        <v>375</v>
      </c>
      <c r="AL66" s="759"/>
      <c r="AM66" s="759"/>
      <c r="AN66" s="759"/>
      <c r="AO66" s="760"/>
      <c r="AP66" s="735" t="s">
        <v>376</v>
      </c>
      <c r="AQ66" s="736"/>
      <c r="AR66" s="736"/>
      <c r="AS66" s="736"/>
      <c r="AT66" s="737"/>
      <c r="AU66" s="735" t="s">
        <v>393</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537</v>
      </c>
      <c r="C68" s="888"/>
      <c r="D68" s="888"/>
      <c r="E68" s="888"/>
      <c r="F68" s="888"/>
      <c r="G68" s="888"/>
      <c r="H68" s="888"/>
      <c r="I68" s="888"/>
      <c r="J68" s="888"/>
      <c r="K68" s="888"/>
      <c r="L68" s="888"/>
      <c r="M68" s="888"/>
      <c r="N68" s="888"/>
      <c r="O68" s="888"/>
      <c r="P68" s="889"/>
      <c r="Q68" s="890">
        <v>11914</v>
      </c>
      <c r="R68" s="884"/>
      <c r="S68" s="884"/>
      <c r="T68" s="884"/>
      <c r="U68" s="884"/>
      <c r="V68" s="884">
        <v>11856</v>
      </c>
      <c r="W68" s="884"/>
      <c r="X68" s="884"/>
      <c r="Y68" s="884"/>
      <c r="Z68" s="884"/>
      <c r="AA68" s="884">
        <v>58</v>
      </c>
      <c r="AB68" s="884"/>
      <c r="AC68" s="884"/>
      <c r="AD68" s="884"/>
      <c r="AE68" s="884"/>
      <c r="AF68" s="884">
        <v>58</v>
      </c>
      <c r="AG68" s="884"/>
      <c r="AH68" s="884"/>
      <c r="AI68" s="884"/>
      <c r="AJ68" s="884"/>
      <c r="AK68" s="884">
        <v>5</v>
      </c>
      <c r="AL68" s="884"/>
      <c r="AM68" s="884"/>
      <c r="AN68" s="884"/>
      <c r="AO68" s="884"/>
      <c r="AP68" s="884" t="s">
        <v>535</v>
      </c>
      <c r="AQ68" s="884"/>
      <c r="AR68" s="884"/>
      <c r="AS68" s="884"/>
      <c r="AT68" s="884"/>
      <c r="AU68" s="884" t="s">
        <v>535</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538</v>
      </c>
      <c r="C69" s="892"/>
      <c r="D69" s="892"/>
      <c r="E69" s="892"/>
      <c r="F69" s="892"/>
      <c r="G69" s="892"/>
      <c r="H69" s="892"/>
      <c r="I69" s="892"/>
      <c r="J69" s="892"/>
      <c r="K69" s="892"/>
      <c r="L69" s="892"/>
      <c r="M69" s="892"/>
      <c r="N69" s="892"/>
      <c r="O69" s="892"/>
      <c r="P69" s="893"/>
      <c r="Q69" s="894">
        <v>47</v>
      </c>
      <c r="R69" s="849"/>
      <c r="S69" s="849"/>
      <c r="T69" s="849"/>
      <c r="U69" s="849"/>
      <c r="V69" s="849">
        <v>46</v>
      </c>
      <c r="W69" s="849"/>
      <c r="X69" s="849"/>
      <c r="Y69" s="849"/>
      <c r="Z69" s="849"/>
      <c r="AA69" s="849">
        <v>1</v>
      </c>
      <c r="AB69" s="849"/>
      <c r="AC69" s="849"/>
      <c r="AD69" s="849"/>
      <c r="AE69" s="849"/>
      <c r="AF69" s="849">
        <v>1</v>
      </c>
      <c r="AG69" s="849"/>
      <c r="AH69" s="849"/>
      <c r="AI69" s="849"/>
      <c r="AJ69" s="849"/>
      <c r="AK69" s="849">
        <v>2</v>
      </c>
      <c r="AL69" s="849"/>
      <c r="AM69" s="849"/>
      <c r="AN69" s="849"/>
      <c r="AO69" s="849"/>
      <c r="AP69" s="849" t="s">
        <v>535</v>
      </c>
      <c r="AQ69" s="849"/>
      <c r="AR69" s="849"/>
      <c r="AS69" s="849"/>
      <c r="AT69" s="849"/>
      <c r="AU69" s="849" t="s">
        <v>535</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539</v>
      </c>
      <c r="C70" s="892"/>
      <c r="D70" s="892"/>
      <c r="E70" s="892"/>
      <c r="F70" s="892"/>
      <c r="G70" s="892"/>
      <c r="H70" s="892"/>
      <c r="I70" s="892"/>
      <c r="J70" s="892"/>
      <c r="K70" s="892"/>
      <c r="L70" s="892"/>
      <c r="M70" s="892"/>
      <c r="N70" s="892"/>
      <c r="O70" s="892"/>
      <c r="P70" s="893"/>
      <c r="Q70" s="894">
        <v>118</v>
      </c>
      <c r="R70" s="849"/>
      <c r="S70" s="849"/>
      <c r="T70" s="849"/>
      <c r="U70" s="849"/>
      <c r="V70" s="849">
        <v>109</v>
      </c>
      <c r="W70" s="849"/>
      <c r="X70" s="849"/>
      <c r="Y70" s="849"/>
      <c r="Z70" s="849"/>
      <c r="AA70" s="849">
        <v>10</v>
      </c>
      <c r="AB70" s="849"/>
      <c r="AC70" s="849"/>
      <c r="AD70" s="849"/>
      <c r="AE70" s="849"/>
      <c r="AF70" s="849">
        <v>10</v>
      </c>
      <c r="AG70" s="849"/>
      <c r="AH70" s="849"/>
      <c r="AI70" s="849"/>
      <c r="AJ70" s="849"/>
      <c r="AK70" s="849">
        <v>2</v>
      </c>
      <c r="AL70" s="849"/>
      <c r="AM70" s="849"/>
      <c r="AN70" s="849"/>
      <c r="AO70" s="849"/>
      <c r="AP70" s="849" t="s">
        <v>535</v>
      </c>
      <c r="AQ70" s="849"/>
      <c r="AR70" s="849"/>
      <c r="AS70" s="849"/>
      <c r="AT70" s="849"/>
      <c r="AU70" s="849" t="s">
        <v>535</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540</v>
      </c>
      <c r="C71" s="892"/>
      <c r="D71" s="892"/>
      <c r="E71" s="892"/>
      <c r="F71" s="892"/>
      <c r="G71" s="892"/>
      <c r="H71" s="892"/>
      <c r="I71" s="892"/>
      <c r="J71" s="892"/>
      <c r="K71" s="892"/>
      <c r="L71" s="892"/>
      <c r="M71" s="892"/>
      <c r="N71" s="892"/>
      <c r="O71" s="892"/>
      <c r="P71" s="893"/>
      <c r="Q71" s="894">
        <v>202536</v>
      </c>
      <c r="R71" s="849"/>
      <c r="S71" s="849"/>
      <c r="T71" s="849"/>
      <c r="U71" s="849"/>
      <c r="V71" s="849">
        <v>195058</v>
      </c>
      <c r="W71" s="849"/>
      <c r="X71" s="849"/>
      <c r="Y71" s="849"/>
      <c r="Z71" s="849"/>
      <c r="AA71" s="849">
        <v>7478</v>
      </c>
      <c r="AB71" s="849"/>
      <c r="AC71" s="849"/>
      <c r="AD71" s="849"/>
      <c r="AE71" s="849"/>
      <c r="AF71" s="849">
        <v>7478</v>
      </c>
      <c r="AG71" s="849"/>
      <c r="AH71" s="849"/>
      <c r="AI71" s="849"/>
      <c r="AJ71" s="849"/>
      <c r="AK71" s="849">
        <v>271</v>
      </c>
      <c r="AL71" s="849"/>
      <c r="AM71" s="849"/>
      <c r="AN71" s="849"/>
      <c r="AO71" s="849"/>
      <c r="AP71" s="849" t="s">
        <v>535</v>
      </c>
      <c r="AQ71" s="849"/>
      <c r="AR71" s="849"/>
      <c r="AS71" s="849"/>
      <c r="AT71" s="849"/>
      <c r="AU71" s="849" t="s">
        <v>535</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c r="C72" s="892"/>
      <c r="D72" s="892"/>
      <c r="E72" s="892"/>
      <c r="F72" s="892"/>
      <c r="G72" s="892"/>
      <c r="H72" s="892"/>
      <c r="I72" s="892"/>
      <c r="J72" s="892"/>
      <c r="K72" s="892"/>
      <c r="L72" s="892"/>
      <c r="M72" s="892"/>
      <c r="N72" s="892"/>
      <c r="O72" s="892"/>
      <c r="P72" s="893"/>
      <c r="Q72" s="894"/>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367</v>
      </c>
      <c r="B88" s="808" t="s">
        <v>394</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7547</v>
      </c>
      <c r="AG88" s="860"/>
      <c r="AH88" s="860"/>
      <c r="AI88" s="860"/>
      <c r="AJ88" s="860"/>
      <c r="AK88" s="857"/>
      <c r="AL88" s="857"/>
      <c r="AM88" s="857"/>
      <c r="AN88" s="857"/>
      <c r="AO88" s="857"/>
      <c r="AP88" s="860" t="s">
        <v>535</v>
      </c>
      <c r="AQ88" s="860"/>
      <c r="AR88" s="860"/>
      <c r="AS88" s="860"/>
      <c r="AT88" s="860"/>
      <c r="AU88" s="860" t="s">
        <v>535</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808" t="s">
        <v>395</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151</v>
      </c>
      <c r="CS102" s="868"/>
      <c r="CT102" s="868"/>
      <c r="CU102" s="868"/>
      <c r="CV102" s="911"/>
      <c r="CW102" s="910">
        <v>30</v>
      </c>
      <c r="CX102" s="868"/>
      <c r="CY102" s="868"/>
      <c r="CZ102" s="868"/>
      <c r="DA102" s="911"/>
      <c r="DB102" s="910" t="s">
        <v>546</v>
      </c>
      <c r="DC102" s="868"/>
      <c r="DD102" s="868"/>
      <c r="DE102" s="868"/>
      <c r="DF102" s="911"/>
      <c r="DG102" s="910" t="s">
        <v>535</v>
      </c>
      <c r="DH102" s="868"/>
      <c r="DI102" s="868"/>
      <c r="DJ102" s="868"/>
      <c r="DK102" s="911"/>
      <c r="DL102" s="910">
        <v>324</v>
      </c>
      <c r="DM102" s="868"/>
      <c r="DN102" s="868"/>
      <c r="DO102" s="868"/>
      <c r="DP102" s="911"/>
      <c r="DQ102" s="910">
        <v>97</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402</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403</v>
      </c>
      <c r="AB109" s="913"/>
      <c r="AC109" s="913"/>
      <c r="AD109" s="913"/>
      <c r="AE109" s="914"/>
      <c r="AF109" s="912" t="s">
        <v>285</v>
      </c>
      <c r="AG109" s="913"/>
      <c r="AH109" s="913"/>
      <c r="AI109" s="913"/>
      <c r="AJ109" s="914"/>
      <c r="AK109" s="912" t="s">
        <v>284</v>
      </c>
      <c r="AL109" s="913"/>
      <c r="AM109" s="913"/>
      <c r="AN109" s="913"/>
      <c r="AO109" s="914"/>
      <c r="AP109" s="912" t="s">
        <v>404</v>
      </c>
      <c r="AQ109" s="913"/>
      <c r="AR109" s="913"/>
      <c r="AS109" s="913"/>
      <c r="AT109" s="915"/>
      <c r="AU109" s="934" t="s">
        <v>402</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403</v>
      </c>
      <c r="BR109" s="913"/>
      <c r="BS109" s="913"/>
      <c r="BT109" s="913"/>
      <c r="BU109" s="914"/>
      <c r="BV109" s="912" t="s">
        <v>285</v>
      </c>
      <c r="BW109" s="913"/>
      <c r="BX109" s="913"/>
      <c r="BY109" s="913"/>
      <c r="BZ109" s="914"/>
      <c r="CA109" s="912" t="s">
        <v>284</v>
      </c>
      <c r="CB109" s="913"/>
      <c r="CC109" s="913"/>
      <c r="CD109" s="913"/>
      <c r="CE109" s="914"/>
      <c r="CF109" s="935" t="s">
        <v>404</v>
      </c>
      <c r="CG109" s="935"/>
      <c r="CH109" s="935"/>
      <c r="CI109" s="935"/>
      <c r="CJ109" s="935"/>
      <c r="CK109" s="912" t="s">
        <v>405</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403</v>
      </c>
      <c r="DH109" s="913"/>
      <c r="DI109" s="913"/>
      <c r="DJ109" s="913"/>
      <c r="DK109" s="914"/>
      <c r="DL109" s="912" t="s">
        <v>285</v>
      </c>
      <c r="DM109" s="913"/>
      <c r="DN109" s="913"/>
      <c r="DO109" s="913"/>
      <c r="DP109" s="914"/>
      <c r="DQ109" s="912" t="s">
        <v>284</v>
      </c>
      <c r="DR109" s="913"/>
      <c r="DS109" s="913"/>
      <c r="DT109" s="913"/>
      <c r="DU109" s="914"/>
      <c r="DV109" s="912" t="s">
        <v>404</v>
      </c>
      <c r="DW109" s="913"/>
      <c r="DX109" s="913"/>
      <c r="DY109" s="913"/>
      <c r="DZ109" s="915"/>
    </row>
    <row r="110" spans="1:131" s="197" customFormat="1" ht="26.25" customHeight="1">
      <c r="A110" s="916" t="s">
        <v>406</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5016094</v>
      </c>
      <c r="AB110" s="920"/>
      <c r="AC110" s="920"/>
      <c r="AD110" s="920"/>
      <c r="AE110" s="921"/>
      <c r="AF110" s="922">
        <v>4918050</v>
      </c>
      <c r="AG110" s="920"/>
      <c r="AH110" s="920"/>
      <c r="AI110" s="920"/>
      <c r="AJ110" s="921"/>
      <c r="AK110" s="922">
        <v>4956577</v>
      </c>
      <c r="AL110" s="920"/>
      <c r="AM110" s="920"/>
      <c r="AN110" s="920"/>
      <c r="AO110" s="921"/>
      <c r="AP110" s="923">
        <v>23.5</v>
      </c>
      <c r="AQ110" s="924"/>
      <c r="AR110" s="924"/>
      <c r="AS110" s="924"/>
      <c r="AT110" s="925"/>
      <c r="AU110" s="926" t="s">
        <v>61</v>
      </c>
      <c r="AV110" s="927"/>
      <c r="AW110" s="927"/>
      <c r="AX110" s="927"/>
      <c r="AY110" s="928"/>
      <c r="AZ110" s="970" t="s">
        <v>407</v>
      </c>
      <c r="BA110" s="917"/>
      <c r="BB110" s="917"/>
      <c r="BC110" s="917"/>
      <c r="BD110" s="917"/>
      <c r="BE110" s="917"/>
      <c r="BF110" s="917"/>
      <c r="BG110" s="917"/>
      <c r="BH110" s="917"/>
      <c r="BI110" s="917"/>
      <c r="BJ110" s="917"/>
      <c r="BK110" s="917"/>
      <c r="BL110" s="917"/>
      <c r="BM110" s="917"/>
      <c r="BN110" s="917"/>
      <c r="BO110" s="917"/>
      <c r="BP110" s="918"/>
      <c r="BQ110" s="956">
        <v>50638150</v>
      </c>
      <c r="BR110" s="957"/>
      <c r="BS110" s="957"/>
      <c r="BT110" s="957"/>
      <c r="BU110" s="957"/>
      <c r="BV110" s="957">
        <v>51853931</v>
      </c>
      <c r="BW110" s="957"/>
      <c r="BX110" s="957"/>
      <c r="BY110" s="957"/>
      <c r="BZ110" s="957"/>
      <c r="CA110" s="957">
        <v>53694707</v>
      </c>
      <c r="CB110" s="957"/>
      <c r="CC110" s="957"/>
      <c r="CD110" s="957"/>
      <c r="CE110" s="957"/>
      <c r="CF110" s="971">
        <v>254.3</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7" customFormat="1" ht="26.25" customHeight="1">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411</v>
      </c>
      <c r="BA111" s="980"/>
      <c r="BB111" s="980"/>
      <c r="BC111" s="980"/>
      <c r="BD111" s="980"/>
      <c r="BE111" s="980"/>
      <c r="BF111" s="980"/>
      <c r="BG111" s="980"/>
      <c r="BH111" s="980"/>
      <c r="BI111" s="980"/>
      <c r="BJ111" s="980"/>
      <c r="BK111" s="980"/>
      <c r="BL111" s="980"/>
      <c r="BM111" s="980"/>
      <c r="BN111" s="980"/>
      <c r="BO111" s="980"/>
      <c r="BP111" s="981"/>
      <c r="BQ111" s="949">
        <v>191085</v>
      </c>
      <c r="BR111" s="950"/>
      <c r="BS111" s="950"/>
      <c r="BT111" s="950"/>
      <c r="BU111" s="950"/>
      <c r="BV111" s="950">
        <v>167766</v>
      </c>
      <c r="BW111" s="950"/>
      <c r="BX111" s="950"/>
      <c r="BY111" s="950"/>
      <c r="BZ111" s="950"/>
      <c r="CA111" s="950">
        <v>149039</v>
      </c>
      <c r="CB111" s="950"/>
      <c r="CC111" s="950"/>
      <c r="CD111" s="950"/>
      <c r="CE111" s="950"/>
      <c r="CF111" s="944">
        <v>0.7</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109</v>
      </c>
      <c r="DH111" s="950"/>
      <c r="DI111" s="950"/>
      <c r="DJ111" s="950"/>
      <c r="DK111" s="950"/>
      <c r="DL111" s="950" t="s">
        <v>109</v>
      </c>
      <c r="DM111" s="950"/>
      <c r="DN111" s="950"/>
      <c r="DO111" s="950"/>
      <c r="DP111" s="950"/>
      <c r="DQ111" s="950" t="s">
        <v>109</v>
      </c>
      <c r="DR111" s="950"/>
      <c r="DS111" s="950"/>
      <c r="DT111" s="950"/>
      <c r="DU111" s="950"/>
      <c r="DV111" s="951" t="s">
        <v>109</v>
      </c>
      <c r="DW111" s="951"/>
      <c r="DX111" s="951"/>
      <c r="DY111" s="951"/>
      <c r="DZ111" s="952"/>
    </row>
    <row r="112" spans="1:131" s="197" customFormat="1" ht="26.25" customHeight="1">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415</v>
      </c>
      <c r="BA112" s="980"/>
      <c r="BB112" s="980"/>
      <c r="BC112" s="980"/>
      <c r="BD112" s="980"/>
      <c r="BE112" s="980"/>
      <c r="BF112" s="980"/>
      <c r="BG112" s="980"/>
      <c r="BH112" s="980"/>
      <c r="BI112" s="980"/>
      <c r="BJ112" s="980"/>
      <c r="BK112" s="980"/>
      <c r="BL112" s="980"/>
      <c r="BM112" s="980"/>
      <c r="BN112" s="980"/>
      <c r="BO112" s="980"/>
      <c r="BP112" s="981"/>
      <c r="BQ112" s="949">
        <v>12843377</v>
      </c>
      <c r="BR112" s="950"/>
      <c r="BS112" s="950"/>
      <c r="BT112" s="950"/>
      <c r="BU112" s="950"/>
      <c r="BV112" s="950">
        <v>12839690</v>
      </c>
      <c r="BW112" s="950"/>
      <c r="BX112" s="950"/>
      <c r="BY112" s="950"/>
      <c r="BZ112" s="950"/>
      <c r="CA112" s="950">
        <v>11995533</v>
      </c>
      <c r="CB112" s="950"/>
      <c r="CC112" s="950"/>
      <c r="CD112" s="950"/>
      <c r="CE112" s="950"/>
      <c r="CF112" s="944">
        <v>56.8</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899712</v>
      </c>
      <c r="AB113" s="964"/>
      <c r="AC113" s="964"/>
      <c r="AD113" s="964"/>
      <c r="AE113" s="965"/>
      <c r="AF113" s="966">
        <v>973991</v>
      </c>
      <c r="AG113" s="964"/>
      <c r="AH113" s="964"/>
      <c r="AI113" s="964"/>
      <c r="AJ113" s="965"/>
      <c r="AK113" s="966">
        <v>810546</v>
      </c>
      <c r="AL113" s="964"/>
      <c r="AM113" s="964"/>
      <c r="AN113" s="964"/>
      <c r="AO113" s="965"/>
      <c r="AP113" s="967">
        <v>3.8</v>
      </c>
      <c r="AQ113" s="968"/>
      <c r="AR113" s="968"/>
      <c r="AS113" s="968"/>
      <c r="AT113" s="969"/>
      <c r="AU113" s="929"/>
      <c r="AV113" s="930"/>
      <c r="AW113" s="930"/>
      <c r="AX113" s="930"/>
      <c r="AY113" s="931"/>
      <c r="AZ113" s="979" t="s">
        <v>418</v>
      </c>
      <c r="BA113" s="980"/>
      <c r="BB113" s="980"/>
      <c r="BC113" s="980"/>
      <c r="BD113" s="980"/>
      <c r="BE113" s="980"/>
      <c r="BF113" s="980"/>
      <c r="BG113" s="980"/>
      <c r="BH113" s="980"/>
      <c r="BI113" s="980"/>
      <c r="BJ113" s="980"/>
      <c r="BK113" s="980"/>
      <c r="BL113" s="980"/>
      <c r="BM113" s="980"/>
      <c r="BN113" s="980"/>
      <c r="BO113" s="980"/>
      <c r="BP113" s="981"/>
      <c r="BQ113" s="949" t="s">
        <v>109</v>
      </c>
      <c r="BR113" s="950"/>
      <c r="BS113" s="950"/>
      <c r="BT113" s="950"/>
      <c r="BU113" s="950"/>
      <c r="BV113" s="950" t="s">
        <v>109</v>
      </c>
      <c r="BW113" s="950"/>
      <c r="BX113" s="950"/>
      <c r="BY113" s="950"/>
      <c r="BZ113" s="950"/>
      <c r="CA113" s="950" t="s">
        <v>109</v>
      </c>
      <c r="CB113" s="950"/>
      <c r="CC113" s="950"/>
      <c r="CD113" s="950"/>
      <c r="CE113" s="950"/>
      <c r="CF113" s="944" t="s">
        <v>109</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109</v>
      </c>
      <c r="AB114" s="989"/>
      <c r="AC114" s="989"/>
      <c r="AD114" s="989"/>
      <c r="AE114" s="990"/>
      <c r="AF114" s="991" t="s">
        <v>109</v>
      </c>
      <c r="AG114" s="989"/>
      <c r="AH114" s="989"/>
      <c r="AI114" s="989"/>
      <c r="AJ114" s="990"/>
      <c r="AK114" s="991" t="s">
        <v>109</v>
      </c>
      <c r="AL114" s="989"/>
      <c r="AM114" s="989"/>
      <c r="AN114" s="989"/>
      <c r="AO114" s="990"/>
      <c r="AP114" s="992" t="s">
        <v>109</v>
      </c>
      <c r="AQ114" s="993"/>
      <c r="AR114" s="993"/>
      <c r="AS114" s="993"/>
      <c r="AT114" s="994"/>
      <c r="AU114" s="929"/>
      <c r="AV114" s="930"/>
      <c r="AW114" s="930"/>
      <c r="AX114" s="930"/>
      <c r="AY114" s="931"/>
      <c r="AZ114" s="979" t="s">
        <v>421</v>
      </c>
      <c r="BA114" s="980"/>
      <c r="BB114" s="980"/>
      <c r="BC114" s="980"/>
      <c r="BD114" s="980"/>
      <c r="BE114" s="980"/>
      <c r="BF114" s="980"/>
      <c r="BG114" s="980"/>
      <c r="BH114" s="980"/>
      <c r="BI114" s="980"/>
      <c r="BJ114" s="980"/>
      <c r="BK114" s="980"/>
      <c r="BL114" s="980"/>
      <c r="BM114" s="980"/>
      <c r="BN114" s="980"/>
      <c r="BO114" s="980"/>
      <c r="BP114" s="981"/>
      <c r="BQ114" s="949">
        <v>9991969</v>
      </c>
      <c r="BR114" s="950"/>
      <c r="BS114" s="950"/>
      <c r="BT114" s="950"/>
      <c r="BU114" s="950"/>
      <c r="BV114" s="950">
        <v>9599731</v>
      </c>
      <c r="BW114" s="950"/>
      <c r="BX114" s="950"/>
      <c r="BY114" s="950"/>
      <c r="BZ114" s="950"/>
      <c r="CA114" s="950">
        <v>9328558</v>
      </c>
      <c r="CB114" s="950"/>
      <c r="CC114" s="950"/>
      <c r="CD114" s="950"/>
      <c r="CE114" s="950"/>
      <c r="CF114" s="944">
        <v>44.2</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53710</v>
      </c>
      <c r="AB115" s="964"/>
      <c r="AC115" s="964"/>
      <c r="AD115" s="964"/>
      <c r="AE115" s="965"/>
      <c r="AF115" s="966">
        <v>25460</v>
      </c>
      <c r="AG115" s="964"/>
      <c r="AH115" s="964"/>
      <c r="AI115" s="964"/>
      <c r="AJ115" s="965"/>
      <c r="AK115" s="966">
        <v>24763</v>
      </c>
      <c r="AL115" s="964"/>
      <c r="AM115" s="964"/>
      <c r="AN115" s="964"/>
      <c r="AO115" s="965"/>
      <c r="AP115" s="967">
        <v>0.1</v>
      </c>
      <c r="AQ115" s="968"/>
      <c r="AR115" s="968"/>
      <c r="AS115" s="968"/>
      <c r="AT115" s="969"/>
      <c r="AU115" s="929"/>
      <c r="AV115" s="930"/>
      <c r="AW115" s="930"/>
      <c r="AX115" s="930"/>
      <c r="AY115" s="931"/>
      <c r="AZ115" s="979" t="s">
        <v>424</v>
      </c>
      <c r="BA115" s="980"/>
      <c r="BB115" s="980"/>
      <c r="BC115" s="980"/>
      <c r="BD115" s="980"/>
      <c r="BE115" s="980"/>
      <c r="BF115" s="980"/>
      <c r="BG115" s="980"/>
      <c r="BH115" s="980"/>
      <c r="BI115" s="980"/>
      <c r="BJ115" s="980"/>
      <c r="BK115" s="980"/>
      <c r="BL115" s="980"/>
      <c r="BM115" s="980"/>
      <c r="BN115" s="980"/>
      <c r="BO115" s="980"/>
      <c r="BP115" s="981"/>
      <c r="BQ115" s="949">
        <v>9415</v>
      </c>
      <c r="BR115" s="950"/>
      <c r="BS115" s="950"/>
      <c r="BT115" s="950"/>
      <c r="BU115" s="950"/>
      <c r="BV115" s="950">
        <v>49078</v>
      </c>
      <c r="BW115" s="950"/>
      <c r="BX115" s="950"/>
      <c r="BY115" s="950"/>
      <c r="BZ115" s="950"/>
      <c r="CA115" s="950">
        <v>107474</v>
      </c>
      <c r="CB115" s="950"/>
      <c r="CC115" s="950"/>
      <c r="CD115" s="950"/>
      <c r="CE115" s="950"/>
      <c r="CF115" s="944">
        <v>0.5</v>
      </c>
      <c r="CG115" s="945"/>
      <c r="CH115" s="945"/>
      <c r="CI115" s="945"/>
      <c r="CJ115" s="945"/>
      <c r="CK115" s="975"/>
      <c r="CL115" s="976"/>
      <c r="CM115" s="979" t="s">
        <v>425</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c r="A116" s="986"/>
      <c r="B116" s="987"/>
      <c r="C116" s="1001" t="s">
        <v>426</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109</v>
      </c>
      <c r="AB116" s="989"/>
      <c r="AC116" s="989"/>
      <c r="AD116" s="989"/>
      <c r="AE116" s="990"/>
      <c r="AF116" s="991" t="s">
        <v>109</v>
      </c>
      <c r="AG116" s="989"/>
      <c r="AH116" s="989"/>
      <c r="AI116" s="989"/>
      <c r="AJ116" s="990"/>
      <c r="AK116" s="991" t="s">
        <v>109</v>
      </c>
      <c r="AL116" s="989"/>
      <c r="AM116" s="989"/>
      <c r="AN116" s="989"/>
      <c r="AO116" s="990"/>
      <c r="AP116" s="992" t="s">
        <v>109</v>
      </c>
      <c r="AQ116" s="993"/>
      <c r="AR116" s="993"/>
      <c r="AS116" s="993"/>
      <c r="AT116" s="994"/>
      <c r="AU116" s="929"/>
      <c r="AV116" s="930"/>
      <c r="AW116" s="930"/>
      <c r="AX116" s="930"/>
      <c r="AY116" s="931"/>
      <c r="AZ116" s="979" t="s">
        <v>427</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185892</v>
      </c>
      <c r="DH116" s="989"/>
      <c r="DI116" s="989"/>
      <c r="DJ116" s="989"/>
      <c r="DK116" s="990"/>
      <c r="DL116" s="991">
        <v>162842</v>
      </c>
      <c r="DM116" s="989"/>
      <c r="DN116" s="989"/>
      <c r="DO116" s="989"/>
      <c r="DP116" s="990"/>
      <c r="DQ116" s="991">
        <v>140109</v>
      </c>
      <c r="DR116" s="989"/>
      <c r="DS116" s="989"/>
      <c r="DT116" s="989"/>
      <c r="DU116" s="990"/>
      <c r="DV116" s="992">
        <v>0.7</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429</v>
      </c>
      <c r="Z117" s="914"/>
      <c r="AA117" s="1026">
        <v>5969516</v>
      </c>
      <c r="AB117" s="996"/>
      <c r="AC117" s="996"/>
      <c r="AD117" s="996"/>
      <c r="AE117" s="997"/>
      <c r="AF117" s="995">
        <v>5917501</v>
      </c>
      <c r="AG117" s="996"/>
      <c r="AH117" s="996"/>
      <c r="AI117" s="996"/>
      <c r="AJ117" s="997"/>
      <c r="AK117" s="995">
        <v>5791886</v>
      </c>
      <c r="AL117" s="996"/>
      <c r="AM117" s="996"/>
      <c r="AN117" s="996"/>
      <c r="AO117" s="997"/>
      <c r="AP117" s="998"/>
      <c r="AQ117" s="999"/>
      <c r="AR117" s="999"/>
      <c r="AS117" s="999"/>
      <c r="AT117" s="1000"/>
      <c r="AU117" s="929"/>
      <c r="AV117" s="930"/>
      <c r="AW117" s="930"/>
      <c r="AX117" s="930"/>
      <c r="AY117" s="931"/>
      <c r="AZ117" s="1025" t="s">
        <v>430</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405</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403</v>
      </c>
      <c r="AB118" s="913"/>
      <c r="AC118" s="913"/>
      <c r="AD118" s="913"/>
      <c r="AE118" s="914"/>
      <c r="AF118" s="912" t="s">
        <v>285</v>
      </c>
      <c r="AG118" s="913"/>
      <c r="AH118" s="913"/>
      <c r="AI118" s="913"/>
      <c r="AJ118" s="914"/>
      <c r="AK118" s="912" t="s">
        <v>284</v>
      </c>
      <c r="AL118" s="913"/>
      <c r="AM118" s="913"/>
      <c r="AN118" s="913"/>
      <c r="AO118" s="914"/>
      <c r="AP118" s="1020" t="s">
        <v>404</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432</v>
      </c>
      <c r="BP118" s="1024"/>
      <c r="BQ118" s="1015">
        <v>73673996</v>
      </c>
      <c r="BR118" s="1016"/>
      <c r="BS118" s="1016"/>
      <c r="BT118" s="1016"/>
      <c r="BU118" s="1016"/>
      <c r="BV118" s="1016">
        <v>74510196</v>
      </c>
      <c r="BW118" s="1016"/>
      <c r="BX118" s="1016"/>
      <c r="BY118" s="1016"/>
      <c r="BZ118" s="1016"/>
      <c r="CA118" s="1016">
        <v>75275311</v>
      </c>
      <c r="CB118" s="1016"/>
      <c r="CC118" s="1016"/>
      <c r="CD118" s="1016"/>
      <c r="CE118" s="1016"/>
      <c r="CF118" s="1017"/>
      <c r="CG118" s="1018"/>
      <c r="CH118" s="1018"/>
      <c r="CI118" s="1018"/>
      <c r="CJ118" s="1019"/>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434</v>
      </c>
      <c r="AV119" s="1008"/>
      <c r="AW119" s="1008"/>
      <c r="AX119" s="1008"/>
      <c r="AY119" s="1009"/>
      <c r="AZ119" s="970" t="s">
        <v>435</v>
      </c>
      <c r="BA119" s="917"/>
      <c r="BB119" s="917"/>
      <c r="BC119" s="917"/>
      <c r="BD119" s="917"/>
      <c r="BE119" s="917"/>
      <c r="BF119" s="917"/>
      <c r="BG119" s="917"/>
      <c r="BH119" s="917"/>
      <c r="BI119" s="917"/>
      <c r="BJ119" s="917"/>
      <c r="BK119" s="917"/>
      <c r="BL119" s="917"/>
      <c r="BM119" s="917"/>
      <c r="BN119" s="917"/>
      <c r="BO119" s="917"/>
      <c r="BP119" s="918"/>
      <c r="BQ119" s="956">
        <v>8024373</v>
      </c>
      <c r="BR119" s="957"/>
      <c r="BS119" s="957"/>
      <c r="BT119" s="957"/>
      <c r="BU119" s="957"/>
      <c r="BV119" s="957">
        <v>8376934</v>
      </c>
      <c r="BW119" s="957"/>
      <c r="BX119" s="957"/>
      <c r="BY119" s="957"/>
      <c r="BZ119" s="957"/>
      <c r="CA119" s="957">
        <v>8360289</v>
      </c>
      <c r="CB119" s="957"/>
      <c r="CC119" s="957"/>
      <c r="CD119" s="957"/>
      <c r="CE119" s="957"/>
      <c r="CF119" s="971">
        <v>39.6</v>
      </c>
      <c r="CG119" s="972"/>
      <c r="CH119" s="972"/>
      <c r="CI119" s="972"/>
      <c r="CJ119" s="972"/>
      <c r="CK119" s="977"/>
      <c r="CL119" s="978"/>
      <c r="CM119" s="1034" t="s">
        <v>436</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5193</v>
      </c>
      <c r="DH119" s="1028"/>
      <c r="DI119" s="1028"/>
      <c r="DJ119" s="1028"/>
      <c r="DK119" s="1029"/>
      <c r="DL119" s="1030">
        <v>4924</v>
      </c>
      <c r="DM119" s="1028"/>
      <c r="DN119" s="1028"/>
      <c r="DO119" s="1028"/>
      <c r="DP119" s="1029"/>
      <c r="DQ119" s="1030">
        <v>8930</v>
      </c>
      <c r="DR119" s="1028"/>
      <c r="DS119" s="1028"/>
      <c r="DT119" s="1028"/>
      <c r="DU119" s="1029"/>
      <c r="DV119" s="1031">
        <v>0</v>
      </c>
      <c r="DW119" s="1032"/>
      <c r="DX119" s="1032"/>
      <c r="DY119" s="1032"/>
      <c r="DZ119" s="1033"/>
    </row>
    <row r="120" spans="1:130" s="197" customFormat="1" ht="26.25" customHeight="1">
      <c r="A120" s="1005"/>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437</v>
      </c>
      <c r="BA120" s="980"/>
      <c r="BB120" s="980"/>
      <c r="BC120" s="980"/>
      <c r="BD120" s="980"/>
      <c r="BE120" s="980"/>
      <c r="BF120" s="980"/>
      <c r="BG120" s="980"/>
      <c r="BH120" s="980"/>
      <c r="BI120" s="980"/>
      <c r="BJ120" s="980"/>
      <c r="BK120" s="980"/>
      <c r="BL120" s="980"/>
      <c r="BM120" s="980"/>
      <c r="BN120" s="980"/>
      <c r="BO120" s="980"/>
      <c r="BP120" s="981"/>
      <c r="BQ120" s="949">
        <v>6355763</v>
      </c>
      <c r="BR120" s="950"/>
      <c r="BS120" s="950"/>
      <c r="BT120" s="950"/>
      <c r="BU120" s="950"/>
      <c r="BV120" s="950">
        <v>5575066</v>
      </c>
      <c r="BW120" s="950"/>
      <c r="BX120" s="950"/>
      <c r="BY120" s="950"/>
      <c r="BZ120" s="950"/>
      <c r="CA120" s="950">
        <v>5741035</v>
      </c>
      <c r="CB120" s="950"/>
      <c r="CC120" s="950"/>
      <c r="CD120" s="950"/>
      <c r="CE120" s="950"/>
      <c r="CF120" s="944">
        <v>27.2</v>
      </c>
      <c r="CG120" s="945"/>
      <c r="CH120" s="945"/>
      <c r="CI120" s="945"/>
      <c r="CJ120" s="945"/>
      <c r="CK120" s="1043" t="s">
        <v>438</v>
      </c>
      <c r="CL120" s="1044"/>
      <c r="CM120" s="1044"/>
      <c r="CN120" s="1044"/>
      <c r="CO120" s="1045"/>
      <c r="CP120" s="1051" t="s">
        <v>386</v>
      </c>
      <c r="CQ120" s="1052"/>
      <c r="CR120" s="1052"/>
      <c r="CS120" s="1052"/>
      <c r="CT120" s="1052"/>
      <c r="CU120" s="1052"/>
      <c r="CV120" s="1052"/>
      <c r="CW120" s="1052"/>
      <c r="CX120" s="1052"/>
      <c r="CY120" s="1052"/>
      <c r="CZ120" s="1052"/>
      <c r="DA120" s="1052"/>
      <c r="DB120" s="1052"/>
      <c r="DC120" s="1052"/>
      <c r="DD120" s="1052"/>
      <c r="DE120" s="1052"/>
      <c r="DF120" s="1053"/>
      <c r="DG120" s="956">
        <v>11855040</v>
      </c>
      <c r="DH120" s="957"/>
      <c r="DI120" s="957"/>
      <c r="DJ120" s="957"/>
      <c r="DK120" s="957"/>
      <c r="DL120" s="957">
        <v>11835391</v>
      </c>
      <c r="DM120" s="957"/>
      <c r="DN120" s="957"/>
      <c r="DO120" s="957"/>
      <c r="DP120" s="957"/>
      <c r="DQ120" s="957">
        <v>11006766</v>
      </c>
      <c r="DR120" s="957"/>
      <c r="DS120" s="957"/>
      <c r="DT120" s="957"/>
      <c r="DU120" s="957"/>
      <c r="DV120" s="958">
        <v>52.1</v>
      </c>
      <c r="DW120" s="958"/>
      <c r="DX120" s="958"/>
      <c r="DY120" s="958"/>
      <c r="DZ120" s="959"/>
    </row>
    <row r="121" spans="1:130" s="197" customFormat="1" ht="26.25" customHeight="1">
      <c r="A121" s="1005"/>
      <c r="B121" s="976"/>
      <c r="C121" s="1040" t="s">
        <v>439</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440</v>
      </c>
      <c r="BA121" s="1001"/>
      <c r="BB121" s="1001"/>
      <c r="BC121" s="1001"/>
      <c r="BD121" s="1001"/>
      <c r="BE121" s="1001"/>
      <c r="BF121" s="1001"/>
      <c r="BG121" s="1001"/>
      <c r="BH121" s="1001"/>
      <c r="BI121" s="1001"/>
      <c r="BJ121" s="1001"/>
      <c r="BK121" s="1001"/>
      <c r="BL121" s="1001"/>
      <c r="BM121" s="1001"/>
      <c r="BN121" s="1001"/>
      <c r="BO121" s="1001"/>
      <c r="BP121" s="1002"/>
      <c r="BQ121" s="1015">
        <v>47835462</v>
      </c>
      <c r="BR121" s="1016"/>
      <c r="BS121" s="1016"/>
      <c r="BT121" s="1016"/>
      <c r="BU121" s="1016"/>
      <c r="BV121" s="1016">
        <v>48871768</v>
      </c>
      <c r="BW121" s="1016"/>
      <c r="BX121" s="1016"/>
      <c r="BY121" s="1016"/>
      <c r="BZ121" s="1016"/>
      <c r="CA121" s="1016">
        <v>50501674</v>
      </c>
      <c r="CB121" s="1016"/>
      <c r="CC121" s="1016"/>
      <c r="CD121" s="1016"/>
      <c r="CE121" s="1016"/>
      <c r="CF121" s="1054">
        <v>239.1</v>
      </c>
      <c r="CG121" s="1055"/>
      <c r="CH121" s="1055"/>
      <c r="CI121" s="1055"/>
      <c r="CJ121" s="1055"/>
      <c r="CK121" s="1046"/>
      <c r="CL121" s="1047"/>
      <c r="CM121" s="1047"/>
      <c r="CN121" s="1047"/>
      <c r="CO121" s="1048"/>
      <c r="CP121" s="1037" t="s">
        <v>382</v>
      </c>
      <c r="CQ121" s="1038"/>
      <c r="CR121" s="1038"/>
      <c r="CS121" s="1038"/>
      <c r="CT121" s="1038"/>
      <c r="CU121" s="1038"/>
      <c r="CV121" s="1038"/>
      <c r="CW121" s="1038"/>
      <c r="CX121" s="1038"/>
      <c r="CY121" s="1038"/>
      <c r="CZ121" s="1038"/>
      <c r="DA121" s="1038"/>
      <c r="DB121" s="1038"/>
      <c r="DC121" s="1038"/>
      <c r="DD121" s="1038"/>
      <c r="DE121" s="1038"/>
      <c r="DF121" s="1039"/>
      <c r="DG121" s="949">
        <v>984152</v>
      </c>
      <c r="DH121" s="950"/>
      <c r="DI121" s="950"/>
      <c r="DJ121" s="950"/>
      <c r="DK121" s="950"/>
      <c r="DL121" s="950">
        <v>1000726</v>
      </c>
      <c r="DM121" s="950"/>
      <c r="DN121" s="950"/>
      <c r="DO121" s="950"/>
      <c r="DP121" s="950"/>
      <c r="DQ121" s="950">
        <v>985897</v>
      </c>
      <c r="DR121" s="950"/>
      <c r="DS121" s="950"/>
      <c r="DT121" s="950"/>
      <c r="DU121" s="950"/>
      <c r="DV121" s="951">
        <v>4.7</v>
      </c>
      <c r="DW121" s="951"/>
      <c r="DX121" s="951"/>
      <c r="DY121" s="951"/>
      <c r="DZ121" s="952"/>
    </row>
    <row r="122" spans="1:130" s="197" customFormat="1" ht="26.25" customHeight="1">
      <c r="A122" s="1005"/>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v>27773</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441</v>
      </c>
      <c r="BP122" s="1024"/>
      <c r="BQ122" s="1064">
        <v>62215598</v>
      </c>
      <c r="BR122" s="1065"/>
      <c r="BS122" s="1065"/>
      <c r="BT122" s="1065"/>
      <c r="BU122" s="1065"/>
      <c r="BV122" s="1065">
        <v>62823768</v>
      </c>
      <c r="BW122" s="1065"/>
      <c r="BX122" s="1065"/>
      <c r="BY122" s="1065"/>
      <c r="BZ122" s="1065"/>
      <c r="CA122" s="1065">
        <v>64602998</v>
      </c>
      <c r="CB122" s="1065"/>
      <c r="CC122" s="1065"/>
      <c r="CD122" s="1065"/>
      <c r="CE122" s="1065"/>
      <c r="CF122" s="1017"/>
      <c r="CG122" s="1018"/>
      <c r="CH122" s="1018"/>
      <c r="CI122" s="1018"/>
      <c r="CJ122" s="1019"/>
      <c r="CK122" s="1046"/>
      <c r="CL122" s="1047"/>
      <c r="CM122" s="1047"/>
      <c r="CN122" s="1047"/>
      <c r="CO122" s="1048"/>
      <c r="CP122" s="1037" t="s">
        <v>384</v>
      </c>
      <c r="CQ122" s="1038"/>
      <c r="CR122" s="1038"/>
      <c r="CS122" s="1038"/>
      <c r="CT122" s="1038"/>
      <c r="CU122" s="1038"/>
      <c r="CV122" s="1038"/>
      <c r="CW122" s="1038"/>
      <c r="CX122" s="1038"/>
      <c r="CY122" s="1038"/>
      <c r="CZ122" s="1038"/>
      <c r="DA122" s="1038"/>
      <c r="DB122" s="1038"/>
      <c r="DC122" s="1038"/>
      <c r="DD122" s="1038"/>
      <c r="DE122" s="1038"/>
      <c r="DF122" s="1039"/>
      <c r="DG122" s="949">
        <v>3240</v>
      </c>
      <c r="DH122" s="950"/>
      <c r="DI122" s="950"/>
      <c r="DJ122" s="950"/>
      <c r="DK122" s="950"/>
      <c r="DL122" s="950">
        <v>2952</v>
      </c>
      <c r="DM122" s="950"/>
      <c r="DN122" s="950"/>
      <c r="DO122" s="950"/>
      <c r="DP122" s="950"/>
      <c r="DQ122" s="950">
        <v>2452</v>
      </c>
      <c r="DR122" s="950"/>
      <c r="DS122" s="950"/>
      <c r="DT122" s="950"/>
      <c r="DU122" s="950"/>
      <c r="DV122" s="951">
        <v>0</v>
      </c>
      <c r="DW122" s="951"/>
      <c r="DX122" s="951"/>
      <c r="DY122" s="951"/>
      <c r="DZ122" s="952"/>
    </row>
    <row r="123" spans="1:130" s="197" customFormat="1" ht="26.25" customHeight="1" thickBot="1">
      <c r="A123" s="1005"/>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8914</v>
      </c>
      <c r="AB123" s="989"/>
      <c r="AC123" s="989"/>
      <c r="AD123" s="989"/>
      <c r="AE123" s="990"/>
      <c r="AF123" s="991">
        <v>8776</v>
      </c>
      <c r="AG123" s="989"/>
      <c r="AH123" s="989"/>
      <c r="AI123" s="989"/>
      <c r="AJ123" s="990"/>
      <c r="AK123" s="991">
        <v>8638</v>
      </c>
      <c r="AL123" s="989"/>
      <c r="AM123" s="989"/>
      <c r="AN123" s="989"/>
      <c r="AO123" s="990"/>
      <c r="AP123" s="992">
        <v>0</v>
      </c>
      <c r="AQ123" s="993"/>
      <c r="AR123" s="993"/>
      <c r="AS123" s="993"/>
      <c r="AT123" s="994"/>
      <c r="AU123" s="1061" t="s">
        <v>442</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53.4</v>
      </c>
      <c r="BR123" s="1057"/>
      <c r="BS123" s="1057"/>
      <c r="BT123" s="1057"/>
      <c r="BU123" s="1057"/>
      <c r="BV123" s="1057">
        <v>55.6</v>
      </c>
      <c r="BW123" s="1057"/>
      <c r="BX123" s="1057"/>
      <c r="BY123" s="1057"/>
      <c r="BZ123" s="1057"/>
      <c r="CA123" s="1057">
        <v>50.5</v>
      </c>
      <c r="CB123" s="1057"/>
      <c r="CC123" s="1057"/>
      <c r="CD123" s="1057"/>
      <c r="CE123" s="1057"/>
      <c r="CF123" s="1058"/>
      <c r="CG123" s="1059"/>
      <c r="CH123" s="1059"/>
      <c r="CI123" s="1059"/>
      <c r="CJ123" s="1060"/>
      <c r="CK123" s="1046"/>
      <c r="CL123" s="1047"/>
      <c r="CM123" s="1047"/>
      <c r="CN123" s="1047"/>
      <c r="CO123" s="1048"/>
      <c r="CP123" s="1037" t="s">
        <v>379</v>
      </c>
      <c r="CQ123" s="1038"/>
      <c r="CR123" s="1038"/>
      <c r="CS123" s="1038"/>
      <c r="CT123" s="1038"/>
      <c r="CU123" s="1038"/>
      <c r="CV123" s="1038"/>
      <c r="CW123" s="1038"/>
      <c r="CX123" s="1038"/>
      <c r="CY123" s="1038"/>
      <c r="CZ123" s="1038"/>
      <c r="DA123" s="1038"/>
      <c r="DB123" s="1038"/>
      <c r="DC123" s="1038"/>
      <c r="DD123" s="1038"/>
      <c r="DE123" s="1038"/>
      <c r="DF123" s="1039"/>
      <c r="DG123" s="988">
        <v>945</v>
      </c>
      <c r="DH123" s="989"/>
      <c r="DI123" s="989"/>
      <c r="DJ123" s="989"/>
      <c r="DK123" s="990"/>
      <c r="DL123" s="991">
        <v>621</v>
      </c>
      <c r="DM123" s="989"/>
      <c r="DN123" s="989"/>
      <c r="DO123" s="989"/>
      <c r="DP123" s="990"/>
      <c r="DQ123" s="991">
        <v>418</v>
      </c>
      <c r="DR123" s="989"/>
      <c r="DS123" s="989"/>
      <c r="DT123" s="989"/>
      <c r="DU123" s="990"/>
      <c r="DV123" s="992">
        <v>0</v>
      </c>
      <c r="DW123" s="993"/>
      <c r="DX123" s="993"/>
      <c r="DY123" s="993"/>
      <c r="DZ123" s="994"/>
    </row>
    <row r="124" spans="1:130" s="197" customFormat="1" ht="26.25" customHeight="1">
      <c r="A124" s="1005"/>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109</v>
      </c>
      <c r="AB124" s="989"/>
      <c r="AC124" s="989"/>
      <c r="AD124" s="989"/>
      <c r="AE124" s="990"/>
      <c r="AF124" s="991" t="s">
        <v>109</v>
      </c>
      <c r="AG124" s="989"/>
      <c r="AH124" s="989"/>
      <c r="AI124" s="989"/>
      <c r="AJ124" s="990"/>
      <c r="AK124" s="991" t="s">
        <v>109</v>
      </c>
      <c r="AL124" s="989"/>
      <c r="AM124" s="989"/>
      <c r="AN124" s="989"/>
      <c r="AO124" s="990"/>
      <c r="AP124" s="992" t="s">
        <v>109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443</v>
      </c>
      <c r="CQ124" s="1038"/>
      <c r="CR124" s="1038"/>
      <c r="CS124" s="1038"/>
      <c r="CT124" s="1038"/>
      <c r="CU124" s="1038"/>
      <c r="CV124" s="1038"/>
      <c r="CW124" s="1038"/>
      <c r="CX124" s="1038"/>
      <c r="CY124" s="1038"/>
      <c r="CZ124" s="1038"/>
      <c r="DA124" s="1038"/>
      <c r="DB124" s="1038"/>
      <c r="DC124" s="1038"/>
      <c r="DD124" s="1038"/>
      <c r="DE124" s="1038"/>
      <c r="DF124" s="1039"/>
      <c r="DG124" s="1027" t="s">
        <v>109</v>
      </c>
      <c r="DH124" s="1028"/>
      <c r="DI124" s="1028"/>
      <c r="DJ124" s="1028"/>
      <c r="DK124" s="1029"/>
      <c r="DL124" s="1030" t="s">
        <v>109</v>
      </c>
      <c r="DM124" s="1028"/>
      <c r="DN124" s="1028"/>
      <c r="DO124" s="1028"/>
      <c r="DP124" s="1029"/>
      <c r="DQ124" s="1030" t="s">
        <v>109</v>
      </c>
      <c r="DR124" s="1028"/>
      <c r="DS124" s="1028"/>
      <c r="DT124" s="1028"/>
      <c r="DU124" s="1029"/>
      <c r="DV124" s="1031" t="s">
        <v>109</v>
      </c>
      <c r="DW124" s="1032"/>
      <c r="DX124" s="1032"/>
      <c r="DY124" s="1032"/>
      <c r="DZ124" s="1033"/>
    </row>
    <row r="125" spans="1:130" s="197" customFormat="1" ht="26.25" customHeight="1" thickBot="1">
      <c r="A125" s="1005"/>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109</v>
      </c>
      <c r="AB125" s="989"/>
      <c r="AC125" s="989"/>
      <c r="AD125" s="989"/>
      <c r="AE125" s="990"/>
      <c r="AF125" s="991" t="s">
        <v>109</v>
      </c>
      <c r="AG125" s="989"/>
      <c r="AH125" s="989"/>
      <c r="AI125" s="989"/>
      <c r="AJ125" s="990"/>
      <c r="AK125" s="991" t="s">
        <v>109</v>
      </c>
      <c r="AL125" s="989"/>
      <c r="AM125" s="989"/>
      <c r="AN125" s="989"/>
      <c r="AO125" s="990"/>
      <c r="AP125" s="992" t="s">
        <v>109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444</v>
      </c>
      <c r="CL125" s="1044"/>
      <c r="CM125" s="1044"/>
      <c r="CN125" s="1044"/>
      <c r="CO125" s="1045"/>
      <c r="CP125" s="970" t="s">
        <v>445</v>
      </c>
      <c r="CQ125" s="917"/>
      <c r="CR125" s="917"/>
      <c r="CS125" s="917"/>
      <c r="CT125" s="917"/>
      <c r="CU125" s="917"/>
      <c r="CV125" s="917"/>
      <c r="CW125" s="917"/>
      <c r="CX125" s="917"/>
      <c r="CY125" s="917"/>
      <c r="CZ125" s="917"/>
      <c r="DA125" s="917"/>
      <c r="DB125" s="917"/>
      <c r="DC125" s="917"/>
      <c r="DD125" s="917"/>
      <c r="DE125" s="917"/>
      <c r="DF125" s="918"/>
      <c r="DG125" s="956" t="s">
        <v>109</v>
      </c>
      <c r="DH125" s="957"/>
      <c r="DI125" s="957"/>
      <c r="DJ125" s="957"/>
      <c r="DK125" s="957"/>
      <c r="DL125" s="957" t="s">
        <v>109</v>
      </c>
      <c r="DM125" s="957"/>
      <c r="DN125" s="957"/>
      <c r="DO125" s="957"/>
      <c r="DP125" s="957"/>
      <c r="DQ125" s="957" t="s">
        <v>109</v>
      </c>
      <c r="DR125" s="957"/>
      <c r="DS125" s="957"/>
      <c r="DT125" s="957"/>
      <c r="DU125" s="957"/>
      <c r="DV125" s="958" t="s">
        <v>109</v>
      </c>
      <c r="DW125" s="958"/>
      <c r="DX125" s="958"/>
      <c r="DY125" s="958"/>
      <c r="DZ125" s="959"/>
    </row>
    <row r="126" spans="1:130" s="197" customFormat="1" ht="26.25" customHeight="1">
      <c r="A126" s="1005"/>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14456</v>
      </c>
      <c r="AB126" s="989"/>
      <c r="AC126" s="989"/>
      <c r="AD126" s="989"/>
      <c r="AE126" s="990"/>
      <c r="AF126" s="991">
        <v>14275</v>
      </c>
      <c r="AG126" s="989"/>
      <c r="AH126" s="989"/>
      <c r="AI126" s="989"/>
      <c r="AJ126" s="990"/>
      <c r="AK126" s="991">
        <v>14094</v>
      </c>
      <c r="AL126" s="989"/>
      <c r="AM126" s="989"/>
      <c r="AN126" s="989"/>
      <c r="AO126" s="990"/>
      <c r="AP126" s="992">
        <v>0.1</v>
      </c>
      <c r="AQ126" s="993"/>
      <c r="AR126" s="993"/>
      <c r="AS126" s="993"/>
      <c r="AT126" s="994"/>
      <c r="AU126" s="233"/>
      <c r="AV126" s="233"/>
      <c r="AW126" s="233"/>
      <c r="AX126" s="1066" t="s">
        <v>446</v>
      </c>
      <c r="AY126" s="1067"/>
      <c r="AZ126" s="1067"/>
      <c r="BA126" s="1067"/>
      <c r="BB126" s="1067"/>
      <c r="BC126" s="1067"/>
      <c r="BD126" s="1067"/>
      <c r="BE126" s="1068"/>
      <c r="BF126" s="1082" t="s">
        <v>447</v>
      </c>
      <c r="BG126" s="1067"/>
      <c r="BH126" s="1067"/>
      <c r="BI126" s="1067"/>
      <c r="BJ126" s="1067"/>
      <c r="BK126" s="1067"/>
      <c r="BL126" s="1068"/>
      <c r="BM126" s="1082" t="s">
        <v>448</v>
      </c>
      <c r="BN126" s="1067"/>
      <c r="BO126" s="1067"/>
      <c r="BP126" s="1067"/>
      <c r="BQ126" s="1067"/>
      <c r="BR126" s="1067"/>
      <c r="BS126" s="1068"/>
      <c r="BT126" s="1082" t="s">
        <v>449</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450</v>
      </c>
      <c r="CQ126" s="980"/>
      <c r="CR126" s="980"/>
      <c r="CS126" s="980"/>
      <c r="CT126" s="980"/>
      <c r="CU126" s="980"/>
      <c r="CV126" s="980"/>
      <c r="CW126" s="980"/>
      <c r="CX126" s="980"/>
      <c r="CY126" s="980"/>
      <c r="CZ126" s="980"/>
      <c r="DA126" s="980"/>
      <c r="DB126" s="980"/>
      <c r="DC126" s="980"/>
      <c r="DD126" s="980"/>
      <c r="DE126" s="980"/>
      <c r="DF126" s="981"/>
      <c r="DG126" s="949" t="s">
        <v>109</v>
      </c>
      <c r="DH126" s="950"/>
      <c r="DI126" s="950"/>
      <c r="DJ126" s="950"/>
      <c r="DK126" s="950"/>
      <c r="DL126" s="950" t="s">
        <v>109</v>
      </c>
      <c r="DM126" s="950"/>
      <c r="DN126" s="950"/>
      <c r="DO126" s="950"/>
      <c r="DP126" s="950"/>
      <c r="DQ126" s="950" t="s">
        <v>109</v>
      </c>
      <c r="DR126" s="950"/>
      <c r="DS126" s="950"/>
      <c r="DT126" s="950"/>
      <c r="DU126" s="950"/>
      <c r="DV126" s="951" t="s">
        <v>109</v>
      </c>
      <c r="DW126" s="951"/>
      <c r="DX126" s="951"/>
      <c r="DY126" s="951"/>
      <c r="DZ126" s="952"/>
    </row>
    <row r="127" spans="1:130" s="197" customFormat="1" ht="26.25" customHeight="1" thickBot="1">
      <c r="A127" s="1006"/>
      <c r="B127" s="978"/>
      <c r="C127" s="1034" t="s">
        <v>451</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2567</v>
      </c>
      <c r="AB127" s="989"/>
      <c r="AC127" s="989"/>
      <c r="AD127" s="989"/>
      <c r="AE127" s="990"/>
      <c r="AF127" s="991">
        <v>2409</v>
      </c>
      <c r="AG127" s="989"/>
      <c r="AH127" s="989"/>
      <c r="AI127" s="989"/>
      <c r="AJ127" s="990"/>
      <c r="AK127" s="991">
        <v>2031</v>
      </c>
      <c r="AL127" s="989"/>
      <c r="AM127" s="989"/>
      <c r="AN127" s="989"/>
      <c r="AO127" s="990"/>
      <c r="AP127" s="992">
        <v>0</v>
      </c>
      <c r="AQ127" s="993"/>
      <c r="AR127" s="993"/>
      <c r="AS127" s="993"/>
      <c r="AT127" s="994"/>
      <c r="AU127" s="233"/>
      <c r="AV127" s="233"/>
      <c r="AW127" s="233"/>
      <c r="AX127" s="916" t="s">
        <v>452</v>
      </c>
      <c r="AY127" s="917"/>
      <c r="AZ127" s="917"/>
      <c r="BA127" s="917"/>
      <c r="BB127" s="917"/>
      <c r="BC127" s="917"/>
      <c r="BD127" s="917"/>
      <c r="BE127" s="918"/>
      <c r="BF127" s="1071" t="s">
        <v>109</v>
      </c>
      <c r="BG127" s="1072"/>
      <c r="BH127" s="1072"/>
      <c r="BI127" s="1072"/>
      <c r="BJ127" s="1072"/>
      <c r="BK127" s="1072"/>
      <c r="BL127" s="1081"/>
      <c r="BM127" s="1071">
        <v>12.07</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453</v>
      </c>
      <c r="CQ127" s="1075"/>
      <c r="CR127" s="1075"/>
      <c r="CS127" s="1075"/>
      <c r="CT127" s="1075"/>
      <c r="CU127" s="1075"/>
      <c r="CV127" s="1075"/>
      <c r="CW127" s="1075"/>
      <c r="CX127" s="1075"/>
      <c r="CY127" s="1075"/>
      <c r="CZ127" s="1075"/>
      <c r="DA127" s="1075"/>
      <c r="DB127" s="1075"/>
      <c r="DC127" s="1075"/>
      <c r="DD127" s="1075"/>
      <c r="DE127" s="1075"/>
      <c r="DF127" s="1076"/>
      <c r="DG127" s="1077">
        <v>9415</v>
      </c>
      <c r="DH127" s="1078"/>
      <c r="DI127" s="1078"/>
      <c r="DJ127" s="1078"/>
      <c r="DK127" s="1078"/>
      <c r="DL127" s="1078">
        <v>49078</v>
      </c>
      <c r="DM127" s="1078"/>
      <c r="DN127" s="1078"/>
      <c r="DO127" s="1078"/>
      <c r="DP127" s="1078"/>
      <c r="DQ127" s="1078">
        <v>107474</v>
      </c>
      <c r="DR127" s="1078"/>
      <c r="DS127" s="1078"/>
      <c r="DT127" s="1078"/>
      <c r="DU127" s="1078"/>
      <c r="DV127" s="1079">
        <v>0.5</v>
      </c>
      <c r="DW127" s="1079"/>
      <c r="DX127" s="1079"/>
      <c r="DY127" s="1079"/>
      <c r="DZ127" s="1080"/>
    </row>
    <row r="128" spans="1:130" s="197" customFormat="1" ht="26.25" customHeight="1">
      <c r="A128" s="1101" t="s">
        <v>454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455</v>
      </c>
      <c r="X128" s="1103"/>
      <c r="Y128" s="1103"/>
      <c r="Z128" s="1104"/>
      <c r="AA128" s="1119">
        <v>562386</v>
      </c>
      <c r="AB128" s="1120"/>
      <c r="AC128" s="1120"/>
      <c r="AD128" s="1120"/>
      <c r="AE128" s="1121"/>
      <c r="AF128" s="1122">
        <v>606037</v>
      </c>
      <c r="AG128" s="1120"/>
      <c r="AH128" s="1120"/>
      <c r="AI128" s="1120"/>
      <c r="AJ128" s="1121"/>
      <c r="AK128" s="1122">
        <v>570669</v>
      </c>
      <c r="AL128" s="1120"/>
      <c r="AM128" s="1120"/>
      <c r="AN128" s="1120"/>
      <c r="AO128" s="1121"/>
      <c r="AP128" s="1123"/>
      <c r="AQ128" s="1124"/>
      <c r="AR128" s="1124"/>
      <c r="AS128" s="1124"/>
      <c r="AT128" s="1125"/>
      <c r="AU128" s="235"/>
      <c r="AV128" s="235"/>
      <c r="AW128" s="235"/>
      <c r="AX128" s="1084" t="s">
        <v>456</v>
      </c>
      <c r="AY128" s="980"/>
      <c r="AZ128" s="980"/>
      <c r="BA128" s="980"/>
      <c r="BB128" s="980"/>
      <c r="BC128" s="980"/>
      <c r="BD128" s="980"/>
      <c r="BE128" s="981"/>
      <c r="BF128" s="1096" t="s">
        <v>109</v>
      </c>
      <c r="BG128" s="1097"/>
      <c r="BH128" s="1097"/>
      <c r="BI128" s="1097"/>
      <c r="BJ128" s="1097"/>
      <c r="BK128" s="1097"/>
      <c r="BL128" s="1098"/>
      <c r="BM128" s="1096">
        <v>17.07</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457</v>
      </c>
      <c r="X129" s="1091"/>
      <c r="Y129" s="1091"/>
      <c r="Z129" s="1092"/>
      <c r="AA129" s="988">
        <v>25287131</v>
      </c>
      <c r="AB129" s="989"/>
      <c r="AC129" s="989"/>
      <c r="AD129" s="989"/>
      <c r="AE129" s="990"/>
      <c r="AF129" s="991">
        <v>25071346</v>
      </c>
      <c r="AG129" s="989"/>
      <c r="AH129" s="989"/>
      <c r="AI129" s="989"/>
      <c r="AJ129" s="990"/>
      <c r="AK129" s="991">
        <v>25183780</v>
      </c>
      <c r="AL129" s="989"/>
      <c r="AM129" s="989"/>
      <c r="AN129" s="989"/>
      <c r="AO129" s="990"/>
      <c r="AP129" s="1093"/>
      <c r="AQ129" s="1094"/>
      <c r="AR129" s="1094"/>
      <c r="AS129" s="1094"/>
      <c r="AT129" s="1095"/>
      <c r="AU129" s="235"/>
      <c r="AV129" s="235"/>
      <c r="AW129" s="235"/>
      <c r="AX129" s="1084" t="s">
        <v>458</v>
      </c>
      <c r="AY129" s="980"/>
      <c r="AZ129" s="980"/>
      <c r="BA129" s="980"/>
      <c r="BB129" s="980"/>
      <c r="BC129" s="980"/>
      <c r="BD129" s="980"/>
      <c r="BE129" s="981"/>
      <c r="BF129" s="1085">
        <v>6.2</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460</v>
      </c>
      <c r="X130" s="1091"/>
      <c r="Y130" s="1091"/>
      <c r="Z130" s="1092"/>
      <c r="AA130" s="988">
        <v>3840338</v>
      </c>
      <c r="AB130" s="989"/>
      <c r="AC130" s="989"/>
      <c r="AD130" s="989"/>
      <c r="AE130" s="990"/>
      <c r="AF130" s="991">
        <v>4062344</v>
      </c>
      <c r="AG130" s="989"/>
      <c r="AH130" s="989"/>
      <c r="AI130" s="989"/>
      <c r="AJ130" s="990"/>
      <c r="AK130" s="991">
        <v>4066108</v>
      </c>
      <c r="AL130" s="989"/>
      <c r="AM130" s="989"/>
      <c r="AN130" s="989"/>
      <c r="AO130" s="990"/>
      <c r="AP130" s="1093"/>
      <c r="AQ130" s="1094"/>
      <c r="AR130" s="1094"/>
      <c r="AS130" s="1094"/>
      <c r="AT130" s="1095"/>
      <c r="AU130" s="235"/>
      <c r="AV130" s="235"/>
      <c r="AW130" s="235"/>
      <c r="AX130" s="1143" t="s">
        <v>461</v>
      </c>
      <c r="AY130" s="1075"/>
      <c r="AZ130" s="1075"/>
      <c r="BA130" s="1075"/>
      <c r="BB130" s="1075"/>
      <c r="BC130" s="1075"/>
      <c r="BD130" s="1075"/>
      <c r="BE130" s="1076"/>
      <c r="BF130" s="1105">
        <v>50.5</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462</v>
      </c>
      <c r="X131" s="1114"/>
      <c r="Y131" s="1114"/>
      <c r="Z131" s="1115"/>
      <c r="AA131" s="1027">
        <v>21446793</v>
      </c>
      <c r="AB131" s="1028"/>
      <c r="AC131" s="1028"/>
      <c r="AD131" s="1028"/>
      <c r="AE131" s="1029"/>
      <c r="AF131" s="1030">
        <v>21009002</v>
      </c>
      <c r="AG131" s="1028"/>
      <c r="AH131" s="1028"/>
      <c r="AI131" s="1028"/>
      <c r="AJ131" s="1029"/>
      <c r="AK131" s="1030">
        <v>21117672</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463</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464</v>
      </c>
      <c r="W132" s="1131"/>
      <c r="X132" s="1131"/>
      <c r="Y132" s="1131"/>
      <c r="Z132" s="1132"/>
      <c r="AA132" s="1133">
        <v>7.3054838550000003</v>
      </c>
      <c r="AB132" s="1134"/>
      <c r="AC132" s="1134"/>
      <c r="AD132" s="1134"/>
      <c r="AE132" s="1135"/>
      <c r="AF132" s="1136">
        <v>5.9456417779999997</v>
      </c>
      <c r="AG132" s="1134"/>
      <c r="AH132" s="1134"/>
      <c r="AI132" s="1134"/>
      <c r="AJ132" s="1135"/>
      <c r="AK132" s="1136">
        <v>5.4698690269999997</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465</v>
      </c>
      <c r="W133" s="1138"/>
      <c r="X133" s="1138"/>
      <c r="Y133" s="1138"/>
      <c r="Z133" s="1139"/>
      <c r="AA133" s="1140">
        <v>8.1999999999999993</v>
      </c>
      <c r="AB133" s="1141"/>
      <c r="AC133" s="1141"/>
      <c r="AD133" s="1141"/>
      <c r="AE133" s="1142"/>
      <c r="AF133" s="1140">
        <v>7.2</v>
      </c>
      <c r="AG133" s="1141"/>
      <c r="AH133" s="1141"/>
      <c r="AI133" s="1141"/>
      <c r="AJ133" s="1142"/>
      <c r="AK133" s="1140">
        <v>6.2</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47" t="s">
        <v>468</v>
      </c>
      <c r="L7" s="254"/>
      <c r="M7" s="255" t="s">
        <v>469</v>
      </c>
      <c r="N7" s="256"/>
    </row>
    <row r="8" spans="1:16">
      <c r="A8" s="248"/>
      <c r="B8" s="244"/>
      <c r="C8" s="244"/>
      <c r="D8" s="244"/>
      <c r="E8" s="244"/>
      <c r="F8" s="244"/>
      <c r="G8" s="257"/>
      <c r="H8" s="258"/>
      <c r="I8" s="258"/>
      <c r="J8" s="259"/>
      <c r="K8" s="1148"/>
      <c r="L8" s="260" t="s">
        <v>470</v>
      </c>
      <c r="M8" s="261" t="s">
        <v>471</v>
      </c>
      <c r="N8" s="262" t="s">
        <v>472</v>
      </c>
    </row>
    <row r="9" spans="1:16">
      <c r="A9" s="248"/>
      <c r="B9" s="244"/>
      <c r="C9" s="244"/>
      <c r="D9" s="244"/>
      <c r="E9" s="244"/>
      <c r="F9" s="244"/>
      <c r="G9" s="1149" t="s">
        <v>473</v>
      </c>
      <c r="H9" s="1150"/>
      <c r="I9" s="1150"/>
      <c r="J9" s="1151"/>
      <c r="K9" s="263">
        <v>8224049</v>
      </c>
      <c r="L9" s="264">
        <v>95487</v>
      </c>
      <c r="M9" s="265">
        <v>62416</v>
      </c>
      <c r="N9" s="266">
        <v>53</v>
      </c>
    </row>
    <row r="10" spans="1:16">
      <c r="A10" s="248"/>
      <c r="B10" s="244"/>
      <c r="C10" s="244"/>
      <c r="D10" s="244"/>
      <c r="E10" s="244"/>
      <c r="F10" s="244"/>
      <c r="G10" s="1149" t="s">
        <v>474</v>
      </c>
      <c r="H10" s="1150"/>
      <c r="I10" s="1150"/>
      <c r="J10" s="1151"/>
      <c r="K10" s="267">
        <v>549325</v>
      </c>
      <c r="L10" s="268">
        <v>6378</v>
      </c>
      <c r="M10" s="269">
        <v>5506</v>
      </c>
      <c r="N10" s="270">
        <v>15.8</v>
      </c>
    </row>
    <row r="11" spans="1:16" ht="13.5" customHeight="1">
      <c r="A11" s="248"/>
      <c r="B11" s="244"/>
      <c r="C11" s="244"/>
      <c r="D11" s="244"/>
      <c r="E11" s="244"/>
      <c r="F11" s="244"/>
      <c r="G11" s="1149" t="s">
        <v>475</v>
      </c>
      <c r="H11" s="1150"/>
      <c r="I11" s="1150"/>
      <c r="J11" s="1151"/>
      <c r="K11" s="267">
        <v>14290</v>
      </c>
      <c r="L11" s="268">
        <v>166</v>
      </c>
      <c r="M11" s="269">
        <v>5414</v>
      </c>
      <c r="N11" s="270">
        <v>-96.9</v>
      </c>
    </row>
    <row r="12" spans="1:16" ht="13.5" customHeight="1">
      <c r="A12" s="248"/>
      <c r="B12" s="244"/>
      <c r="C12" s="244"/>
      <c r="D12" s="244"/>
      <c r="E12" s="244"/>
      <c r="F12" s="244"/>
      <c r="G12" s="1149" t="s">
        <v>476</v>
      </c>
      <c r="H12" s="1150"/>
      <c r="I12" s="1150"/>
      <c r="J12" s="1151"/>
      <c r="K12" s="267" t="s">
        <v>477</v>
      </c>
      <c r="L12" s="268" t="s">
        <v>477</v>
      </c>
      <c r="M12" s="269">
        <v>1117</v>
      </c>
      <c r="N12" s="270" t="s">
        <v>477</v>
      </c>
    </row>
    <row r="13" spans="1:16" ht="13.5" customHeight="1">
      <c r="A13" s="248"/>
      <c r="B13" s="244"/>
      <c r="C13" s="244"/>
      <c r="D13" s="244"/>
      <c r="E13" s="244"/>
      <c r="F13" s="244"/>
      <c r="G13" s="1149" t="s">
        <v>478</v>
      </c>
      <c r="H13" s="1150"/>
      <c r="I13" s="1150"/>
      <c r="J13" s="1151"/>
      <c r="K13" s="267" t="s">
        <v>477</v>
      </c>
      <c r="L13" s="268" t="s">
        <v>477</v>
      </c>
      <c r="M13" s="269">
        <v>0</v>
      </c>
      <c r="N13" s="270" t="s">
        <v>477</v>
      </c>
    </row>
    <row r="14" spans="1:16" ht="13.5" customHeight="1">
      <c r="A14" s="248"/>
      <c r="B14" s="244"/>
      <c r="C14" s="244"/>
      <c r="D14" s="244"/>
      <c r="E14" s="244"/>
      <c r="F14" s="244"/>
      <c r="G14" s="1149" t="s">
        <v>479</v>
      </c>
      <c r="H14" s="1150"/>
      <c r="I14" s="1150"/>
      <c r="J14" s="1151"/>
      <c r="K14" s="267">
        <v>315858</v>
      </c>
      <c r="L14" s="268">
        <v>3667</v>
      </c>
      <c r="M14" s="269">
        <v>2298</v>
      </c>
      <c r="N14" s="270">
        <v>59.6</v>
      </c>
    </row>
    <row r="15" spans="1:16" ht="13.5" customHeight="1">
      <c r="A15" s="248"/>
      <c r="B15" s="244"/>
      <c r="C15" s="244"/>
      <c r="D15" s="244"/>
      <c r="E15" s="244"/>
      <c r="F15" s="244"/>
      <c r="G15" s="1149" t="s">
        <v>480</v>
      </c>
      <c r="H15" s="1150"/>
      <c r="I15" s="1150"/>
      <c r="J15" s="1151"/>
      <c r="K15" s="267">
        <v>335387</v>
      </c>
      <c r="L15" s="268">
        <v>3894</v>
      </c>
      <c r="M15" s="269">
        <v>1592</v>
      </c>
      <c r="N15" s="270">
        <v>144.6</v>
      </c>
    </row>
    <row r="16" spans="1:16">
      <c r="A16" s="248"/>
      <c r="B16" s="244"/>
      <c r="C16" s="244"/>
      <c r="D16" s="244"/>
      <c r="E16" s="244"/>
      <c r="F16" s="244"/>
      <c r="G16" s="1152" t="s">
        <v>481</v>
      </c>
      <c r="H16" s="1153"/>
      <c r="I16" s="1153"/>
      <c r="J16" s="1154"/>
      <c r="K16" s="268">
        <v>-816396</v>
      </c>
      <c r="L16" s="268">
        <v>-9479</v>
      </c>
      <c r="M16" s="269">
        <v>-6284</v>
      </c>
      <c r="N16" s="270">
        <v>50.8</v>
      </c>
    </row>
    <row r="17" spans="1:16">
      <c r="A17" s="248"/>
      <c r="B17" s="244"/>
      <c r="C17" s="244"/>
      <c r="D17" s="244"/>
      <c r="E17" s="244"/>
      <c r="F17" s="244"/>
      <c r="G17" s="1152" t="s">
        <v>168</v>
      </c>
      <c r="H17" s="1153"/>
      <c r="I17" s="1153"/>
      <c r="J17" s="1154"/>
      <c r="K17" s="268">
        <v>8622513</v>
      </c>
      <c r="L17" s="268">
        <v>100114</v>
      </c>
      <c r="M17" s="269">
        <v>72059</v>
      </c>
      <c r="N17" s="270">
        <v>38.9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44" t="s">
        <v>486</v>
      </c>
      <c r="H21" s="1145"/>
      <c r="I21" s="1145"/>
      <c r="J21" s="1146"/>
      <c r="K21" s="280">
        <v>10.76</v>
      </c>
      <c r="L21" s="281">
        <v>7.1</v>
      </c>
      <c r="M21" s="282">
        <v>3.66</v>
      </c>
      <c r="N21" s="249"/>
      <c r="O21" s="283"/>
      <c r="P21" s="279"/>
    </row>
    <row r="22" spans="1:16" s="284" customFormat="1">
      <c r="A22" s="279"/>
      <c r="B22" s="249"/>
      <c r="C22" s="249"/>
      <c r="D22" s="249"/>
      <c r="E22" s="249"/>
      <c r="F22" s="249"/>
      <c r="G22" s="1144" t="s">
        <v>487</v>
      </c>
      <c r="H22" s="1145"/>
      <c r="I22" s="1145"/>
      <c r="J22" s="1146"/>
      <c r="K22" s="285">
        <v>99.6</v>
      </c>
      <c r="L22" s="286">
        <v>98.4</v>
      </c>
      <c r="M22" s="287">
        <v>1.2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47" t="s">
        <v>468</v>
      </c>
      <c r="L30" s="254"/>
      <c r="M30" s="255" t="s">
        <v>469</v>
      </c>
      <c r="N30" s="256"/>
    </row>
    <row r="31" spans="1:16">
      <c r="A31" s="248"/>
      <c r="B31" s="244"/>
      <c r="C31" s="244"/>
      <c r="D31" s="244"/>
      <c r="E31" s="244"/>
      <c r="F31" s="244"/>
      <c r="G31" s="257"/>
      <c r="H31" s="258"/>
      <c r="I31" s="258"/>
      <c r="J31" s="259"/>
      <c r="K31" s="1148"/>
      <c r="L31" s="260" t="s">
        <v>470</v>
      </c>
      <c r="M31" s="261" t="s">
        <v>471</v>
      </c>
      <c r="N31" s="262" t="s">
        <v>472</v>
      </c>
    </row>
    <row r="32" spans="1:16" ht="27" customHeight="1">
      <c r="A32" s="248"/>
      <c r="B32" s="244"/>
      <c r="C32" s="244"/>
      <c r="D32" s="244"/>
      <c r="E32" s="244"/>
      <c r="F32" s="244"/>
      <c r="G32" s="1160" t="s">
        <v>491</v>
      </c>
      <c r="H32" s="1161"/>
      <c r="I32" s="1161"/>
      <c r="J32" s="1162"/>
      <c r="K32" s="294">
        <v>4956577</v>
      </c>
      <c r="L32" s="294">
        <v>57550</v>
      </c>
      <c r="M32" s="295">
        <v>39864</v>
      </c>
      <c r="N32" s="296">
        <v>44.4</v>
      </c>
    </row>
    <row r="33" spans="1:16" ht="13.5" customHeight="1">
      <c r="A33" s="248"/>
      <c r="B33" s="244"/>
      <c r="C33" s="244"/>
      <c r="D33" s="244"/>
      <c r="E33" s="244"/>
      <c r="F33" s="244"/>
      <c r="G33" s="1160" t="s">
        <v>492</v>
      </c>
      <c r="H33" s="1161"/>
      <c r="I33" s="1161"/>
      <c r="J33" s="1162"/>
      <c r="K33" s="294" t="s">
        <v>477</v>
      </c>
      <c r="L33" s="294" t="s">
        <v>477</v>
      </c>
      <c r="M33" s="295">
        <v>3</v>
      </c>
      <c r="N33" s="296" t="s">
        <v>477</v>
      </c>
    </row>
    <row r="34" spans="1:16" ht="27" customHeight="1">
      <c r="A34" s="248"/>
      <c r="B34" s="244"/>
      <c r="C34" s="244"/>
      <c r="D34" s="244"/>
      <c r="E34" s="244"/>
      <c r="F34" s="244"/>
      <c r="G34" s="1160" t="s">
        <v>493</v>
      </c>
      <c r="H34" s="1161"/>
      <c r="I34" s="1161"/>
      <c r="J34" s="1162"/>
      <c r="K34" s="294" t="s">
        <v>477</v>
      </c>
      <c r="L34" s="294" t="s">
        <v>477</v>
      </c>
      <c r="M34" s="295">
        <v>79</v>
      </c>
      <c r="N34" s="296" t="s">
        <v>477</v>
      </c>
    </row>
    <row r="35" spans="1:16" ht="27" customHeight="1">
      <c r="A35" s="248"/>
      <c r="B35" s="244"/>
      <c r="C35" s="244"/>
      <c r="D35" s="244"/>
      <c r="E35" s="244"/>
      <c r="F35" s="244"/>
      <c r="G35" s="1160" t="s">
        <v>494</v>
      </c>
      <c r="H35" s="1161"/>
      <c r="I35" s="1161"/>
      <c r="J35" s="1162"/>
      <c r="K35" s="294">
        <v>810546</v>
      </c>
      <c r="L35" s="294">
        <v>9411</v>
      </c>
      <c r="M35" s="295">
        <v>14090</v>
      </c>
      <c r="N35" s="296">
        <v>-33.200000000000003</v>
      </c>
    </row>
    <row r="36" spans="1:16" ht="27" customHeight="1">
      <c r="A36" s="248"/>
      <c r="B36" s="244"/>
      <c r="C36" s="244"/>
      <c r="D36" s="244"/>
      <c r="E36" s="244"/>
      <c r="F36" s="244"/>
      <c r="G36" s="1160" t="s">
        <v>495</v>
      </c>
      <c r="H36" s="1161"/>
      <c r="I36" s="1161"/>
      <c r="J36" s="1162"/>
      <c r="K36" s="294" t="s">
        <v>477</v>
      </c>
      <c r="L36" s="294" t="s">
        <v>477</v>
      </c>
      <c r="M36" s="295">
        <v>1791</v>
      </c>
      <c r="N36" s="296" t="s">
        <v>477</v>
      </c>
    </row>
    <row r="37" spans="1:16" ht="13.5" customHeight="1">
      <c r="A37" s="248"/>
      <c r="B37" s="244"/>
      <c r="C37" s="244"/>
      <c r="D37" s="244"/>
      <c r="E37" s="244"/>
      <c r="F37" s="244"/>
      <c r="G37" s="1160" t="s">
        <v>496</v>
      </c>
      <c r="H37" s="1161"/>
      <c r="I37" s="1161"/>
      <c r="J37" s="1162"/>
      <c r="K37" s="294">
        <v>24763</v>
      </c>
      <c r="L37" s="294">
        <v>288</v>
      </c>
      <c r="M37" s="295">
        <v>866</v>
      </c>
      <c r="N37" s="296">
        <v>-66.7</v>
      </c>
    </row>
    <row r="38" spans="1:16" ht="27" customHeight="1">
      <c r="A38" s="248"/>
      <c r="B38" s="244"/>
      <c r="C38" s="244"/>
      <c r="D38" s="244"/>
      <c r="E38" s="244"/>
      <c r="F38" s="244"/>
      <c r="G38" s="1163" t="s">
        <v>497</v>
      </c>
      <c r="H38" s="1164"/>
      <c r="I38" s="1164"/>
      <c r="J38" s="1165"/>
      <c r="K38" s="297" t="s">
        <v>477</v>
      </c>
      <c r="L38" s="297" t="s">
        <v>477</v>
      </c>
      <c r="M38" s="298">
        <v>3</v>
      </c>
      <c r="N38" s="299" t="s">
        <v>477</v>
      </c>
      <c r="O38" s="293"/>
    </row>
    <row r="39" spans="1:16">
      <c r="A39" s="248"/>
      <c r="B39" s="244"/>
      <c r="C39" s="244"/>
      <c r="D39" s="244"/>
      <c r="E39" s="244"/>
      <c r="F39" s="244"/>
      <c r="G39" s="1163" t="s">
        <v>498</v>
      </c>
      <c r="H39" s="1164"/>
      <c r="I39" s="1164"/>
      <c r="J39" s="1165"/>
      <c r="K39" s="300">
        <v>-570669</v>
      </c>
      <c r="L39" s="300">
        <v>-6626</v>
      </c>
      <c r="M39" s="301">
        <v>-5541</v>
      </c>
      <c r="N39" s="302">
        <v>19.600000000000001</v>
      </c>
      <c r="O39" s="293"/>
    </row>
    <row r="40" spans="1:16" ht="27" customHeight="1">
      <c r="A40" s="248"/>
      <c r="B40" s="244"/>
      <c r="C40" s="244"/>
      <c r="D40" s="244"/>
      <c r="E40" s="244"/>
      <c r="F40" s="244"/>
      <c r="G40" s="1160" t="s">
        <v>499</v>
      </c>
      <c r="H40" s="1161"/>
      <c r="I40" s="1161"/>
      <c r="J40" s="1162"/>
      <c r="K40" s="300">
        <v>-4066108</v>
      </c>
      <c r="L40" s="300">
        <v>-47211</v>
      </c>
      <c r="M40" s="301">
        <v>-36202</v>
      </c>
      <c r="N40" s="302">
        <v>30.4</v>
      </c>
      <c r="O40" s="293"/>
    </row>
    <row r="41" spans="1:16">
      <c r="A41" s="248"/>
      <c r="B41" s="244"/>
      <c r="C41" s="244"/>
      <c r="D41" s="244"/>
      <c r="E41" s="244"/>
      <c r="F41" s="244"/>
      <c r="G41" s="1166" t="s">
        <v>279</v>
      </c>
      <c r="H41" s="1167"/>
      <c r="I41" s="1167"/>
      <c r="J41" s="1168"/>
      <c r="K41" s="294">
        <v>1155109</v>
      </c>
      <c r="L41" s="300">
        <v>13412</v>
      </c>
      <c r="M41" s="301">
        <v>14952</v>
      </c>
      <c r="N41" s="302">
        <v>-10.3</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55" t="s">
        <v>468</v>
      </c>
      <c r="J49" s="1157" t="s">
        <v>503</v>
      </c>
      <c r="K49" s="1158"/>
      <c r="L49" s="1158"/>
      <c r="M49" s="1158"/>
      <c r="N49" s="1159"/>
    </row>
    <row r="50" spans="1:14">
      <c r="A50" s="248"/>
      <c r="B50" s="244"/>
      <c r="C50" s="244"/>
      <c r="D50" s="244"/>
      <c r="E50" s="244"/>
      <c r="F50" s="244"/>
      <c r="G50" s="312"/>
      <c r="H50" s="313"/>
      <c r="I50" s="1156"/>
      <c r="J50" s="314" t="s">
        <v>504</v>
      </c>
      <c r="K50" s="315" t="s">
        <v>505</v>
      </c>
      <c r="L50" s="316" t="s">
        <v>506</v>
      </c>
      <c r="M50" s="317" t="s">
        <v>507</v>
      </c>
      <c r="N50" s="318" t="s">
        <v>508</v>
      </c>
    </row>
    <row r="51" spans="1:14">
      <c r="A51" s="248"/>
      <c r="B51" s="244"/>
      <c r="C51" s="244"/>
      <c r="D51" s="244"/>
      <c r="E51" s="244"/>
      <c r="F51" s="244"/>
      <c r="G51" s="310" t="s">
        <v>509</v>
      </c>
      <c r="H51" s="311"/>
      <c r="I51" s="319">
        <v>6438131</v>
      </c>
      <c r="J51" s="320">
        <v>71620</v>
      </c>
      <c r="K51" s="321">
        <v>-24.6</v>
      </c>
      <c r="L51" s="322">
        <v>47569</v>
      </c>
      <c r="M51" s="323">
        <v>-23.1</v>
      </c>
      <c r="N51" s="324">
        <v>-1.5</v>
      </c>
    </row>
    <row r="52" spans="1:14">
      <c r="A52" s="248"/>
      <c r="B52" s="244"/>
      <c r="C52" s="244"/>
      <c r="D52" s="244"/>
      <c r="E52" s="244"/>
      <c r="F52" s="244"/>
      <c r="G52" s="325"/>
      <c r="H52" s="326" t="s">
        <v>510</v>
      </c>
      <c r="I52" s="327">
        <v>4632861</v>
      </c>
      <c r="J52" s="328">
        <v>51538</v>
      </c>
      <c r="K52" s="329">
        <v>38.5</v>
      </c>
      <c r="L52" s="330">
        <v>26255</v>
      </c>
      <c r="M52" s="331">
        <v>-18.399999999999999</v>
      </c>
      <c r="N52" s="332">
        <v>56.9</v>
      </c>
    </row>
    <row r="53" spans="1:14">
      <c r="A53" s="248"/>
      <c r="B53" s="244"/>
      <c r="C53" s="244"/>
      <c r="D53" s="244"/>
      <c r="E53" s="244"/>
      <c r="F53" s="244"/>
      <c r="G53" s="310" t="s">
        <v>511</v>
      </c>
      <c r="H53" s="311"/>
      <c r="I53" s="319">
        <v>6697196</v>
      </c>
      <c r="J53" s="320">
        <v>75140</v>
      </c>
      <c r="K53" s="321">
        <v>4.9000000000000004</v>
      </c>
      <c r="L53" s="322">
        <v>50880</v>
      </c>
      <c r="M53" s="323">
        <v>7</v>
      </c>
      <c r="N53" s="324">
        <v>-2.1</v>
      </c>
    </row>
    <row r="54" spans="1:14">
      <c r="A54" s="248"/>
      <c r="B54" s="244"/>
      <c r="C54" s="244"/>
      <c r="D54" s="244"/>
      <c r="E54" s="244"/>
      <c r="F54" s="244"/>
      <c r="G54" s="325"/>
      <c r="H54" s="326" t="s">
        <v>510</v>
      </c>
      <c r="I54" s="327">
        <v>4017949</v>
      </c>
      <c r="J54" s="328">
        <v>45080</v>
      </c>
      <c r="K54" s="329">
        <v>-12.5</v>
      </c>
      <c r="L54" s="330">
        <v>26879</v>
      </c>
      <c r="M54" s="331">
        <v>2.4</v>
      </c>
      <c r="N54" s="332">
        <v>-14.9</v>
      </c>
    </row>
    <row r="55" spans="1:14">
      <c r="A55" s="248"/>
      <c r="B55" s="244"/>
      <c r="C55" s="244"/>
      <c r="D55" s="244"/>
      <c r="E55" s="244"/>
      <c r="F55" s="244"/>
      <c r="G55" s="310" t="s">
        <v>512</v>
      </c>
      <c r="H55" s="311"/>
      <c r="I55" s="319">
        <v>8698553</v>
      </c>
      <c r="J55" s="320">
        <v>98441</v>
      </c>
      <c r="K55" s="321">
        <v>31</v>
      </c>
      <c r="L55" s="322">
        <v>63956</v>
      </c>
      <c r="M55" s="323">
        <v>25.7</v>
      </c>
      <c r="N55" s="324">
        <v>5.3</v>
      </c>
    </row>
    <row r="56" spans="1:14">
      <c r="A56" s="248"/>
      <c r="B56" s="244"/>
      <c r="C56" s="244"/>
      <c r="D56" s="244"/>
      <c r="E56" s="244"/>
      <c r="F56" s="244"/>
      <c r="G56" s="325"/>
      <c r="H56" s="326" t="s">
        <v>510</v>
      </c>
      <c r="I56" s="327">
        <v>4595046</v>
      </c>
      <c r="J56" s="328">
        <v>52002</v>
      </c>
      <c r="K56" s="329">
        <v>15.4</v>
      </c>
      <c r="L56" s="330">
        <v>29239</v>
      </c>
      <c r="M56" s="331">
        <v>8.8000000000000007</v>
      </c>
      <c r="N56" s="332">
        <v>6.6</v>
      </c>
    </row>
    <row r="57" spans="1:14">
      <c r="A57" s="248"/>
      <c r="B57" s="244"/>
      <c r="C57" s="244"/>
      <c r="D57" s="244"/>
      <c r="E57" s="244"/>
      <c r="F57" s="244"/>
      <c r="G57" s="310" t="s">
        <v>513</v>
      </c>
      <c r="H57" s="311"/>
      <c r="I57" s="319">
        <v>6908568</v>
      </c>
      <c r="J57" s="320">
        <v>79303</v>
      </c>
      <c r="K57" s="321">
        <v>-19.399999999999999</v>
      </c>
      <c r="L57" s="322">
        <v>66255</v>
      </c>
      <c r="M57" s="323">
        <v>3.6</v>
      </c>
      <c r="N57" s="324">
        <v>-23</v>
      </c>
    </row>
    <row r="58" spans="1:14">
      <c r="A58" s="248"/>
      <c r="B58" s="244"/>
      <c r="C58" s="244"/>
      <c r="D58" s="244"/>
      <c r="E58" s="244"/>
      <c r="F58" s="244"/>
      <c r="G58" s="325"/>
      <c r="H58" s="326" t="s">
        <v>510</v>
      </c>
      <c r="I58" s="327">
        <v>3442236</v>
      </c>
      <c r="J58" s="328">
        <v>39513</v>
      </c>
      <c r="K58" s="329">
        <v>-24</v>
      </c>
      <c r="L58" s="330">
        <v>31822</v>
      </c>
      <c r="M58" s="331">
        <v>8.8000000000000007</v>
      </c>
      <c r="N58" s="332">
        <v>-32.799999999999997</v>
      </c>
    </row>
    <row r="59" spans="1:14">
      <c r="A59" s="248"/>
      <c r="B59" s="244"/>
      <c r="C59" s="244"/>
      <c r="D59" s="244"/>
      <c r="E59" s="244"/>
      <c r="F59" s="244"/>
      <c r="G59" s="310" t="s">
        <v>514</v>
      </c>
      <c r="H59" s="311"/>
      <c r="I59" s="319">
        <v>6843344</v>
      </c>
      <c r="J59" s="320">
        <v>79456</v>
      </c>
      <c r="K59" s="321">
        <v>0.2</v>
      </c>
      <c r="L59" s="322">
        <v>54227</v>
      </c>
      <c r="M59" s="323">
        <v>-18.2</v>
      </c>
      <c r="N59" s="324">
        <v>18.399999999999999</v>
      </c>
    </row>
    <row r="60" spans="1:14">
      <c r="A60" s="248"/>
      <c r="B60" s="244"/>
      <c r="C60" s="244"/>
      <c r="D60" s="244"/>
      <c r="E60" s="244"/>
      <c r="F60" s="244"/>
      <c r="G60" s="325"/>
      <c r="H60" s="326" t="s">
        <v>510</v>
      </c>
      <c r="I60" s="333">
        <v>4706957</v>
      </c>
      <c r="J60" s="328">
        <v>54651</v>
      </c>
      <c r="K60" s="329">
        <v>38.299999999999997</v>
      </c>
      <c r="L60" s="330">
        <v>29694</v>
      </c>
      <c r="M60" s="331">
        <v>-6.7</v>
      </c>
      <c r="N60" s="332">
        <v>45</v>
      </c>
    </row>
    <row r="61" spans="1:14">
      <c r="A61" s="248"/>
      <c r="B61" s="244"/>
      <c r="C61" s="244"/>
      <c r="D61" s="244"/>
      <c r="E61" s="244"/>
      <c r="F61" s="244"/>
      <c r="G61" s="310" t="s">
        <v>515</v>
      </c>
      <c r="H61" s="334"/>
      <c r="I61" s="335">
        <v>7117158</v>
      </c>
      <c r="J61" s="336">
        <v>80792</v>
      </c>
      <c r="K61" s="337">
        <v>-1.6</v>
      </c>
      <c r="L61" s="338">
        <v>56577</v>
      </c>
      <c r="M61" s="339">
        <v>-1</v>
      </c>
      <c r="N61" s="324">
        <v>-0.6</v>
      </c>
    </row>
    <row r="62" spans="1:14">
      <c r="A62" s="248"/>
      <c r="B62" s="244"/>
      <c r="C62" s="244"/>
      <c r="D62" s="244"/>
      <c r="E62" s="244"/>
      <c r="F62" s="244"/>
      <c r="G62" s="325"/>
      <c r="H62" s="326" t="s">
        <v>510</v>
      </c>
      <c r="I62" s="327">
        <v>4279010</v>
      </c>
      <c r="J62" s="328">
        <v>48557</v>
      </c>
      <c r="K62" s="329">
        <v>11.1</v>
      </c>
      <c r="L62" s="330">
        <v>28778</v>
      </c>
      <c r="M62" s="331">
        <v>-1</v>
      </c>
      <c r="N62" s="332">
        <v>12.1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69" t="s">
        <v>3</v>
      </c>
      <c r="D47" s="1169"/>
      <c r="E47" s="1170"/>
      <c r="F47" s="11">
        <v>17.899999999999999</v>
      </c>
      <c r="G47" s="12">
        <v>17.59</v>
      </c>
      <c r="H47" s="12">
        <v>17.59</v>
      </c>
      <c r="I47" s="12">
        <v>17.760000000000002</v>
      </c>
      <c r="J47" s="13">
        <v>17.690000000000001</v>
      </c>
    </row>
    <row r="48" spans="2:10" ht="57.75" customHeight="1">
      <c r="B48" s="14"/>
      <c r="C48" s="1171" t="s">
        <v>4</v>
      </c>
      <c r="D48" s="1171"/>
      <c r="E48" s="1172"/>
      <c r="F48" s="15">
        <v>9.67</v>
      </c>
      <c r="G48" s="16">
        <v>10.53</v>
      </c>
      <c r="H48" s="16">
        <v>7.04</v>
      </c>
      <c r="I48" s="16">
        <v>6.8</v>
      </c>
      <c r="J48" s="17">
        <v>7.05</v>
      </c>
    </row>
    <row r="49" spans="2:10" ht="57.75" customHeight="1" thickBot="1">
      <c r="B49" s="18"/>
      <c r="C49" s="1173" t="s">
        <v>5</v>
      </c>
      <c r="D49" s="1173"/>
      <c r="E49" s="1174"/>
      <c r="F49" s="19">
        <v>1.22</v>
      </c>
      <c r="G49" s="20">
        <v>1.08</v>
      </c>
      <c r="H49" s="20" t="s">
        <v>522</v>
      </c>
      <c r="I49" s="20" t="s">
        <v>523</v>
      </c>
      <c r="J49" s="21">
        <v>0.28999999999999998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2017-03-27T07:48:56Z</cp:lastPrinted>
  <dcterms:created xsi:type="dcterms:W3CDTF">2017-02-15T16:40:00Z</dcterms:created>
  <dcterms:modified xsi:type="dcterms:W3CDTF">2017-03-27T07:50:09Z</dcterms:modified>
  <cp:category/>
</cp:coreProperties>
</file>