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10100000\10100600\02 決算関係\02-2 財政状況資料集\H28\04 提出\②5月公表分の修正\"/>
    </mc:Choice>
  </mc:AlternateContent>
  <bookViews>
    <workbookView xWindow="240" yWindow="60" windowWidth="14940" windowHeight="787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E37" i="9"/>
  <c r="AM37" i="9"/>
  <c r="U37" i="9"/>
  <c r="C37" i="9"/>
  <c r="AM36" i="9"/>
  <c r="CO35" i="9"/>
  <c r="CO36" i="9" s="1"/>
  <c r="CO37" i="9" s="1"/>
  <c r="CO38" i="9" s="1"/>
  <c r="AM35" i="9"/>
  <c r="CO34" i="9"/>
  <c r="BW34" i="9"/>
  <c r="BW35" i="9" s="1"/>
  <c r="BW36" i="9" s="1"/>
  <c r="BW37"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s="1"/>
  <c r="AM34" i="9"/>
  <c r="BE34" i="9" s="1"/>
  <c r="BE35" i="9" s="1"/>
  <c r="BE36" i="9" s="1"/>
</calcChain>
</file>

<file path=xl/sharedStrings.xml><?xml version="1.0" encoding="utf-8"?>
<sst xmlns="http://schemas.openxmlformats.org/spreadsheetml/2006/main" count="1055" uniqueCount="573">
  <si>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</si>
  <si>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</si>
  <si>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</si>
  <si>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</si>
  <si>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</si>
  <si>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</si>
  <si>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</si>
  <si>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</si>
  <si>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</si>
  <si>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</si>
  <si>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</si>
  <si>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</si>
  <si>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</si>
  <si>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</si>
  <si>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</si>
  <si>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</si>
  <si>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</si>
  <si>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</si>
  <si>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</si>
  <si>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</si>
  <si>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</si>
  <si>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</si>
  <si>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</si>
  <si>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</si>
  <si>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</si>
  <si>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</si>
  <si>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</si>
  <si>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</si>
  <si>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</si>
  <si>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</si>
  <si>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</si>
  <si>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</si>
  <si>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</si>
  <si>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</si>
  <si>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</si>
  <si>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</si>
  <si>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</si>
  <si>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</si>
  <si>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</si>
  <si>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</si>
  <si>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</si>
  <si>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</si>
  <si>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</si>
  <si>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</si>
  <si>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</si>
  <si>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</si>
  <si>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</si>
  <si>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</si>
  <si>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</si>
  <si>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</si>
  <si>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</si>
  <si>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</si>
  <si>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</si>
  <si>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</si>
  <si>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</si>
  <si>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</si>
  <si>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</si>
  <si>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</si>
  <si>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</si>
  <si>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</si>
  <si>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</si>
  <si>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</si>
  <si>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</si>
  <si>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</si>
  <si>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</si>
  <si>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</si>
  <si>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</si>
  <si>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</si>
  <si>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</si>
  <si>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</si>
  <si>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</si>
  <si>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</si>
  <si>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</si>
  <si>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</si>
  <si>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</si>
  <si>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</si>
  <si>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</si>
  <si>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</si>
  <si>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</si>
  <si>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</si>
  <si>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</si>
  <si>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</si>
  <si>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</si>
  <si>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</si>
  <si>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</si>
  <si>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</si>
  <si>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</si>
  <si>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</si>
  <si>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</si>
  <si>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</si>
  <si>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</si>
  <si>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</si>
  <si>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</si>
  <si>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</si>
  <si>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</si>
  <si>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</si>
  <si>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</si>
  <si>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</si>
  <si>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</si>
  <si>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</si>
  <si>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</si>
  <si>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</si>
  <si>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</si>
  <si>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</si>
  <si>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</si>
  <si>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</si>
  <si>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</si>
  <si>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</si>
  <si>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</si>
  <si>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</si>
  <si>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</si>
  <si>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</si>
  <si>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</si>
  <si>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</si>
  <si>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</si>
  <si>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</si>
  <si>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</si>
  <si>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</si>
  <si>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</si>
  <si>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</si>
  <si>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</si>
  <si>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</si>
  <si>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</si>
  <si>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</si>
  <si>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</si>
  <si>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</si>
  <si>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</si>
  <si>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</si>
  <si>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</si>
  <si>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</si>
  <si>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</si>
  <si>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</si>
  <si>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</si>
  <si>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</si>
  <si>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</si>
  <si>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</si>
  <si>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</si>
  <si>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</si>
  <si>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</si>
  <si>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</si>
  <si>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</si>
  <si>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</si>
  <si>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</si>
  <si>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</si>
  <si>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</si>
  <si>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</si>
  <si>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</si>
  <si>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</si>
  <si>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</si>
  <si>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</si>
  <si>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</si>
  <si>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</si>
  <si>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</si>
  <si>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</si>
  <si>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</si>
  <si>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</si>
  <si>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</si>
  <si>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</si>
  <si>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</si>
  <si>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</si>
  <si>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</si>
  <si>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</si>
  <si>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</si>
  <si>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</si>
  <si>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</si>
  <si>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</si>
  <si>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</si>
  <si>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</si>
  <si>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</si>
  <si>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</si>
  <si>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</si>
  <si>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</si>
  <si>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</si>
  <si>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</si>
  <si>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</si>
  <si>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</si>
  <si>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</si>
  <si>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</si>
  <si>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</si>
  <si>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</si>
  <si>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</si>
  <si>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</si>
  <si>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</si>
  <si>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</si>
  <si>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</si>
  <si>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</si>
  <si>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</si>
  <si>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</si>
  <si>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</si>
  <si>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</si>
  <si>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</si>
  <si>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</si>
  <si>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</si>
  <si>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</si>
  <si>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</si>
  <si>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</si>
  <si>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栃木県日光市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</si>
  <si>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</si>
  <si>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</si>
  <si>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</si>
  <si>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</si>
  <si>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</si>
  <si>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</si>
  <si>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</si>
  <si>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</si>
  <si>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</si>
  <si>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</si>
  <si>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</si>
  <si>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</si>
  <si>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</si>
  <si>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</si>
  <si>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</si>
  <si>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</si>
  <si>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</si>
  <si>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</si>
  <si>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</si>
  <si>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</si>
  <si>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</si>
  <si>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</si>
  <si>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</si>
  <si>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</si>
  <si>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</si>
  <si>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</si>
  <si>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</si>
  <si>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</si>
  <si>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</si>
  <si>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</si>
  <si>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</si>
  <si>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</si>
  <si>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</si>
  <si>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</si>
  <si>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</si>
  <si>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</si>
  <si>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</si>
  <si>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</si>
  <si>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</si>
  <si>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</si>
  <si>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</si>
  <si>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</si>
  <si>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</si>
  <si>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</si>
  <si>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</si>
  <si>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</si>
  <si>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</si>
  <si>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</si>
  <si>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</si>
  <si>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</si>
  <si>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</si>
  <si>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</si>
  <si>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</si>
  <si>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</si>
  <si>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</si>
  <si>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</si>
  <si>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</si>
  <si>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</si>
  <si>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</si>
  <si>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</si>
  <si>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</si>
  <si>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</si>
  <si>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</si>
  <si>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</si>
  <si>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</si>
  <si>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</si>
  <si>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</si>
  <si>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</si>
  <si>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</si>
  <si>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</si>
  <si>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</si>
  <si>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</si>
  <si>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</si>
  <si>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</si>
  <si>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</si>
  <si>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</si>
  <si>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</si>
  <si>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</si>
  <si>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</si>
  <si>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</si>
  <si>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</si>
  <si>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</si>
  <si>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</si>
  <si>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</si>
  <si>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</si>
  <si>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</si>
  <si>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</si>
  <si>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</si>
  <si>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</si>
  <si>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</si>
  <si>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</si>
  <si>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</si>
  <si>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</si>
  <si>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</si>
  <si>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</si>
  <si>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</si>
  <si>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</si>
  <si>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</si>
  <si>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</si>
  <si>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</si>
  <si>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</si>
  <si>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</si>
  <si>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</si>
  <si>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</si>
  <si>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</si>
  <si>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</si>
  <si>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</si>
  <si>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</si>
  <si>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</si>
  <si>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</si>
  <si>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</si>
  <si>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</si>
  <si>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</si>
  <si>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</si>
  <si>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</si>
  <si>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</si>
  <si>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</si>
  <si>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</si>
  <si>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</si>
  <si>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</si>
  <si>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</si>
  <si>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</si>
  <si>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</si>
  <si>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</si>
  <si>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</si>
  <si>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</si>
  <si>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</si>
  <si>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</si>
  <si>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</si>
  <si>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</si>
  <si>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</si>
  <si>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</si>
  <si>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</si>
  <si>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</si>
  <si>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</si>
  <si>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</si>
  <si>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</si>
  <si>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</si>
  <si>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</si>
  <si>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</si>
  <si>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</si>
  <si>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</si>
  <si>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</si>
  <si>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</si>
  <si>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</si>
  <si>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</si>
  <si>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</si>
  <si>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</si>
  <si>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</si>
  <si>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栃木県日光市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</si>
  <si>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</si>
  <si>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</si>
  <si>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</si>
  <si>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</si>
  <si>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</si>
  <si>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</si>
  <si>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</si>
  <si>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</si>
  <si>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</si>
  <si>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</si>
  <si>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</si>
  <si>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</si>
  <si>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</si>
  <si>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</si>
  <si>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</si>
  <si>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</si>
  <si>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</si>
  <si>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</si>
  <si>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</si>
  <si>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</si>
  <si>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</si>
  <si>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</si>
  <si>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</si>
  <si>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</si>
  <si>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</si>
  <si>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</si>
  <si>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</si>
  <si>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</si>
  <si>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</si>
  <si>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</si>
  <si>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</si>
  <si>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</si>
  <si>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</si>
  <si>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</si>
  <si>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</si>
  <si>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</si>
  <si>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</si>
  <si>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</si>
  <si>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</si>
  <si>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</si>
  <si>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</si>
  <si>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</si>
  <si>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</si>
  <si>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温泉事業特別会計</t>
    <phoneticPr fontId="5"/>
  </si>
  <si>
    <t>銅山観光事業特別会計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</si>
  <si>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</si>
  <si>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</si>
  <si>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</si>
  <si>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</si>
  <si>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</si>
  <si>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</si>
  <si>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</si>
  <si>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</si>
  <si>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</si>
  <si>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</si>
  <si>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</si>
  <si>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</si>
  <si>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</si>
  <si>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</si>
  <si>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</si>
  <si>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</si>
  <si>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</si>
  <si>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</si>
  <si>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</si>
  <si>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</si>
  <si>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</si>
  <si>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</si>
  <si>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</si>
  <si>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</si>
  <si>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</si>
  <si>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</si>
  <si>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</si>
  <si>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</si>
  <si>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</si>
  <si>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</si>
  <si>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</si>
  <si>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</si>
  <si>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</si>
  <si>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</si>
  <si>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</si>
  <si>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</si>
  <si>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</si>
  <si>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</si>
  <si>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</si>
  <si>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</si>
  <si>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</si>
  <si>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</si>
  <si>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</si>
  <si>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</si>
  <si>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</si>
  <si>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</si>
  <si>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</si>
  <si>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</si>
  <si>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</si>
  <si>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</si>
  <si>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</si>
  <si>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</si>
  <si>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</si>
  <si>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</si>
  <si>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</si>
  <si>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</si>
  <si>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</si>
  <si>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</si>
  <si>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</si>
  <si>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</si>
  <si>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</si>
  <si>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</si>
  <si>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</si>
  <si>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</si>
  <si>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</si>
  <si>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</si>
  <si>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</si>
  <si>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</si>
  <si>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</si>
  <si>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</si>
  <si>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</si>
  <si>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</si>
  <si>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</si>
  <si>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</si>
  <si>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</si>
  <si>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</si>
  <si>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</si>
  <si>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</si>
  <si>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</si>
  <si>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</si>
  <si>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</si>
  <si>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</si>
  <si>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</si>
  <si>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</si>
  <si>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</si>
  <si>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</si>
  <si>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</si>
  <si>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</si>
  <si>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</si>
  <si>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</si>
  <si>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</si>
  <si>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</si>
  <si>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</si>
  <si>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</si>
  <si>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</si>
  <si>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</si>
  <si>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</si>
  <si>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</si>
  <si>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</si>
  <si>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</si>
  <si>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</si>
  <si>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</si>
  <si>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</si>
  <si>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</si>
  <si>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</si>
  <si>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</si>
  <si>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</si>
  <si>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</si>
  <si>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</si>
  <si>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</si>
  <si>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</si>
  <si>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</si>
  <si>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</si>
  <si>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</si>
  <si>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</si>
  <si>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</si>
  <si>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</si>
  <si>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</si>
  <si>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</si>
  <si>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</si>
  <si>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</si>
  <si>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</si>
  <si>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</si>
  <si>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</si>
  <si>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</si>
  <si>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</si>
  <si>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</si>
  <si>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</si>
  <si>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</si>
  <si>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</si>
  <si>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</si>
  <si>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</si>
  <si>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</si>
  <si>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</si>
  <si>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</si>
  <si>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</si>
  <si>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</si>
  <si>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</si>
  <si>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</si>
  <si>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</si>
  <si>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</si>
  <si>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</si>
  <si>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</si>
  <si>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3.47</t>
  </si>
  <si>
    <t>▲ 0.28</t>
  </si>
  <si>
    <t>▲ 1.91</t>
  </si>
  <si>
    <t>水道事業会計</t>
  </si>
  <si>
    <t>一般会計</t>
  </si>
  <si>
    <t>介護保険事業特別会計</t>
  </si>
  <si>
    <t>国民健康保険事業特別会計</t>
  </si>
  <si>
    <t>下水道事業特別会計</t>
  </si>
  <si>
    <t>銅山観光事業特別会計</t>
  </si>
  <si>
    <t>診療所事業特別会計</t>
  </si>
  <si>
    <t>後期高齢者医療事業特別会計</t>
  </si>
  <si>
    <t>その他会計（赤字）</t>
  </si>
  <si>
    <t>その他会計（黒字）</t>
  </si>
  <si>
    <t>-</t>
    <phoneticPr fontId="2"/>
  </si>
  <si>
    <t>栃木県市町村総合事務組合（一般会計）</t>
  </si>
  <si>
    <t>栃木県市町村総合事務組合（特別会計）</t>
  </si>
  <si>
    <t>栃木県後期高齢者医療広域連合（一般会計）</t>
  </si>
  <si>
    <t>栃木県後期高齢者医療広域連合（後期高齢者医療特別会計）</t>
  </si>
  <si>
    <t>-</t>
    <phoneticPr fontId="2"/>
  </si>
  <si>
    <t>日光市公共施設振興公社</t>
  </si>
  <si>
    <t>日光市農業公社</t>
  </si>
  <si>
    <t>オアシス今市</t>
  </si>
  <si>
    <t>小杉放菴記念日光美術館</t>
  </si>
  <si>
    <t>鬼怒川・川治温泉観光開発</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</si>
  <si>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</si>
  <si>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</si>
  <si>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</si>
  <si>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</si>
  <si>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</si>
  <si>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</si>
  <si>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</si>
  <si>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</si>
  <si>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</si>
  <si>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</si>
  <si>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</si>
  <si>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く、将来負担比率は高くなっている。これは、臨時財政対策債や辺地対策事業債・過疎対策事業債のほか、消防施設や清掃施設、市庁舎などの大型施設整備の財源として交付税措置率の高い合併特例事業債の活用を図っているものの、市債残高そのものが増加していることが要因と捉えている。特に、平成28年度には市庁舎整備に加え学校施設の大規模改修が開始され、将来負担比率が高くなっている。今後の財政状況を鑑み、地方債への過度な依存は避けなければならないことから、緊急度や住民ニーズを的確に捉えた事業の集中と選択を徹底し、交付税措置のある市債の計画的な活用を図りながら、適正な財政運営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</si>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</sst>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75140</c:v>
                </c:pt>
                <c:pt idx="1">
                  <c:v>98441</c:v>
                </c:pt>
                <c:pt idx="2">
                  <c:v>79303</c:v>
                </c:pt>
                <c:pt idx="3">
                  <c:v>79456</c:v>
                </c:pt>
                <c:pt idx="4">
                  <c:v>72028</c:v>
                </c:pt>
              </c:numCache>
            </c:numRef>
          </c:val>
          <c:smooth val="0"/>
        </c:ser>
        <c:dLbls>
          <c:showLegendKey val="0"/>
          <c:showVal val="0"/>
          <c:showCatName val="0"/>
          <c:showSerName val="0"/>
          <c:showPercent val="0"/>
          <c:showBubbleSize val="0"/>
        </c:dLbls>
        <c:marker val="1"/>
        <c:smooth val="0"/>
        <c:axId val="389416184"/>
        <c:axId val="389416576"/>
      </c:lineChart>
      <c:catAx>
        <c:axId val="389416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416576"/>
        <c:crosses val="autoZero"/>
        <c:auto val="1"/>
        <c:lblAlgn val="ctr"/>
        <c:lblOffset val="100"/>
        <c:tickLblSkip val="1"/>
        <c:tickMarkSkip val="1"/>
        <c:noMultiLvlLbl val="0"/>
      </c:catAx>
      <c:valAx>
        <c:axId val="389416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416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10.53</c:v>
                </c:pt>
                <c:pt idx="1">
                  <c:v>7.04</c:v>
                </c:pt>
                <c:pt idx="2">
                  <c:v>6.8</c:v>
                </c:pt>
                <c:pt idx="3">
                  <c:v>7.05</c:v>
                </c:pt>
                <c:pt idx="4">
                  <c:v>6.81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17.59</c:v>
                </c:pt>
                <c:pt idx="1">
                  <c:v>17.59</c:v>
                </c:pt>
                <c:pt idx="2">
                  <c:v>17.760000000000002</c:v>
                </c:pt>
                <c:pt idx="3">
                  <c:v>17.690000000000001</c:v>
                </c:pt>
                <c:pt idx="4">
                  <c:v>16.34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89416968"/>
        <c:axId val="389417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1.08</c:v>
                </c:pt>
                <c:pt idx="1">
                  <c:v>-3.47</c:v>
                </c:pt>
                <c:pt idx="2">
                  <c:v>-0.28000000000000003</c:v>
                </c:pt>
                <c:pt idx="3">
                  <c:v>0.28999999999999998</c:v>
                </c:pt>
                <c:pt idx="4">
                  <c:v>-1.91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89416968"/>
        <c:axId val="389417360"/>
      </c:lineChart>
      <c:catAx>
        <c:axId val="38941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417360"/>
        <c:crosses val="autoZero"/>
        <c:auto val="1"/>
        <c:lblAlgn val="ctr"/>
        <c:lblOffset val="100"/>
        <c:tickLblSkip val="1"/>
        <c:tickMarkSkip val="1"/>
        <c:noMultiLvlLbl val="0"/>
      </c:catAx>
      <c:valAx>
        <c:axId val="38941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416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銅山観光事業特別会計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0.09</c:v>
                </c:pt>
                <c:pt idx="4">
                  <c:v>#N/A</c:v>
                </c:pt>
                <c:pt idx="5">
                  <c:v>0.09</c:v>
                </c:pt>
                <c:pt idx="6">
                  <c:v>#N/A</c:v>
                </c:pt>
                <c:pt idx="7">
                  <c:v>0.18</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0.2</c:v>
                </c:pt>
                <c:pt idx="4">
                  <c:v>#N/A</c:v>
                </c:pt>
                <c:pt idx="5">
                  <c:v>0.13</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1.05</c:v>
                </c:pt>
                <c:pt idx="2">
                  <c:v>#N/A</c:v>
                </c:pt>
                <c:pt idx="3">
                  <c:v>1.52</c:v>
                </c:pt>
                <c:pt idx="4">
                  <c:v>#N/A</c:v>
                </c:pt>
                <c:pt idx="5">
                  <c:v>1.1299999999999999</c:v>
                </c:pt>
                <c:pt idx="6">
                  <c:v>#N/A</c:v>
                </c:pt>
                <c:pt idx="7">
                  <c:v>0.65</c:v>
                </c:pt>
                <c:pt idx="8">
                  <c:v>#N/A</c:v>
                </c:pt>
                <c:pt idx="9">
                  <c:v>0.75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0.43</c:v>
                </c:pt>
                <c:pt idx="2">
                  <c:v>#N/A</c:v>
                </c:pt>
                <c:pt idx="3">
                  <c:v>0.72</c:v>
                </c:pt>
                <c:pt idx="4">
                  <c:v>#N/A</c:v>
                </c:pt>
                <c:pt idx="5">
                  <c:v>0.61</c:v>
                </c:pt>
                <c:pt idx="6">
                  <c:v>#N/A</c:v>
                </c:pt>
                <c:pt idx="7">
                  <c:v>0.61</c:v>
                </c:pt>
                <c:pt idx="8">
                  <c:v>#N/A</c:v>
                </c:pt>
                <c:pt idx="9">
                  <c:v>1.1399999999999999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10.5</c:v>
                </c:pt>
                <c:pt idx="2">
                  <c:v>#N/A</c:v>
                </c:pt>
                <c:pt idx="3">
                  <c:v>7.01</c:v>
                </c:pt>
                <c:pt idx="4">
                  <c:v>#N/A</c:v>
                </c:pt>
                <c:pt idx="5">
                  <c:v>6.76</c:v>
                </c:pt>
                <c:pt idx="6">
                  <c:v>#N/A</c:v>
                </c:pt>
                <c:pt idx="7">
                  <c:v>7.02</c:v>
                </c:pt>
                <c:pt idx="8">
                  <c:v>#N/A</c:v>
                </c:pt>
                <c:pt idx="9">
                  <c:v>6.79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8.7100000000000009</c:v>
                </c:pt>
                <c:pt idx="2">
                  <c:v>#N/A</c:v>
                </c:pt>
                <c:pt idx="3">
                  <c:v>9.07</c:v>
                </c:pt>
                <c:pt idx="4">
                  <c:v>#N/A</c:v>
                </c:pt>
                <c:pt idx="5">
                  <c:v>7.95</c:v>
                </c:pt>
                <c:pt idx="6">
                  <c:v>#N/A</c:v>
                </c:pt>
                <c:pt idx="7">
                  <c:v>8.1999999999999993</c:v>
                </c:pt>
                <c:pt idx="8">
                  <c:v>#N/A</c:v>
                </c:pt>
                <c:pt idx="9">
                  <c:v>10.57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9418536"/>
        <c:axId val="389418928"/>
      </c:barChart>
      <c:catAx>
        <c:axId val="389418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418928"/>
        <c:crosses val="autoZero"/>
        <c:auto val="1"/>
        <c:lblAlgn val="ctr"/>
        <c:lblOffset val="100"/>
        <c:tickLblSkip val="1"/>
        <c:tickMarkSkip val="1"/>
        <c:noMultiLvlLbl val="0"/>
      </c:catAx>
      <c:valAx>
        <c:axId val="38941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418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4279</c:v>
                </c:pt>
                <c:pt idx="5">
                  <c:v>4404</c:v>
                </c:pt>
                <c:pt idx="8">
                  <c:v>4669</c:v>
                </c:pt>
                <c:pt idx="11">
                  <c:v>4638</c:v>
                </c:pt>
                <c:pt idx="14">
                  <c:v>4809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54</c:v>
                </c:pt>
                <c:pt idx="3">
                  <c:v>54</c:v>
                </c:pt>
                <c:pt idx="6">
                  <c:v>25</c:v>
                </c:pt>
                <c:pt idx="9">
                  <c:v>25</c:v>
                </c:pt>
                <c:pt idx="12">
                  <c:v>16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896</c:v>
                </c:pt>
                <c:pt idx="3">
                  <c:v>900</c:v>
                </c:pt>
                <c:pt idx="6">
                  <c:v>974</c:v>
                </c:pt>
                <c:pt idx="9">
                  <c:v>811</c:v>
                </c:pt>
                <c:pt idx="12">
                  <c:v>964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5165</c:v>
                </c:pt>
                <c:pt idx="3">
                  <c:v>5016</c:v>
                </c:pt>
                <c:pt idx="6">
                  <c:v>4918</c:v>
                </c:pt>
                <c:pt idx="9">
                  <c:v>4957</c:v>
                </c:pt>
                <c:pt idx="12">
                  <c:v>4956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9419320"/>
        <c:axId val="389420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1836</c:v>
                </c:pt>
                <c:pt idx="2">
                  <c:v>#N/A</c:v>
                </c:pt>
                <c:pt idx="3">
                  <c:v>#N/A</c:v>
                </c:pt>
                <c:pt idx="4">
                  <c:v>1566</c:v>
                </c:pt>
                <c:pt idx="5">
                  <c:v>#N/A</c:v>
                </c:pt>
                <c:pt idx="6">
                  <c:v>#N/A</c:v>
                </c:pt>
                <c:pt idx="7">
                  <c:v>1248</c:v>
                </c:pt>
                <c:pt idx="8">
                  <c:v>#N/A</c:v>
                </c:pt>
                <c:pt idx="9">
                  <c:v>#N/A</c:v>
                </c:pt>
                <c:pt idx="10">
                  <c:v>1155</c:v>
                </c:pt>
                <c:pt idx="11">
                  <c:v>#N/A</c:v>
                </c:pt>
                <c:pt idx="12">
                  <c:v>#N/A</c:v>
                </c:pt>
                <c:pt idx="13">
                  <c:v>1127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9419320"/>
        <c:axId val="389420496"/>
      </c:lineChart>
      <c:catAx>
        <c:axId val="38941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420496"/>
        <c:crosses val="autoZero"/>
        <c:auto val="1"/>
        <c:lblAlgn val="ctr"/>
        <c:lblOffset val="100"/>
        <c:tickLblSkip val="1"/>
        <c:tickMarkSkip val="1"/>
        <c:noMultiLvlLbl val="0"/>
      </c:catAx>
      <c:valAx>
        <c:axId val="38942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419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46046</c:v>
                </c:pt>
                <c:pt idx="5">
                  <c:v>47835</c:v>
                </c:pt>
                <c:pt idx="8">
                  <c:v>48872</c:v>
                </c:pt>
                <c:pt idx="11">
                  <c:v>50502</c:v>
                </c:pt>
                <c:pt idx="14">
                  <c:v>50801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6550</c:v>
                </c:pt>
                <c:pt idx="5">
                  <c:v>6356</c:v>
                </c:pt>
                <c:pt idx="8">
                  <c:v>5575</c:v>
                </c:pt>
                <c:pt idx="11">
                  <c:v>5741</c:v>
                </c:pt>
                <c:pt idx="14">
                  <c:v>5986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7665</c:v>
                </c:pt>
                <c:pt idx="5">
                  <c:v>8024</c:v>
                </c:pt>
                <c:pt idx="8">
                  <c:v>8377</c:v>
                </c:pt>
                <c:pt idx="11">
                  <c:v>8360</c:v>
                </c:pt>
                <c:pt idx="14">
                  <c:v>7869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9</c:v>
                </c:pt>
                <c:pt idx="6">
                  <c:v>49</c:v>
                </c:pt>
                <c:pt idx="9">
                  <c:v>107</c:v>
                </c:pt>
                <c:pt idx="12">
                  <c:v>31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10372</c:v>
                </c:pt>
                <c:pt idx="3">
                  <c:v>9992</c:v>
                </c:pt>
                <c:pt idx="6">
                  <c:v>9600</c:v>
                </c:pt>
                <c:pt idx="9">
                  <c:v>9329</c:v>
                </c:pt>
                <c:pt idx="12">
                  <c:v>9131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12020</c:v>
                </c:pt>
                <c:pt idx="3">
                  <c:v>12843</c:v>
                </c:pt>
                <c:pt idx="6">
                  <c:v>12840</c:v>
                </c:pt>
                <c:pt idx="9">
                  <c:v>11996</c:v>
                </c:pt>
                <c:pt idx="12">
                  <c:v>11735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247</c:v>
                </c:pt>
                <c:pt idx="3">
                  <c:v>191</c:v>
                </c:pt>
                <c:pt idx="6">
                  <c:v>168</c:v>
                </c:pt>
                <c:pt idx="9">
                  <c:v>149</c:v>
                </c:pt>
                <c:pt idx="12">
                  <c:v>133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48793</c:v>
                </c:pt>
                <c:pt idx="3">
                  <c:v>50638</c:v>
                </c:pt>
                <c:pt idx="6">
                  <c:v>51854</c:v>
                </c:pt>
                <c:pt idx="9">
                  <c:v>53695</c:v>
                </c:pt>
                <c:pt idx="12">
                  <c:v>54888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9420104"/>
        <c:axId val="389420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11171</c:v>
                </c:pt>
                <c:pt idx="2">
                  <c:v>#N/A</c:v>
                </c:pt>
                <c:pt idx="3">
                  <c:v>#N/A</c:v>
                </c:pt>
                <c:pt idx="4">
                  <c:v>11458</c:v>
                </c:pt>
                <c:pt idx="5">
                  <c:v>#N/A</c:v>
                </c:pt>
                <c:pt idx="6">
                  <c:v>#N/A</c:v>
                </c:pt>
                <c:pt idx="7">
                  <c:v>11686</c:v>
                </c:pt>
                <c:pt idx="8">
                  <c:v>#N/A</c:v>
                </c:pt>
                <c:pt idx="9">
                  <c:v>#N/A</c:v>
                </c:pt>
                <c:pt idx="10">
                  <c:v>10672</c:v>
                </c:pt>
                <c:pt idx="11">
                  <c:v>#N/A</c:v>
                </c:pt>
                <c:pt idx="12">
                  <c:v>#N/A</c:v>
                </c:pt>
                <c:pt idx="13">
                  <c:v>11263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9420104"/>
        <c:axId val="389420888"/>
      </c:lineChart>
      <c:catAx>
        <c:axId val="389420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420888"/>
        <c:crosses val="autoZero"/>
        <c:auto val="1"/>
        <c:lblAlgn val="ctr"/>
        <c:lblOffset val="100"/>
        <c:tickLblSkip val="1"/>
        <c:tickMarkSkip val="1"/>
        <c:noMultiLvlLbl val="0"/>
      </c:catAx>
      <c:valAx>
        <c:axId val="389420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420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{F381DBB3-1D83-4D24-9AA0-2D9AA4E860FD}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{55954238-EB4A-448A-8985-B5FA3AF1EAB7}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{66255D92-CBC6-410F-AD60-0B00E60490E9}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{AAC27EDC-0D41-418E-8AA7-47FCA112CBE7}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{B195372C-EE12-4672-AAE8-608468F49A75}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{34A9D255-DF62-4656-B82C-3FCBDEC83D84}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{3E3C1AF0-44B6-45B9-A68A-78C7EE895604}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{97D5EE76-B33E-4E33-A6FF-CB6B3FDDF493}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{B76EC859-D930-46D7-8BFA-55322B7EA17D}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{74BF36A7-9E4A-4983-824D-BD2E36EECDCB}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89427944"/>
        <c:axId val="389436568"/>
      </c:scatterChart>
      <c:valAx>
        <c:axId val="389427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436568"/>
        <c:crosses val="autoZero"/>
        <c:crossBetween val="midCat"/>
      </c:valAx>
      <c:valAx>
        <c:axId val="389436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427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{AE308D52-47B2-4B62-87C9-00DFA761FF52}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{C5F9D49E-9F99-4385-9E9F-034E796FB504}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{3AC15824-3C38-44BF-BDFE-FEDE584D76C6}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{8DFCD6DD-055C-436E-8ED9-98453175FA74}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{A4547783-C468-446C-B334-9BC662EFDA70}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8.1999999999999993</c:v>
                </c:pt>
                <c:pt idx="2">
                  <c:v>7.2</c:v>
                </c:pt>
                <c:pt idx="3">
                  <c:v>6.2</c:v>
                </c:pt>
                <c:pt idx="4">
                  <c:v>5.6</c:v>
                </c:pt>
              </c:numCache>
            </c:numRef>
          </c:xVal>
          <c:yVal>
            <c:numRef>
              <c:f>公会計指標分析・財政指標組合せ分析表!$K$73:$O$73</c:f>
              <c:numCache>
                <c:formatCode>#,##0.0;"▲ "#,##0.0</c:formatCode>
                <c:ptCount val="5"/>
                <c:pt idx="0">
                  <c:v>51.8</c:v>
                </c:pt>
                <c:pt idx="1">
                  <c:v>53.4</c:v>
                </c:pt>
                <c:pt idx="2">
                  <c:v>55.6</c:v>
                </c:pt>
                <c:pt idx="3">
                  <c:v>50.5</c:v>
                </c:pt>
                <c:pt idx="4">
                  <c:v>54.5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{6AF4D6FE-C0B1-4EE7-A5C5-835AB1A3C641}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{1850C6FA-2492-4285-BEC4-297727E4A345}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{45CE4D69-00C6-42E4-BEED-AAEEB1A801A0}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{97966FDF-DC27-46CA-BD41-A1EFF3844850}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{6CE1D404-35B6-4275-AC84-C9CBF75FC88C}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6.9</c:v>
                </c:pt>
              </c:numCache>
            </c:numRef>
          </c:xVal>
          <c:yVal>
            <c:numRef>
              <c:f>公会計指標分析・財政指標組合せ分析表!$K$77:$O$77</c:f>
              <c:numCache>
                <c:formatCode>#,##0.0;"▲ "#,##0.0</c:formatCode>
                <c:ptCount val="5"/>
                <c:pt idx="0">
                  <c:v>58.2</c:v>
                </c:pt>
                <c:pt idx="1">
                  <c:v>50.3</c:v>
                </c:pt>
                <c:pt idx="2">
                  <c:v>45.9</c:v>
                </c:pt>
                <c:pt idx="3">
                  <c:v>37.299999999999997</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89442448"/>
        <c:axId val="389427160"/>
      </c:scatterChart>
      <c:valAx>
        <c:axId val="389442448"/>
        <c:scaling>
          <c:orientation val="minMax"/>
          <c:max val="10.7"/>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427160"/>
        <c:crosses val="autoZero"/>
        <c:crossBetween val="midCat"/>
      </c:valAx>
      <c:valAx>
        <c:axId val="389427160"/>
        <c:scaling>
          <c:orientation val="minMax"/>
          <c:max val="63"/>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442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年度における実質公債費比率の分子は１，１</a:t>
          </a:r>
          <a:r>
            <a:rPr lang="ja-JP" altLang="en-US" sz="1100" b="0" i="0" baseline="0">
              <a:solidFill>
                <a:sysClr val="windowText" lastClr="000000"/>
              </a:solidFill>
              <a:effectLst/>
              <a:latin typeface="+mn-lt"/>
              <a:ea typeface="+mn-ea"/>
              <a:cs typeface="+mn-cs"/>
            </a:rPr>
            <a:t>２７</a:t>
          </a:r>
          <a:r>
            <a:rPr lang="ja-JP" altLang="ja-JP" sz="1100" b="0" i="0" baseline="0">
              <a:solidFill>
                <a:sysClr val="windowText" lastClr="000000"/>
              </a:solidFill>
              <a:effectLst/>
              <a:latin typeface="+mn-lt"/>
              <a:ea typeface="+mn-ea"/>
              <a:cs typeface="+mn-cs"/>
            </a:rPr>
            <a:t>百万円となっている。元利償還金等(A)においては、減税補てん債や臨時地方道整備事業債などの償還終了があるものの、合併特例事業債や臨時財政対策債の増により、元利償還金は</a:t>
          </a:r>
          <a:r>
            <a:rPr lang="ja-JP" altLang="en-US" sz="1100" b="0" i="0" baseline="0">
              <a:solidFill>
                <a:sysClr val="windowText" lastClr="000000"/>
              </a:solidFill>
              <a:effectLst/>
              <a:latin typeface="+mn-lt"/>
              <a:ea typeface="+mn-ea"/>
              <a:cs typeface="+mn-cs"/>
            </a:rPr>
            <a:t>横ばい</a:t>
          </a:r>
          <a:r>
            <a:rPr lang="ja-JP" altLang="ja-JP" sz="1100" b="0" i="0" baseline="0">
              <a:solidFill>
                <a:sysClr val="windowText" lastClr="000000"/>
              </a:solidFill>
              <a:effectLst/>
              <a:latin typeface="+mn-lt"/>
              <a:ea typeface="+mn-ea"/>
              <a:cs typeface="+mn-cs"/>
            </a:rPr>
            <a:t>となっている</a:t>
          </a:r>
          <a:r>
            <a:rPr lang="ja-JP" altLang="en-US" sz="1100" b="0" i="0" baseline="0">
              <a:solidFill>
                <a:sysClr val="windowText" lastClr="000000"/>
              </a:solidFill>
              <a:effectLst/>
              <a:latin typeface="+mn-lt"/>
              <a:ea typeface="+mn-ea"/>
              <a:cs typeface="+mn-cs"/>
            </a:rPr>
            <a:t>が、分流式下水道に要する経費などで下水道事業に係る繰入金が増となるため、全体では増額となった</a:t>
          </a:r>
          <a:r>
            <a:rPr lang="ja-JP" altLang="ja-JP" sz="1100" b="0" i="0" baseline="0">
              <a:solidFill>
                <a:sysClr val="windowText" lastClr="000000"/>
              </a:solidFill>
              <a:effectLst/>
              <a:latin typeface="+mn-lt"/>
              <a:ea typeface="+mn-ea"/>
              <a:cs typeface="+mn-cs"/>
            </a:rPr>
            <a:t>。元利償還金等から控除する算入公債費等(B)においては、合併特例事業債や臨時財政対策債など交付税措置の割合が高い地方債を活用したため、算入公債費等が増となっている。これらの理由により、実質公債費比率の分子は前年度より</a:t>
          </a:r>
          <a:r>
            <a:rPr lang="ja-JP" altLang="en-US" sz="1100" b="0" i="0" baseline="0">
              <a:solidFill>
                <a:sysClr val="windowText" lastClr="000000"/>
              </a:solidFill>
              <a:effectLst/>
              <a:latin typeface="+mn-lt"/>
              <a:ea typeface="+mn-ea"/>
              <a:cs typeface="+mn-cs"/>
            </a:rPr>
            <a:t>２８</a:t>
          </a:r>
          <a:r>
            <a:rPr lang="ja-JP" altLang="ja-JP" sz="1100" b="0" i="0" baseline="0">
              <a:solidFill>
                <a:sysClr val="windowText" lastClr="000000"/>
              </a:solidFill>
              <a:effectLst/>
              <a:latin typeface="+mn-lt"/>
              <a:ea typeface="+mn-ea"/>
              <a:cs typeface="+mn-cs"/>
            </a:rPr>
            <a:t>百万円の減となっている。今後、緊急度や住民ニーズを的確に捉えた事業の選択と集中を徹底し、交付税措置のある市債の計画的な活用を図りながら、適正な財政運営に努めていく。</a:t>
          </a:r>
          <a:endParaRPr lang="ja-JP" altLang="ja-JP" sz="1400" b="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年度における将来負担比率の分子は１</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２６３</a:t>
          </a:r>
          <a:r>
            <a:rPr lang="ja-JP" altLang="ja-JP" sz="1100" b="0" i="0" baseline="0">
              <a:solidFill>
                <a:sysClr val="windowText" lastClr="000000"/>
              </a:solidFill>
              <a:effectLst/>
              <a:latin typeface="+mn-lt"/>
              <a:ea typeface="+mn-ea"/>
              <a:cs typeface="+mn-cs"/>
            </a:rPr>
            <a:t>百万円となっている。将来負担額(A)においては、合併特例事業債や臨時財政対策債の発行による地方債の現在高の増により</a:t>
          </a:r>
          <a:r>
            <a:rPr lang="ja-JP" altLang="en-US" sz="1100" b="0" i="0" baseline="0">
              <a:solidFill>
                <a:sysClr val="windowText" lastClr="000000"/>
              </a:solidFill>
              <a:effectLst/>
              <a:latin typeface="+mn-lt"/>
              <a:ea typeface="+mn-ea"/>
              <a:cs typeface="+mn-cs"/>
            </a:rPr>
            <a:t>６４２</a:t>
          </a:r>
          <a:r>
            <a:rPr lang="ja-JP" altLang="ja-JP" sz="1100" b="0" i="0" baseline="0">
              <a:solidFill>
                <a:sysClr val="windowText" lastClr="000000"/>
              </a:solidFill>
              <a:effectLst/>
              <a:latin typeface="+mn-lt"/>
              <a:ea typeface="+mn-ea"/>
              <a:cs typeface="+mn-cs"/>
            </a:rPr>
            <a:t>百万円の増となっている。一方、将来負担額から控除する充当可能財源等(B)においては、合併特例事業債や臨時財政対策債など交付税措置の割合が高い地方債を活用したため、</a:t>
          </a:r>
          <a:r>
            <a:rPr lang="ja-JP" altLang="en-US" sz="1100" b="0" i="0" baseline="0">
              <a:solidFill>
                <a:sysClr val="windowText" lastClr="000000"/>
              </a:solidFill>
              <a:effectLst/>
              <a:latin typeface="+mn-lt"/>
              <a:ea typeface="+mn-ea"/>
              <a:cs typeface="+mn-cs"/>
            </a:rPr>
            <a:t>基準財政需要額算入見込額は２９９</a:t>
          </a:r>
          <a:r>
            <a:rPr lang="ja-JP" altLang="ja-JP" sz="1100" b="0" i="0" baseline="0">
              <a:solidFill>
                <a:sysClr val="windowText" lastClr="000000"/>
              </a:solidFill>
              <a:effectLst/>
              <a:latin typeface="+mn-lt"/>
              <a:ea typeface="+mn-ea"/>
              <a:cs typeface="+mn-cs"/>
            </a:rPr>
            <a:t>百万円の増となっている</a:t>
          </a:r>
          <a:r>
            <a:rPr lang="ja-JP" altLang="en-US" sz="1100" b="0" i="0" baseline="0">
              <a:solidFill>
                <a:sysClr val="windowText" lastClr="000000"/>
              </a:solidFill>
              <a:effectLst/>
              <a:latin typeface="+mn-lt"/>
              <a:ea typeface="+mn-ea"/>
              <a:cs typeface="+mn-cs"/>
            </a:rPr>
            <a:t>が、財政調整基金を取崩したことから、全体では５３百万円の増に留まった。</a:t>
          </a:r>
          <a:r>
            <a:rPr lang="ja-JP" altLang="ja-JP" sz="1100" b="0" i="0" baseline="0">
              <a:solidFill>
                <a:sysClr val="windowText" lastClr="000000"/>
              </a:solidFill>
              <a:effectLst/>
              <a:latin typeface="+mn-lt"/>
              <a:ea typeface="+mn-ea"/>
              <a:cs typeface="+mn-cs"/>
            </a:rPr>
            <a:t>これらの理由により、将来負担比率の分子は前年度より</a:t>
          </a:r>
          <a:r>
            <a:rPr lang="ja-JP" altLang="en-US" sz="1100" b="0" i="0" baseline="0">
              <a:solidFill>
                <a:sysClr val="windowText" lastClr="000000"/>
              </a:solidFill>
              <a:effectLst/>
              <a:latin typeface="+mn-lt"/>
              <a:ea typeface="+mn-ea"/>
              <a:cs typeface="+mn-cs"/>
            </a:rPr>
            <a:t>５９１</a:t>
          </a:r>
          <a:r>
            <a:rPr lang="ja-JP" altLang="ja-JP" sz="1100" b="0" i="0" baseline="0">
              <a:solidFill>
                <a:sysClr val="windowText" lastClr="000000"/>
              </a:solidFill>
              <a:effectLst/>
              <a:latin typeface="+mn-lt"/>
              <a:ea typeface="+mn-ea"/>
              <a:cs typeface="+mn-cs"/>
            </a:rPr>
            <a:t>百万円の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ている。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lang="ja-JP" altLang="ja-JP" sz="1400" b="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当市の財政力指数は０．６</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で、類似団体の平均（０．７</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）や県内市町の平均（０．７２）を下回り、県内１４市中１３番目と低い位置にある。特に、市税の徴収率は、</a:t>
          </a:r>
          <a:r>
            <a:rPr lang="ja-JP" altLang="en-US" sz="1100" b="0" i="0" baseline="0">
              <a:solidFill>
                <a:sysClr val="windowText" lastClr="000000"/>
              </a:solidFill>
              <a:effectLst/>
              <a:latin typeface="+mn-lt"/>
              <a:ea typeface="+mn-ea"/>
              <a:cs typeface="+mn-cs"/>
            </a:rPr>
            <a:t>９１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と前年度より</a:t>
          </a:r>
          <a:r>
            <a:rPr lang="ja-JP" altLang="en-US" sz="1100" b="0" i="0" baseline="0">
              <a:solidFill>
                <a:sysClr val="windowText" lastClr="000000"/>
              </a:solidFill>
              <a:effectLst/>
              <a:latin typeface="+mn-lt"/>
              <a:ea typeface="+mn-ea"/>
              <a:cs typeface="+mn-cs"/>
            </a:rPr>
            <a:t>２．６％</a:t>
          </a:r>
          <a:r>
            <a:rPr lang="ja-JP" altLang="ja-JP" sz="1100" b="0" i="0" baseline="0">
              <a:solidFill>
                <a:sysClr val="windowText" lastClr="000000"/>
              </a:solidFill>
              <a:effectLst/>
              <a:latin typeface="+mn-lt"/>
              <a:ea typeface="+mn-ea"/>
              <a:cs typeface="+mn-cs"/>
            </a:rPr>
            <a:t>上昇したものの、１４市中</a:t>
          </a:r>
          <a:r>
            <a:rPr lang="ja-JP" altLang="en-US" sz="1100" b="0" i="0" baseline="0">
              <a:solidFill>
                <a:sysClr val="windowText" lastClr="000000"/>
              </a:solidFill>
              <a:effectLst/>
              <a:latin typeface="+mn-lt"/>
              <a:ea typeface="+mn-ea"/>
              <a:cs typeface="+mn-cs"/>
            </a:rPr>
            <a:t>１１</a:t>
          </a:r>
          <a:r>
            <a:rPr lang="ja-JP" altLang="ja-JP" sz="1100" b="0" i="0" baseline="0">
              <a:solidFill>
                <a:sysClr val="windowText" lastClr="000000"/>
              </a:solidFill>
              <a:effectLst/>
              <a:latin typeface="+mn-lt"/>
              <a:ea typeface="+mn-ea"/>
              <a:cs typeface="+mn-cs"/>
            </a:rPr>
            <a:t>番目と低い位置にある。そのため、</a:t>
          </a:r>
          <a:r>
            <a:rPr lang="ja-JP" altLang="en-US" sz="1100" b="0" i="0" baseline="0">
              <a:solidFill>
                <a:sysClr val="windowText" lastClr="000000"/>
              </a:solidFill>
              <a:effectLst/>
              <a:latin typeface="+mn-lt"/>
              <a:ea typeface="+mn-ea"/>
              <a:cs typeface="+mn-cs"/>
            </a:rPr>
            <a:t>土地の評価額の漸減や、人口減少及び高齢化の進展に伴い</a:t>
          </a:r>
          <a:r>
            <a:rPr lang="ja-JP" altLang="ja-JP" sz="1100" b="0" i="0" baseline="0">
              <a:solidFill>
                <a:sysClr val="windowText" lastClr="000000"/>
              </a:solidFill>
              <a:effectLst/>
              <a:latin typeface="+mn-lt"/>
              <a:ea typeface="+mn-ea"/>
              <a:cs typeface="+mn-cs"/>
            </a:rPr>
            <a:t>課税額の増が見込めない中、更なる市税の徴収率向上に努めるとともに、「日光市まち・ひと・しごと創生総合戦略」により、企業誘致を推進し、工場などの進出による法人市民税や固定資産税、雇用の場の確保による個人市民税の増収を図ることにより、歳入の確保に努めていく。</a:t>
          </a:r>
          <a:endParaRPr lang="ja-JP" altLang="ja-JP" sz="1400" b="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124460</xdr:rowOff>
    </xdr:from>
    <xdr:to>
      <xdr:col>7</xdr:col>
      <xdr:colOff>152400</xdr:colOff>
      <xdr:row>41</xdr:row>
      <xdr:rowOff>148590</xdr:rowOff>
    </xdr:to>
    <xdr:cxnSp macro="">
      <xdr:nvCxnSpPr>
        <xdr:cNvPr id="66" name="直線コネクタ 65"/>
        <xdr:cNvCxnSpPr/>
      </xdr:nvCxnSpPr>
      <xdr:spPr>
        <a:xfrm>
          <a:off x="4114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100330</xdr:rowOff>
    </xdr:from>
    <xdr:to>
      <xdr:col>6</xdr:col>
      <xdr:colOff>0</xdr:colOff>
      <xdr:row>41</xdr:row>
      <xdr:rowOff>124460</xdr:rowOff>
    </xdr:to>
    <xdr:cxnSp macro="">
      <xdr:nvCxnSpPr>
        <xdr:cNvPr id="69" name="直線コネクタ 68"/>
        <xdr:cNvCxnSpPr/>
      </xdr:nvCxnSpPr>
      <xdr:spPr>
        <a:xfrm>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3810</xdr:rowOff>
    </xdr:from>
    <xdr:to>
      <xdr:col>6</xdr:col>
      <xdr:colOff>50800</xdr:colOff>
      <xdr:row>40</xdr:row>
      <xdr:rowOff>105410</xdr:rowOff>
    </xdr:to>
    <xdr:sp macro="" textlink="">
      <xdr:nvSpPr>
        <xdr:cNvPr id="70" name="フローチャート : 判断 69"/>
        <xdr:cNvSpPr/>
      </xdr:nvSpPr>
      <xdr:spPr>
        <a:xfrm>
          <a:off x="4064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115587</xdr:rowOff>
    </xdr:from>
    <xdr:ext cx="736600" cy="259045"/>
    <xdr:sp macro="" textlink="">
      <xdr:nvSpPr>
        <xdr:cNvPr id="71" name="テキスト ボックス 70"/>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100330</xdr:rowOff>
    </xdr:to>
    <xdr:cxnSp macro="">
      <xdr:nvCxnSpPr>
        <xdr:cNvPr id="72" name="直線コネクタ 71"/>
        <xdr:cNvCxnSpPr/>
      </xdr:nvCxnSpPr>
      <xdr:spPr>
        <a:xfrm>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5" name="直線コネクタ 74"/>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85" name="円/楕円 84"/>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69867</xdr:rowOff>
    </xdr:from>
    <xdr:ext cx="762000" cy="259045"/>
    <xdr:sp macro="" textlink="">
      <xdr:nvSpPr>
        <xdr:cNvPr id="86" name="財政力該当値テキスト"/>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73660</xdr:rowOff>
    </xdr:from>
    <xdr:to>
      <xdr:col>6</xdr:col>
      <xdr:colOff>50800</xdr:colOff>
      <xdr:row>42</xdr:row>
      <xdr:rowOff>3810</xdr:rowOff>
    </xdr:to>
    <xdr:sp macro="" textlink="">
      <xdr:nvSpPr>
        <xdr:cNvPr id="87" name="円/楕円 86"/>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88" name="テキスト ボックス 87"/>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49530</xdr:rowOff>
    </xdr:from>
    <xdr:to>
      <xdr:col>4</xdr:col>
      <xdr:colOff>533400</xdr:colOff>
      <xdr:row>41</xdr:row>
      <xdr:rowOff>151130</xdr:rowOff>
    </xdr:to>
    <xdr:sp macro="" textlink="">
      <xdr:nvSpPr>
        <xdr:cNvPr id="89" name="円/楕円 88"/>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161307</xdr:rowOff>
    </xdr:from>
    <xdr:ext cx="762000" cy="259045"/>
    <xdr:sp macro="" textlink="">
      <xdr:nvSpPr>
        <xdr:cNvPr id="90" name="テキスト ボックス 89"/>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1" name="円/楕円 90"/>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2" name="テキスト ボックス 9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3" name="円/楕円 92"/>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4" name="テキスト ボックス 9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当市の経常収支比率は９</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となり、経常収支比率も類似団体と比較して高い状況にある。</a:t>
          </a:r>
          <a:r>
            <a:rPr lang="ja-JP" altLang="en-US" sz="1100" b="0" i="0" baseline="0">
              <a:solidFill>
                <a:sysClr val="windowText" lastClr="000000"/>
              </a:solidFill>
              <a:effectLst/>
              <a:latin typeface="+mn-lt"/>
              <a:ea typeface="+mn-ea"/>
              <a:cs typeface="+mn-cs"/>
            </a:rPr>
            <a:t>主な要因として、</a:t>
          </a:r>
          <a:r>
            <a:rPr lang="ja-JP" altLang="ja-JP" sz="1100" b="0" i="0" baseline="0">
              <a:solidFill>
                <a:sysClr val="windowText" lastClr="000000"/>
              </a:solidFill>
              <a:effectLst/>
              <a:latin typeface="+mn-lt"/>
              <a:ea typeface="+mn-ea"/>
              <a:cs typeface="+mn-cs"/>
            </a:rPr>
            <a:t>歳出においては、合併以降依然として経常経費に占める人件費の割合が高</a:t>
          </a:r>
          <a:r>
            <a:rPr lang="ja-JP" altLang="en-US" sz="1100" b="0" i="0" baseline="0">
              <a:solidFill>
                <a:sysClr val="windowText" lastClr="000000"/>
              </a:solidFill>
              <a:effectLst/>
              <a:latin typeface="+mn-lt"/>
              <a:ea typeface="+mn-ea"/>
              <a:cs typeface="+mn-cs"/>
            </a:rPr>
            <a:t>く</a:t>
          </a:r>
          <a:r>
            <a:rPr lang="ja-JP" altLang="ja-JP" sz="1100" b="0" i="0" baseline="0">
              <a:solidFill>
                <a:sysClr val="windowText" lastClr="000000"/>
              </a:solidFill>
              <a:effectLst/>
              <a:latin typeface="+mn-lt"/>
              <a:ea typeface="+mn-ea"/>
              <a:cs typeface="+mn-cs"/>
            </a:rPr>
            <a:t>、クリーンセンター維持管理における包括業務委託や指定管理委託料など</a:t>
          </a:r>
          <a:r>
            <a:rPr lang="ja-JP" altLang="en-US" sz="1100" b="0" i="0" baseline="0">
              <a:solidFill>
                <a:sysClr val="windowText" lastClr="000000"/>
              </a:solidFill>
              <a:effectLst/>
              <a:latin typeface="+mn-lt"/>
              <a:ea typeface="+mn-ea"/>
              <a:cs typeface="+mn-cs"/>
            </a:rPr>
            <a:t>を主とした</a:t>
          </a:r>
          <a:r>
            <a:rPr lang="ja-JP" altLang="ja-JP" sz="1100" b="0" i="0" baseline="0">
              <a:solidFill>
                <a:sysClr val="windowText" lastClr="000000"/>
              </a:solidFill>
              <a:effectLst/>
              <a:latin typeface="+mn-lt"/>
              <a:ea typeface="+mn-ea"/>
              <a:cs typeface="+mn-cs"/>
            </a:rPr>
            <a:t>物件費が増加した。一方歳入においては、市税収入額は横ばいで推移しているが、</a:t>
          </a:r>
          <a:r>
            <a:rPr lang="ja-JP" altLang="en-US" sz="1100" b="0" i="0" baseline="0">
              <a:solidFill>
                <a:sysClr val="windowText" lastClr="000000"/>
              </a:solidFill>
              <a:effectLst/>
              <a:latin typeface="+mn-lt"/>
              <a:ea typeface="+mn-ea"/>
              <a:cs typeface="+mn-cs"/>
            </a:rPr>
            <a:t>普通交付税は、平成２８年度から</a:t>
          </a:r>
          <a:r>
            <a:rPr lang="ja-JP" altLang="ja-JP" sz="1100" b="0" i="0" baseline="0">
              <a:solidFill>
                <a:sysClr val="windowText" lastClr="000000"/>
              </a:solidFill>
              <a:effectLst/>
              <a:latin typeface="+mn-lt"/>
              <a:ea typeface="+mn-ea"/>
              <a:cs typeface="+mn-cs"/>
            </a:rPr>
            <a:t>合併算定替の縮減が開始されたこと</a:t>
          </a:r>
          <a:r>
            <a:rPr lang="ja-JP" altLang="en-US" sz="1100" b="0" i="0" baseline="0">
              <a:solidFill>
                <a:sysClr val="windowText" lastClr="000000"/>
              </a:solidFill>
              <a:effectLst/>
              <a:latin typeface="+mn-lt"/>
              <a:ea typeface="+mn-ea"/>
              <a:cs typeface="+mn-cs"/>
            </a:rPr>
            <a:t>から</a:t>
          </a:r>
          <a:r>
            <a:rPr lang="ja-JP" altLang="ja-JP" sz="1100" b="0" i="0" baseline="0">
              <a:solidFill>
                <a:sysClr val="windowText" lastClr="000000"/>
              </a:solidFill>
              <a:effectLst/>
              <a:latin typeface="+mn-lt"/>
              <a:ea typeface="+mn-ea"/>
              <a:cs typeface="+mn-cs"/>
            </a:rPr>
            <a:t>減少傾向</a:t>
          </a:r>
          <a:r>
            <a:rPr lang="ja-JP" altLang="en-US" sz="1100" b="0" i="0" baseline="0">
              <a:solidFill>
                <a:sysClr val="windowText" lastClr="000000"/>
              </a:solidFill>
              <a:effectLst/>
              <a:latin typeface="+mn-lt"/>
              <a:ea typeface="+mn-ea"/>
              <a:cs typeface="+mn-cs"/>
            </a:rPr>
            <a:t>とな</a:t>
          </a:r>
          <a:r>
            <a:rPr lang="ja-JP" altLang="ja-JP" sz="1100" b="0" i="0" baseline="0">
              <a:solidFill>
                <a:sysClr val="windowText" lastClr="000000"/>
              </a:solidFill>
              <a:effectLst/>
              <a:latin typeface="+mn-lt"/>
              <a:ea typeface="+mn-ea"/>
              <a:cs typeface="+mn-cs"/>
            </a:rPr>
            <a:t>る。平成２７年度は普通交付税や地方消費税交付金が増加したことから、経常収支比率が２．４％減少する結果となったが、平成２８年度は、普通交付税や地方消費税交付金が減少したことから、３．２％増加した。人件費や物件費といった経常経費の圧縮により、経常収支比率の改善を図る必要がある。</a:t>
          </a:r>
          <a:endParaRPr lang="ja-JP" altLang="ja-JP" sz="1400" b="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136144</xdr:rowOff>
    </xdr:from>
    <xdr:to>
      <xdr:col>7</xdr:col>
      <xdr:colOff>152400</xdr:colOff>
      <xdr:row>63</xdr:row>
      <xdr:rowOff>119126</xdr:rowOff>
    </xdr:to>
    <xdr:cxnSp macro="">
      <xdr:nvCxnSpPr>
        <xdr:cNvPr id="127" name="直線コネクタ 126"/>
        <xdr:cNvCxnSpPr/>
      </xdr:nvCxnSpPr>
      <xdr:spPr>
        <a:xfrm>
          <a:off x="4114800" y="1076604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136144</xdr:rowOff>
    </xdr:from>
    <xdr:to>
      <xdr:col>6</xdr:col>
      <xdr:colOff>0</xdr:colOff>
      <xdr:row>63</xdr:row>
      <xdr:rowOff>80518</xdr:rowOff>
    </xdr:to>
    <xdr:cxnSp macro="">
      <xdr:nvCxnSpPr>
        <xdr:cNvPr id="130" name="直線コネクタ 129"/>
        <xdr:cNvCxnSpPr/>
      </xdr:nvCxnSpPr>
      <xdr:spPr>
        <a:xfrm flipV="1">
          <a:off x="3225800" y="107660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32" name="テキスト ボックス 13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63</xdr:row>
      <xdr:rowOff>80518</xdr:rowOff>
    </xdr:to>
    <xdr:cxnSp macro="">
      <xdr:nvCxnSpPr>
        <xdr:cNvPr id="133" name="直線コネクタ 132"/>
        <xdr:cNvCxnSpPr/>
      </xdr:nvCxnSpPr>
      <xdr:spPr>
        <a:xfrm>
          <a:off x="2336800" y="1070330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62</xdr:row>
      <xdr:rowOff>73406</xdr:rowOff>
    </xdr:to>
    <xdr:cxnSp macro="">
      <xdr:nvCxnSpPr>
        <xdr:cNvPr id="136" name="直線コネクタ 135"/>
        <xdr:cNvCxnSpPr/>
      </xdr:nvCxnSpPr>
      <xdr:spPr>
        <a:xfrm>
          <a:off x="1447800" y="106598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6" name="円/楕円 145"/>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47"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85344</xdr:rowOff>
    </xdr:from>
    <xdr:to>
      <xdr:col>6</xdr:col>
      <xdr:colOff>50800</xdr:colOff>
      <xdr:row>63</xdr:row>
      <xdr:rowOff>15494</xdr:rowOff>
    </xdr:to>
    <xdr:sp macro="" textlink="">
      <xdr:nvSpPr>
        <xdr:cNvPr id="148" name="円/楕円 147"/>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49" name="テキスト ボックス 148"/>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29718</xdr:rowOff>
    </xdr:from>
    <xdr:to>
      <xdr:col>4</xdr:col>
      <xdr:colOff>533400</xdr:colOff>
      <xdr:row>63</xdr:row>
      <xdr:rowOff>131318</xdr:rowOff>
    </xdr:to>
    <xdr:sp macro="" textlink="">
      <xdr:nvSpPr>
        <xdr:cNvPr id="150" name="円/楕円 149"/>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116095</xdr:rowOff>
    </xdr:from>
    <xdr:ext cx="762000" cy="259045"/>
    <xdr:sp macro="" textlink="">
      <xdr:nvSpPr>
        <xdr:cNvPr id="151" name="テキスト ボックス 150"/>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2" name="円/楕円 151"/>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108983</xdr:rowOff>
    </xdr:from>
    <xdr:ext cx="762000" cy="259045"/>
    <xdr:sp macro="" textlink="">
      <xdr:nvSpPr>
        <xdr:cNvPr id="153" name="テキスト ボックス 152"/>
        <xdr:cNvSpPr txBox="1"/>
      </xdr:nvSpPr>
      <xdr:spPr>
        <a:xfrm>
          <a:off x="1955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4" name="円/楕円 153"/>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65549</xdr:rowOff>
    </xdr:from>
    <xdr:ext cx="762000" cy="259045"/>
    <xdr:sp macro="" textlink="">
      <xdr:nvSpPr>
        <xdr:cNvPr id="155" name="テキスト ボックス 154"/>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[173,261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当市の人口１人当たり人件費・物件費等の決算額は１７</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２６１</a:t>
          </a:r>
          <a:r>
            <a:rPr lang="ja-JP" altLang="ja-JP" sz="1100" b="0" i="0" baseline="0">
              <a:solidFill>
                <a:sysClr val="windowText" lastClr="000000"/>
              </a:solidFill>
              <a:effectLst/>
              <a:latin typeface="+mn-lt"/>
              <a:ea typeface="+mn-ea"/>
              <a:cs typeface="+mn-cs"/>
            </a:rPr>
            <a:t>円で、類似団体の平均（１</a:t>
          </a:r>
          <a:r>
            <a:rPr lang="ja-JP" altLang="en-US" sz="1100" b="0" i="0" baseline="0">
              <a:solidFill>
                <a:sysClr val="windowText" lastClr="000000"/>
              </a:solidFill>
              <a:effectLst/>
              <a:latin typeface="+mn-lt"/>
              <a:ea typeface="+mn-ea"/>
              <a:cs typeface="+mn-cs"/>
            </a:rPr>
            <a:t>０７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９０２</a:t>
          </a:r>
          <a:r>
            <a:rPr lang="ja-JP" altLang="ja-JP" sz="1100" b="0" i="0" baseline="0">
              <a:solidFill>
                <a:sysClr val="windowText" lastClr="000000"/>
              </a:solidFill>
              <a:effectLst/>
              <a:latin typeface="+mn-lt"/>
              <a:ea typeface="+mn-ea"/>
              <a:cs typeface="+mn-cs"/>
            </a:rPr>
            <a:t>円）や県内市町の平均（１１４，５１</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円）をともに大きく上回っている。特に、職員数が類似団体と比較して多いため、人口１人当たりの人件費が高くなっている。その理由は、広域圏の合併により一部事務組合の事業を引き継ぎ、単独自治体として消防事業を実施していることや、市域が広いため居住地や観光施設が点在し、分散型の消防防災体制を整える必要があることから、類似団体と比較して消防関係職員が多いことなどが挙げられる。今後、職員定員適正化計画に沿って職員数を調整するとともに、物件費等についても、財政健全化計画による削減を進め、毎年度予算編成時に抑制を図っていく。</a:t>
          </a:r>
          <a:endParaRPr lang="ja-JP" altLang="ja-JP" sz="1400" b="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31617</xdr:rowOff>
    </xdr:from>
    <xdr:to>
      <xdr:col>7</xdr:col>
      <xdr:colOff>152400</xdr:colOff>
      <xdr:row>89</xdr:row>
      <xdr:rowOff>59944</xdr:rowOff>
    </xdr:to>
    <xdr:cxnSp macro="">
      <xdr:nvCxnSpPr>
        <xdr:cNvPr id="190" name="直線コネクタ 189"/>
        <xdr:cNvCxnSpPr/>
      </xdr:nvCxnSpPr>
      <xdr:spPr>
        <a:xfrm>
          <a:off x="4114800" y="15290667"/>
          <a:ext cx="8382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21067</xdr:rowOff>
    </xdr:from>
    <xdr:to>
      <xdr:col>6</xdr:col>
      <xdr:colOff>0</xdr:colOff>
      <xdr:row>89</xdr:row>
      <xdr:rowOff>31617</xdr:rowOff>
    </xdr:to>
    <xdr:cxnSp macro="">
      <xdr:nvCxnSpPr>
        <xdr:cNvPr id="193" name="直線コネクタ 192"/>
        <xdr:cNvCxnSpPr/>
      </xdr:nvCxnSpPr>
      <xdr:spPr>
        <a:xfrm>
          <a:off x="3225800" y="15280117"/>
          <a:ext cx="889000" cy="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132587</xdr:rowOff>
    </xdr:from>
    <xdr:to>
      <xdr:col>6</xdr:col>
      <xdr:colOff>50800</xdr:colOff>
      <xdr:row>85</xdr:row>
      <xdr:rowOff>62737</xdr:rowOff>
    </xdr:to>
    <xdr:sp macro="" textlink="">
      <xdr:nvSpPr>
        <xdr:cNvPr id="194" name="フローチャート : 判断 193"/>
        <xdr:cNvSpPr/>
      </xdr:nvSpPr>
      <xdr:spPr>
        <a:xfrm>
          <a:off x="4064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72914</xdr:rowOff>
    </xdr:from>
    <xdr:ext cx="736600" cy="259045"/>
    <xdr:sp macro="" textlink="">
      <xdr:nvSpPr>
        <xdr:cNvPr id="195" name="テキスト ボックス 194"/>
        <xdr:cNvSpPr txBox="1"/>
      </xdr:nvSpPr>
      <xdr:spPr>
        <a:xfrm>
          <a:off x="3733800" y="14303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159539</xdr:rowOff>
    </xdr:from>
    <xdr:to>
      <xdr:col>4</xdr:col>
      <xdr:colOff>482600</xdr:colOff>
      <xdr:row>89</xdr:row>
      <xdr:rowOff>21067</xdr:rowOff>
    </xdr:to>
    <xdr:cxnSp macro="">
      <xdr:nvCxnSpPr>
        <xdr:cNvPr id="196" name="直線コネクタ 195"/>
        <xdr:cNvCxnSpPr/>
      </xdr:nvCxnSpPr>
      <xdr:spPr>
        <a:xfrm>
          <a:off x="2336800" y="15247139"/>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77980</xdr:rowOff>
    </xdr:from>
    <xdr:to>
      <xdr:col>3</xdr:col>
      <xdr:colOff>279400</xdr:colOff>
      <xdr:row>88</xdr:row>
      <xdr:rowOff>159539</xdr:rowOff>
    </xdr:to>
    <xdr:cxnSp macro="">
      <xdr:nvCxnSpPr>
        <xdr:cNvPr id="199" name="直線コネクタ 198"/>
        <xdr:cNvCxnSpPr/>
      </xdr:nvCxnSpPr>
      <xdr:spPr>
        <a:xfrm>
          <a:off x="1447800" y="15165580"/>
          <a:ext cx="889000" cy="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9144</xdr:rowOff>
    </xdr:from>
    <xdr:to>
      <xdr:col>7</xdr:col>
      <xdr:colOff>203200</xdr:colOff>
      <xdr:row>89</xdr:row>
      <xdr:rowOff>110744</xdr:rowOff>
    </xdr:to>
    <xdr:sp macro="" textlink="">
      <xdr:nvSpPr>
        <xdr:cNvPr id="209" name="円/楕円 208"/>
        <xdr:cNvSpPr/>
      </xdr:nvSpPr>
      <xdr:spPr>
        <a:xfrm>
          <a:off x="4902200" y="152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76471</xdr:rowOff>
    </xdr:from>
    <xdr:ext cx="762000" cy="259045"/>
    <xdr:sp macro="" textlink="">
      <xdr:nvSpPr>
        <xdr:cNvPr id="210" name="人件費・物件費等の状況該当値テキスト"/>
        <xdr:cNvSpPr txBox="1"/>
      </xdr:nvSpPr>
      <xdr:spPr>
        <a:xfrm>
          <a:off x="5041900" y="1516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173,261</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152267</xdr:rowOff>
    </xdr:from>
    <xdr:to>
      <xdr:col>6</xdr:col>
      <xdr:colOff>50800</xdr:colOff>
      <xdr:row>89</xdr:row>
      <xdr:rowOff>82417</xdr:rowOff>
    </xdr:to>
    <xdr:sp macro="" textlink="">
      <xdr:nvSpPr>
        <xdr:cNvPr id="211" name="円/楕円 210"/>
        <xdr:cNvSpPr/>
      </xdr:nvSpPr>
      <xdr:spPr>
        <a:xfrm>
          <a:off x="4064000" y="152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67194</xdr:rowOff>
    </xdr:from>
    <xdr:ext cx="736600" cy="259045"/>
    <xdr:sp macro="" textlink="">
      <xdr:nvSpPr>
        <xdr:cNvPr id="212" name="テキスト ボックス 211"/>
        <xdr:cNvSpPr txBox="1"/>
      </xdr:nvSpPr>
      <xdr:spPr>
        <a:xfrm>
          <a:off x="3733800" y="1532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171,148</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141717</xdr:rowOff>
    </xdr:from>
    <xdr:to>
      <xdr:col>4</xdr:col>
      <xdr:colOff>533400</xdr:colOff>
      <xdr:row>89</xdr:row>
      <xdr:rowOff>71867</xdr:rowOff>
    </xdr:to>
    <xdr:sp macro="" textlink="">
      <xdr:nvSpPr>
        <xdr:cNvPr id="213" name="円/楕円 212"/>
        <xdr:cNvSpPr/>
      </xdr:nvSpPr>
      <xdr:spPr>
        <a:xfrm>
          <a:off x="3175000" y="152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56644</xdr:rowOff>
    </xdr:from>
    <xdr:ext cx="762000" cy="259045"/>
    <xdr:sp macro="" textlink="">
      <xdr:nvSpPr>
        <xdr:cNvPr id="214" name="テキスト ボックス 213"/>
        <xdr:cNvSpPr txBox="1"/>
      </xdr:nvSpPr>
      <xdr:spPr>
        <a:xfrm>
          <a:off x="2844800" y="15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170,361</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108739</xdr:rowOff>
    </xdr:from>
    <xdr:to>
      <xdr:col>3</xdr:col>
      <xdr:colOff>330200</xdr:colOff>
      <xdr:row>89</xdr:row>
      <xdr:rowOff>38889</xdr:rowOff>
    </xdr:to>
    <xdr:sp macro="" textlink="">
      <xdr:nvSpPr>
        <xdr:cNvPr id="215" name="円/楕円 214"/>
        <xdr:cNvSpPr/>
      </xdr:nvSpPr>
      <xdr:spPr>
        <a:xfrm>
          <a:off x="2286000" y="151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23666</xdr:rowOff>
    </xdr:from>
    <xdr:ext cx="762000" cy="259045"/>
    <xdr:sp macro="" textlink="">
      <xdr:nvSpPr>
        <xdr:cNvPr id="216" name="テキスト ボックス 215"/>
        <xdr:cNvSpPr txBox="1"/>
      </xdr:nvSpPr>
      <xdr:spPr>
        <a:xfrm>
          <a:off x="1955800" y="152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167,901</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27180</xdr:rowOff>
    </xdr:from>
    <xdr:to>
      <xdr:col>2</xdr:col>
      <xdr:colOff>127000</xdr:colOff>
      <xdr:row>88</xdr:row>
      <xdr:rowOff>128780</xdr:rowOff>
    </xdr:to>
    <xdr:sp macro="" textlink="">
      <xdr:nvSpPr>
        <xdr:cNvPr id="217" name="円/楕円 216"/>
        <xdr:cNvSpPr/>
      </xdr:nvSpPr>
      <xdr:spPr>
        <a:xfrm>
          <a:off x="1397000" y="15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113557</xdr:rowOff>
    </xdr:from>
    <xdr:ext cx="762000" cy="259045"/>
    <xdr:sp macro="" textlink="">
      <xdr:nvSpPr>
        <xdr:cNvPr id="218" name="テキスト ボックス 217"/>
        <xdr:cNvSpPr txBox="1"/>
      </xdr:nvSpPr>
      <xdr:spPr>
        <a:xfrm>
          <a:off x="1066800" y="1520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同水準を維持している。今後も、より一層の給与の適正化を図るとともに人件費の縮減に努めていく。</a:t>
          </a:r>
          <a:endParaRPr lang="ja-JP" altLang="ja-JP" sz="1400" b="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99786</xdr:rowOff>
    </xdr:to>
    <xdr:cxnSp macro="">
      <xdr:nvCxnSpPr>
        <xdr:cNvPr id="254" name="直線コネクタ 253"/>
        <xdr:cNvCxnSpPr/>
      </xdr:nvCxnSpPr>
      <xdr:spPr>
        <a:xfrm flipV="1">
          <a:off x="16179800" y="144326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99786</xdr:rowOff>
    </xdr:to>
    <xdr:cxnSp macro="">
      <xdr:nvCxnSpPr>
        <xdr:cNvPr id="257" name="直線コネクタ 256"/>
        <xdr:cNvCxnSpPr/>
      </xdr:nvCxnSpPr>
      <xdr:spPr>
        <a:xfrm>
          <a:off x="15290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84</xdr:row>
      <xdr:rowOff>7862</xdr:rowOff>
    </xdr:to>
    <xdr:cxnSp macro="">
      <xdr:nvCxnSpPr>
        <xdr:cNvPr id="260" name="直線コネクタ 259"/>
        <xdr:cNvCxnSpPr/>
      </xdr:nvCxnSpPr>
      <xdr:spPr>
        <a:xfrm flipV="1">
          <a:off x="14401800" y="143981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88</xdr:row>
      <xdr:rowOff>80434</xdr:rowOff>
    </xdr:to>
    <xdr:cxnSp macro="">
      <xdr:nvCxnSpPr>
        <xdr:cNvPr id="263" name="直線コネクタ 262"/>
        <xdr:cNvCxnSpPr/>
      </xdr:nvCxnSpPr>
      <xdr:spPr>
        <a:xfrm flipV="1">
          <a:off x="13512800" y="14409662"/>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3" name="円/楕円 272"/>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74"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5" name="円/楕円 274"/>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76" name="テキスト ボックス 275"/>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77" name="円/楕円 276"/>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31948</xdr:rowOff>
    </xdr:from>
    <xdr:ext cx="762000" cy="259045"/>
    <xdr:sp macro="" textlink="">
      <xdr:nvSpPr>
        <xdr:cNvPr id="278" name="テキスト ボックス 277"/>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79" name="円/楕円 278"/>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0" name="テキスト ボックス 279"/>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1" name="円/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2" name="テキスト ボックス 281"/>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当市の人口千人当たりの職員数は１０．７</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で、類似団体の平均（</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２４</a:t>
          </a:r>
          <a:r>
            <a:rPr lang="ja-JP" altLang="ja-JP" sz="1100" b="0" i="0" baseline="0">
              <a:solidFill>
                <a:sysClr val="windowText" lastClr="000000"/>
              </a:solidFill>
              <a:effectLst/>
              <a:latin typeface="+mn-lt"/>
              <a:ea typeface="+mn-ea"/>
              <a:cs typeface="+mn-cs"/>
            </a:rPr>
            <a:t>）や、県内市町の平均（６．７</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）を上回っている。これは、</a:t>
          </a:r>
          <a:r>
            <a:rPr kumimoji="1" lang="ja-JP" altLang="ja-JP" sz="1100" b="0" i="0" baseline="0">
              <a:solidFill>
                <a:sysClr val="windowText" lastClr="000000"/>
              </a:solidFill>
              <a:effectLst/>
              <a:latin typeface="+mn-lt"/>
              <a:ea typeface="+mn-ea"/>
              <a:cs typeface="+mn-cs"/>
            </a:rPr>
            <a:t>広範囲な市域の行政サービスを維持していくため、地域の行政拠点施設</a:t>
          </a:r>
          <a:r>
            <a:rPr kumimoji="1" lang="ja-JP" altLang="en-US" sz="1100" b="0" i="0" baseline="0">
              <a:solidFill>
                <a:sysClr val="windowText" lastClr="000000"/>
              </a:solidFill>
              <a:effectLst/>
              <a:latin typeface="+mn-lt"/>
              <a:ea typeface="+mn-ea"/>
              <a:cs typeface="+mn-cs"/>
            </a:rPr>
            <a:t>を設置していること</a:t>
          </a:r>
          <a:r>
            <a:rPr kumimoji="1" lang="ja-JP" altLang="ja-JP" sz="1100" b="0" i="0" baseline="0">
              <a:solidFill>
                <a:sysClr val="windowText" lastClr="000000"/>
              </a:solidFill>
              <a:effectLst/>
              <a:latin typeface="+mn-lt"/>
              <a:ea typeface="+mn-ea"/>
              <a:cs typeface="+mn-cs"/>
            </a:rPr>
            <a:t>に加え、消防防災体制も分散型としていることから</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類似団体に比べ職員数が多くなっている。しかし、当市の著しい人口減少や厳しい財政状況に鑑みれば、効率的で効果的な行政経営に取り組まなければならない状況にあり、そのため、平成２</a:t>
          </a:r>
          <a:r>
            <a:rPr kumimoji="1" lang="ja-JP" altLang="en-US" sz="1100" b="0" i="0" baseline="0">
              <a:solidFill>
                <a:sysClr val="windowText" lastClr="000000"/>
              </a:solidFill>
              <a:effectLst/>
              <a:latin typeface="+mn-lt"/>
              <a:ea typeface="+mn-ea"/>
              <a:cs typeface="+mn-cs"/>
            </a:rPr>
            <a:t>９</a:t>
          </a:r>
          <a:r>
            <a:rPr kumimoji="1" lang="ja-JP" altLang="ja-JP" sz="1100" b="0" i="0" baseline="0">
              <a:solidFill>
                <a:sysClr val="windowText" lastClr="000000"/>
              </a:solidFill>
              <a:effectLst/>
              <a:latin typeface="+mn-lt"/>
              <a:ea typeface="+mn-ea"/>
              <a:cs typeface="+mn-cs"/>
            </a:rPr>
            <a:t>年４月時点で、平成１８年４月に比べ</a:t>
          </a:r>
          <a:r>
            <a:rPr kumimoji="1" lang="ja-JP" altLang="en-US" sz="1100" b="0" i="0" baseline="0">
              <a:solidFill>
                <a:sysClr val="windowText" lastClr="000000"/>
              </a:solidFill>
              <a:effectLst/>
              <a:latin typeface="+mn-lt"/>
              <a:ea typeface="+mn-ea"/>
              <a:cs typeface="+mn-cs"/>
            </a:rPr>
            <a:t>２９９</a:t>
          </a:r>
          <a:r>
            <a:rPr kumimoji="1" lang="ja-JP" altLang="ja-JP" sz="1100" b="0" i="0" baseline="0">
              <a:solidFill>
                <a:sysClr val="windowText" lastClr="000000"/>
              </a:solidFill>
              <a:effectLst/>
              <a:latin typeface="+mn-lt"/>
              <a:ea typeface="+mn-ea"/>
              <a:cs typeface="+mn-cs"/>
            </a:rPr>
            <a:t>人（普通会計）の職員を削減した。今後も、行政サービスの維持向上に努めながら、職員定員適正化計画に基づき、退職者補充率の抑制などにより、職員数の削減を行い、より適切な定員管理に努めていく。</a:t>
          </a:r>
          <a:endParaRPr lang="ja-JP" altLang="ja-JP" sz="1400" b="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28257</xdr:rowOff>
    </xdr:from>
    <xdr:to>
      <xdr:col>24</xdr:col>
      <xdr:colOff>558800</xdr:colOff>
      <xdr:row>66</xdr:row>
      <xdr:rowOff>34290</xdr:rowOff>
    </xdr:to>
    <xdr:cxnSp macro="">
      <xdr:nvCxnSpPr>
        <xdr:cNvPr id="317" name="直線コネクタ 316"/>
        <xdr:cNvCxnSpPr/>
      </xdr:nvCxnSpPr>
      <xdr:spPr>
        <a:xfrm flipV="1">
          <a:off x="16179800" y="1134395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34290</xdr:rowOff>
    </xdr:from>
    <xdr:to>
      <xdr:col>23</xdr:col>
      <xdr:colOff>406400</xdr:colOff>
      <xdr:row>66</xdr:row>
      <xdr:rowOff>54398</xdr:rowOff>
    </xdr:to>
    <xdr:cxnSp macro="">
      <xdr:nvCxnSpPr>
        <xdr:cNvPr id="320" name="直線コネクタ 319"/>
        <xdr:cNvCxnSpPr/>
      </xdr:nvCxnSpPr>
      <xdr:spPr>
        <a:xfrm flipV="1">
          <a:off x="15290800" y="113499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2" name="テキスト ボックス 321"/>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54398</xdr:rowOff>
    </xdr:from>
    <xdr:to>
      <xdr:col>22</xdr:col>
      <xdr:colOff>203200</xdr:colOff>
      <xdr:row>66</xdr:row>
      <xdr:rowOff>84561</xdr:rowOff>
    </xdr:to>
    <xdr:cxnSp macro="">
      <xdr:nvCxnSpPr>
        <xdr:cNvPr id="323" name="直線コネクタ 322"/>
        <xdr:cNvCxnSpPr/>
      </xdr:nvCxnSpPr>
      <xdr:spPr>
        <a:xfrm flipV="1">
          <a:off x="14401800" y="1137009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5" name="テキスト ボックス 324"/>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84561</xdr:rowOff>
    </xdr:from>
    <xdr:to>
      <xdr:col>21</xdr:col>
      <xdr:colOff>0</xdr:colOff>
      <xdr:row>66</xdr:row>
      <xdr:rowOff>150919</xdr:rowOff>
    </xdr:to>
    <xdr:cxnSp macro="">
      <xdr:nvCxnSpPr>
        <xdr:cNvPr id="326" name="直線コネクタ 325"/>
        <xdr:cNvCxnSpPr/>
      </xdr:nvCxnSpPr>
      <xdr:spPr>
        <a:xfrm flipV="1">
          <a:off x="13512800" y="11400261"/>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8" name="テキスト ボックス 327"/>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0" name="テキスト ボックス 329"/>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148907</xdr:rowOff>
    </xdr:from>
    <xdr:to>
      <xdr:col>24</xdr:col>
      <xdr:colOff>609600</xdr:colOff>
      <xdr:row>66</xdr:row>
      <xdr:rowOff>79057</xdr:rowOff>
    </xdr:to>
    <xdr:sp macro="" textlink="">
      <xdr:nvSpPr>
        <xdr:cNvPr id="336" name="円/楕円 335"/>
        <xdr:cNvSpPr/>
      </xdr:nvSpPr>
      <xdr:spPr>
        <a:xfrm>
          <a:off x="169672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120984</xdr:rowOff>
    </xdr:from>
    <xdr:ext cx="762000" cy="259045"/>
    <xdr:sp macro="" textlink="">
      <xdr:nvSpPr>
        <xdr:cNvPr id="337" name="定員管理の状況該当値テキスト"/>
        <xdr:cNvSpPr txBox="1"/>
      </xdr:nvSpPr>
      <xdr:spPr>
        <a:xfrm>
          <a:off x="17106900" y="1126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154940</xdr:rowOff>
    </xdr:from>
    <xdr:to>
      <xdr:col>23</xdr:col>
      <xdr:colOff>457200</xdr:colOff>
      <xdr:row>66</xdr:row>
      <xdr:rowOff>85090</xdr:rowOff>
    </xdr:to>
    <xdr:sp macro="" textlink="">
      <xdr:nvSpPr>
        <xdr:cNvPr id="338" name="円/楕円 337"/>
        <xdr:cNvSpPr/>
      </xdr:nvSpPr>
      <xdr:spPr>
        <a:xfrm>
          <a:off x="16129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69867</xdr:rowOff>
    </xdr:from>
    <xdr:ext cx="736600" cy="259045"/>
    <xdr:sp macro="" textlink="">
      <xdr:nvSpPr>
        <xdr:cNvPr id="339" name="テキスト ボックス 338"/>
        <xdr:cNvSpPr txBox="1"/>
      </xdr:nvSpPr>
      <xdr:spPr>
        <a:xfrm>
          <a:off x="15798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3598</xdr:rowOff>
    </xdr:from>
    <xdr:to>
      <xdr:col>22</xdr:col>
      <xdr:colOff>254000</xdr:colOff>
      <xdr:row>66</xdr:row>
      <xdr:rowOff>105198</xdr:rowOff>
    </xdr:to>
    <xdr:sp macro="" textlink="">
      <xdr:nvSpPr>
        <xdr:cNvPr id="340" name="円/楕円 339"/>
        <xdr:cNvSpPr/>
      </xdr:nvSpPr>
      <xdr:spPr>
        <a:xfrm>
          <a:off x="15240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89975</xdr:rowOff>
    </xdr:from>
    <xdr:ext cx="762000" cy="259045"/>
    <xdr:sp macro="" textlink="">
      <xdr:nvSpPr>
        <xdr:cNvPr id="341" name="テキスト ボックス 340"/>
        <xdr:cNvSpPr txBox="1"/>
      </xdr:nvSpPr>
      <xdr:spPr>
        <a:xfrm>
          <a:off x="14909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33761</xdr:rowOff>
    </xdr:from>
    <xdr:to>
      <xdr:col>21</xdr:col>
      <xdr:colOff>50800</xdr:colOff>
      <xdr:row>66</xdr:row>
      <xdr:rowOff>135361</xdr:rowOff>
    </xdr:to>
    <xdr:sp macro="" textlink="">
      <xdr:nvSpPr>
        <xdr:cNvPr id="342" name="円/楕円 341"/>
        <xdr:cNvSpPr/>
      </xdr:nvSpPr>
      <xdr:spPr>
        <a:xfrm>
          <a:off x="14351000" y="113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120138</xdr:rowOff>
    </xdr:from>
    <xdr:ext cx="762000" cy="259045"/>
    <xdr:sp macro="" textlink="">
      <xdr:nvSpPr>
        <xdr:cNvPr id="343" name="テキスト ボックス 342"/>
        <xdr:cNvSpPr txBox="1"/>
      </xdr:nvSpPr>
      <xdr:spPr>
        <a:xfrm>
          <a:off x="14020800" y="1143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100119</xdr:rowOff>
    </xdr:from>
    <xdr:to>
      <xdr:col>19</xdr:col>
      <xdr:colOff>533400</xdr:colOff>
      <xdr:row>67</xdr:row>
      <xdr:rowOff>30269</xdr:rowOff>
    </xdr:to>
    <xdr:sp macro="" textlink="">
      <xdr:nvSpPr>
        <xdr:cNvPr id="344" name="円/楕円 343"/>
        <xdr:cNvSpPr/>
      </xdr:nvSpPr>
      <xdr:spPr>
        <a:xfrm>
          <a:off x="13462000" y="114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15046</xdr:rowOff>
    </xdr:from>
    <xdr:ext cx="762000" cy="259045"/>
    <xdr:sp macro="" textlink="">
      <xdr:nvSpPr>
        <xdr:cNvPr id="345" name="テキスト ボックス 344"/>
        <xdr:cNvSpPr txBox="1"/>
      </xdr:nvSpPr>
      <xdr:spPr>
        <a:xfrm>
          <a:off x="13131800" y="1150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当市の実質公債費比率</a:t>
          </a:r>
          <a:r>
            <a:rPr lang="ja-JP" altLang="en-US" sz="1100" b="0" i="0" baseline="0">
              <a:solidFill>
                <a:sysClr val="windowText" lastClr="000000"/>
              </a:solidFill>
              <a:effectLst/>
              <a:latin typeface="+mn-lt"/>
              <a:ea typeface="+mn-ea"/>
              <a:cs typeface="+mn-cs"/>
            </a:rPr>
            <a:t>（過去３か年平均）</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で、類似団体の平均（</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及び</a:t>
          </a:r>
          <a:r>
            <a:rPr lang="ja-JP" altLang="ja-JP" sz="1100" b="0" i="0" baseline="0">
              <a:solidFill>
                <a:sysClr val="windowText" lastClr="000000"/>
              </a:solidFill>
              <a:effectLst/>
              <a:latin typeface="+mn-lt"/>
              <a:ea typeface="+mn-ea"/>
              <a:cs typeface="+mn-cs"/>
            </a:rPr>
            <a:t>県内市町の平均（５．８％）を下回</a:t>
          </a:r>
          <a:r>
            <a:rPr lang="ja-JP" altLang="en-US" sz="1100" b="0" i="0" baseline="0">
              <a:solidFill>
                <a:sysClr val="windowText" lastClr="000000"/>
              </a:solidFill>
              <a:effectLst/>
              <a:latin typeface="+mn-lt"/>
              <a:ea typeface="+mn-ea"/>
              <a:cs typeface="+mn-cs"/>
            </a:rPr>
            <a:t>っている</a:t>
          </a:r>
          <a:r>
            <a:rPr lang="ja-JP" altLang="ja-JP" sz="1100" b="0" i="0" baseline="0">
              <a:solidFill>
                <a:sysClr val="windowText" lastClr="000000"/>
              </a:solidFill>
              <a:effectLst/>
              <a:latin typeface="+mn-lt"/>
              <a:ea typeface="+mn-ea"/>
              <a:cs typeface="+mn-cs"/>
            </a:rPr>
            <a:t>。臨時財政対策債や辺地対策事業債・過疎対策事業債のほか、</a:t>
          </a:r>
          <a:r>
            <a:rPr lang="ja-JP" altLang="en-US" sz="1100" b="0" i="0" baseline="0">
              <a:solidFill>
                <a:sysClr val="windowText" lastClr="000000"/>
              </a:solidFill>
              <a:effectLst/>
              <a:latin typeface="+mn-lt"/>
              <a:ea typeface="+mn-ea"/>
              <a:cs typeface="+mn-cs"/>
            </a:rPr>
            <a:t>教育施設</a:t>
          </a:r>
          <a:r>
            <a:rPr lang="ja-JP" altLang="ja-JP" sz="1100" b="0" i="0" baseline="0">
              <a:solidFill>
                <a:sysClr val="windowText" lastClr="000000"/>
              </a:solidFill>
              <a:effectLst/>
              <a:latin typeface="+mn-lt"/>
              <a:ea typeface="+mn-ea"/>
              <a:cs typeface="+mn-cs"/>
            </a:rPr>
            <a:t>、市庁舎などの大型施設整備事業に伴う合併特例事業債の発行により、元利償還金の額は増加したものの、これらの起債は交付税措置の割合が高いことから、過去３か年平均</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前年度より</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低下した。今後、緊急度や住民ニーズを的確に捉えた事業の選択と集中を徹底し、交付税措置のある市債の計画的な活用を図りながら、適正な財政運営に努めていく。</a:t>
          </a:r>
          <a:endParaRPr lang="ja-JP" altLang="ja-JP" sz="1400" b="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69215</xdr:rowOff>
    </xdr:to>
    <xdr:cxnSp macro="">
      <xdr:nvCxnSpPr>
        <xdr:cNvPr id="375" name="直線コネクタ 374"/>
        <xdr:cNvCxnSpPr/>
      </xdr:nvCxnSpPr>
      <xdr:spPr>
        <a:xfrm flipV="1">
          <a:off x="16179800" y="6719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69215</xdr:rowOff>
    </xdr:from>
    <xdr:to>
      <xdr:col>23</xdr:col>
      <xdr:colOff>406400</xdr:colOff>
      <xdr:row>39</xdr:row>
      <xdr:rowOff>129540</xdr:rowOff>
    </xdr:to>
    <xdr:cxnSp macro="">
      <xdr:nvCxnSpPr>
        <xdr:cNvPr id="378" name="直線コネクタ 377"/>
        <xdr:cNvCxnSpPr/>
      </xdr:nvCxnSpPr>
      <xdr:spPr>
        <a:xfrm flipV="1">
          <a:off x="15290800" y="67557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79" name="フローチャート : 判断 378"/>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29862</xdr:rowOff>
    </xdr:from>
    <xdr:ext cx="736600" cy="259045"/>
    <xdr:sp macro="" textlink="">
      <xdr:nvSpPr>
        <xdr:cNvPr id="380" name="テキスト ボックス 379"/>
        <xdr:cNvSpPr txBox="1"/>
      </xdr:nvSpPr>
      <xdr:spPr>
        <a:xfrm>
          <a:off x="15798800" y="688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40</xdr:row>
      <xdr:rowOff>18415</xdr:rowOff>
    </xdr:to>
    <xdr:cxnSp macro="">
      <xdr:nvCxnSpPr>
        <xdr:cNvPr id="381" name="直線コネクタ 380"/>
        <xdr:cNvCxnSpPr/>
      </xdr:nvCxnSpPr>
      <xdr:spPr>
        <a:xfrm flipV="1">
          <a:off x="14401800" y="68160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42545</xdr:rowOff>
    </xdr:to>
    <xdr:cxnSp macro="">
      <xdr:nvCxnSpPr>
        <xdr:cNvPr id="384" name="直線コネクタ 383"/>
        <xdr:cNvCxnSpPr/>
      </xdr:nvCxnSpPr>
      <xdr:spPr>
        <a:xfrm flipV="1">
          <a:off x="13512800" y="6876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394" name="円/楕円 393"/>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170197</xdr:rowOff>
    </xdr:from>
    <xdr:ext cx="762000" cy="259045"/>
    <xdr:sp macro="" textlink="">
      <xdr:nvSpPr>
        <xdr:cNvPr id="395"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18415</xdr:rowOff>
    </xdr:from>
    <xdr:to>
      <xdr:col>23</xdr:col>
      <xdr:colOff>457200</xdr:colOff>
      <xdr:row>39</xdr:row>
      <xdr:rowOff>120015</xdr:rowOff>
    </xdr:to>
    <xdr:sp macro="" textlink="">
      <xdr:nvSpPr>
        <xdr:cNvPr id="396" name="円/楕円 395"/>
        <xdr:cNvSpPr/>
      </xdr:nvSpPr>
      <xdr:spPr>
        <a:xfrm>
          <a:off x="16129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130192</xdr:rowOff>
    </xdr:from>
    <xdr:ext cx="736600" cy="259045"/>
    <xdr:sp macro="" textlink="">
      <xdr:nvSpPr>
        <xdr:cNvPr id="397" name="テキスト ボックス 396"/>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398" name="円/楕円 397"/>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399" name="テキスト ボックス 398"/>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0" name="円/楕円 399"/>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401" name="テキスト ボックス 400"/>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163195</xdr:rowOff>
    </xdr:from>
    <xdr:to>
      <xdr:col>19</xdr:col>
      <xdr:colOff>533400</xdr:colOff>
      <xdr:row>40</xdr:row>
      <xdr:rowOff>93345</xdr:rowOff>
    </xdr:to>
    <xdr:sp macro="" textlink="">
      <xdr:nvSpPr>
        <xdr:cNvPr id="402" name="円/楕円 401"/>
        <xdr:cNvSpPr/>
      </xdr:nvSpPr>
      <xdr:spPr>
        <a:xfrm>
          <a:off x="13462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103522</xdr:rowOff>
    </xdr:from>
    <xdr:ext cx="762000" cy="259045"/>
    <xdr:sp macro="" textlink="">
      <xdr:nvSpPr>
        <xdr:cNvPr id="403" name="テキスト ボックス 402"/>
        <xdr:cNvSpPr txBox="1"/>
      </xdr:nvSpPr>
      <xdr:spPr>
        <a:xfrm>
          <a:off x="13131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当市の将来負担比率は５</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．５</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で、類似団体の平均（３</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．３</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）や県内市町の平均（１</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）をともに上回っている。市債残高は増加しているものの、臨時財政対策債や辺地対策事業債・過疎対策事業債のほか、</a:t>
          </a:r>
          <a:r>
            <a:rPr lang="ja-JP" altLang="en-US" sz="1100" b="0" i="0" baseline="0">
              <a:solidFill>
                <a:sysClr val="windowText" lastClr="000000"/>
              </a:solidFill>
              <a:effectLst/>
              <a:latin typeface="+mn-lt"/>
              <a:ea typeface="+mn-ea"/>
              <a:cs typeface="+mn-cs"/>
            </a:rPr>
            <a:t>教育施設</a:t>
          </a:r>
          <a:r>
            <a:rPr lang="ja-JP" altLang="ja-JP" sz="1100" b="0" i="0" baseline="0">
              <a:solidFill>
                <a:sysClr val="windowText" lastClr="000000"/>
              </a:solidFill>
              <a:effectLst/>
              <a:latin typeface="+mn-lt"/>
              <a:ea typeface="+mn-ea"/>
              <a:cs typeface="+mn-cs"/>
            </a:rPr>
            <a:t>、市庁舎などの大型施設整備の財源として合併特例事業債を活用して</a:t>
          </a:r>
          <a:r>
            <a:rPr lang="ja-JP" altLang="en-US" sz="1100" b="0" i="0" baseline="0">
              <a:solidFill>
                <a:sysClr val="windowText" lastClr="000000"/>
              </a:solidFill>
              <a:effectLst/>
              <a:latin typeface="+mn-lt"/>
              <a:ea typeface="+mn-ea"/>
              <a:cs typeface="+mn-cs"/>
            </a:rPr>
            <a:t>いる。平成２８年度は財政調整基金等の取崩等により</a:t>
          </a:r>
          <a:r>
            <a:rPr lang="ja-JP" altLang="ja-JP" sz="1100" b="0" i="0" baseline="0">
              <a:solidFill>
                <a:sysClr val="windowText" lastClr="000000"/>
              </a:solidFill>
              <a:effectLst/>
              <a:latin typeface="+mn-lt"/>
              <a:ea typeface="+mn-ea"/>
              <a:cs typeface="+mn-cs"/>
            </a:rPr>
            <a:t>前年度と比較して</a:t>
          </a:r>
          <a:r>
            <a:rPr lang="ja-JP" altLang="en-US" sz="1100" b="0" i="0" baseline="0">
              <a:solidFill>
                <a:sysClr val="windowText" lastClr="000000"/>
              </a:solidFill>
              <a:effectLst/>
              <a:latin typeface="+mn-lt"/>
              <a:ea typeface="+mn-ea"/>
              <a:cs typeface="+mn-cs"/>
            </a:rPr>
            <a:t>４．０％増加</a:t>
          </a:r>
          <a:r>
            <a:rPr lang="ja-JP" altLang="ja-JP" sz="1100" b="0" i="0" baseline="0">
              <a:solidFill>
                <a:sysClr val="windowText" lastClr="000000"/>
              </a:solidFill>
              <a:effectLst/>
              <a:latin typeface="+mn-lt"/>
              <a:ea typeface="+mn-ea"/>
              <a:cs typeface="+mn-cs"/>
            </a:rPr>
            <a:t>した。地方債への過度な依存</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避けなければならないことから、今後はより一層、緊急度や住民ニーズを的確に捉えた事業の集中と選択を徹底し、交付税措置のある市債の計画的な活用を図りながら、適正な財政運営に努めていく。</a:t>
          </a:r>
          <a:endParaRPr lang="ja-JP" altLang="ja-JP" sz="1400" b="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33655</xdr:rowOff>
    </xdr:from>
    <xdr:to>
      <xdr:col>24</xdr:col>
      <xdr:colOff>558800</xdr:colOff>
      <xdr:row>16</xdr:row>
      <xdr:rowOff>65828</xdr:rowOff>
    </xdr:to>
    <xdr:cxnSp macro="">
      <xdr:nvCxnSpPr>
        <xdr:cNvPr id="437" name="直線コネクタ 436"/>
        <xdr:cNvCxnSpPr/>
      </xdr:nvCxnSpPr>
      <xdr:spPr>
        <a:xfrm>
          <a:off x="16179800" y="277685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33655</xdr:rowOff>
    </xdr:from>
    <xdr:to>
      <xdr:col>23</xdr:col>
      <xdr:colOff>406400</xdr:colOff>
      <xdr:row>16</xdr:row>
      <xdr:rowOff>74676</xdr:rowOff>
    </xdr:to>
    <xdr:cxnSp macro="">
      <xdr:nvCxnSpPr>
        <xdr:cNvPr id="440" name="直線コネクタ 439"/>
        <xdr:cNvCxnSpPr/>
      </xdr:nvCxnSpPr>
      <xdr:spPr>
        <a:xfrm flipV="1">
          <a:off x="15290800" y="277685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1" name="フローチャート : 判断 44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42" name="テキスト ボックス 44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56981</xdr:rowOff>
    </xdr:from>
    <xdr:to>
      <xdr:col>22</xdr:col>
      <xdr:colOff>203200</xdr:colOff>
      <xdr:row>16</xdr:row>
      <xdr:rowOff>74676</xdr:rowOff>
    </xdr:to>
    <xdr:cxnSp macro="">
      <xdr:nvCxnSpPr>
        <xdr:cNvPr id="443" name="直線コネクタ 442"/>
        <xdr:cNvCxnSpPr/>
      </xdr:nvCxnSpPr>
      <xdr:spPr>
        <a:xfrm>
          <a:off x="14401800" y="2800181"/>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44111</xdr:rowOff>
    </xdr:from>
    <xdr:to>
      <xdr:col>21</xdr:col>
      <xdr:colOff>0</xdr:colOff>
      <xdr:row>16</xdr:row>
      <xdr:rowOff>56981</xdr:rowOff>
    </xdr:to>
    <xdr:cxnSp macro="">
      <xdr:nvCxnSpPr>
        <xdr:cNvPr id="446" name="直線コネクタ 445"/>
        <xdr:cNvCxnSpPr/>
      </xdr:nvCxnSpPr>
      <xdr:spPr>
        <a:xfrm>
          <a:off x="13512800" y="2787311"/>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0" name="テキスト ボックス 449"/>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15028</xdr:rowOff>
    </xdr:from>
    <xdr:to>
      <xdr:col>24</xdr:col>
      <xdr:colOff>609600</xdr:colOff>
      <xdr:row>16</xdr:row>
      <xdr:rowOff>116628</xdr:rowOff>
    </xdr:to>
    <xdr:sp macro="" textlink="">
      <xdr:nvSpPr>
        <xdr:cNvPr id="456" name="円/楕円 455"/>
        <xdr:cNvSpPr/>
      </xdr:nvSpPr>
      <xdr:spPr>
        <a:xfrm>
          <a:off x="169672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158555</xdr:rowOff>
    </xdr:from>
    <xdr:ext cx="762000" cy="259045"/>
    <xdr:sp macro="" textlink="">
      <xdr:nvSpPr>
        <xdr:cNvPr id="457" name="将来負担の状況該当値テキスト"/>
        <xdr:cNvSpPr txBox="1"/>
      </xdr:nvSpPr>
      <xdr:spPr>
        <a:xfrm>
          <a:off x="17106900" y="27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154305</xdr:rowOff>
    </xdr:from>
    <xdr:to>
      <xdr:col>23</xdr:col>
      <xdr:colOff>457200</xdr:colOff>
      <xdr:row>16</xdr:row>
      <xdr:rowOff>84455</xdr:rowOff>
    </xdr:to>
    <xdr:sp macro="" textlink="">
      <xdr:nvSpPr>
        <xdr:cNvPr id="458" name="円/楕円 457"/>
        <xdr:cNvSpPr/>
      </xdr:nvSpPr>
      <xdr:spPr>
        <a:xfrm>
          <a:off x="16129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69232</xdr:rowOff>
    </xdr:from>
    <xdr:ext cx="736600" cy="259045"/>
    <xdr:sp macro="" textlink="">
      <xdr:nvSpPr>
        <xdr:cNvPr id="459" name="テキスト ボックス 458"/>
        <xdr:cNvSpPr txBox="1"/>
      </xdr:nvSpPr>
      <xdr:spPr>
        <a:xfrm>
          <a:off x="15798800" y="281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23876</xdr:rowOff>
    </xdr:from>
    <xdr:to>
      <xdr:col>22</xdr:col>
      <xdr:colOff>254000</xdr:colOff>
      <xdr:row>16</xdr:row>
      <xdr:rowOff>125476</xdr:rowOff>
    </xdr:to>
    <xdr:sp macro="" textlink="">
      <xdr:nvSpPr>
        <xdr:cNvPr id="460" name="円/楕円 459"/>
        <xdr:cNvSpPr/>
      </xdr:nvSpPr>
      <xdr:spPr>
        <a:xfrm>
          <a:off x="15240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110253</xdr:rowOff>
    </xdr:from>
    <xdr:ext cx="762000" cy="259045"/>
    <xdr:sp macro="" textlink="">
      <xdr:nvSpPr>
        <xdr:cNvPr id="461" name="テキスト ボックス 460"/>
        <xdr:cNvSpPr txBox="1"/>
      </xdr:nvSpPr>
      <xdr:spPr>
        <a:xfrm>
          <a:off x="14909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6181</xdr:rowOff>
    </xdr:from>
    <xdr:to>
      <xdr:col>21</xdr:col>
      <xdr:colOff>50800</xdr:colOff>
      <xdr:row>16</xdr:row>
      <xdr:rowOff>107781</xdr:rowOff>
    </xdr:to>
    <xdr:sp macro="" textlink="">
      <xdr:nvSpPr>
        <xdr:cNvPr id="462" name="円/楕円 461"/>
        <xdr:cNvSpPr/>
      </xdr:nvSpPr>
      <xdr:spPr>
        <a:xfrm>
          <a:off x="14351000" y="27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92558</xdr:rowOff>
    </xdr:from>
    <xdr:ext cx="762000" cy="259045"/>
    <xdr:sp macro="" textlink="">
      <xdr:nvSpPr>
        <xdr:cNvPr id="463" name="テキスト ボックス 462"/>
        <xdr:cNvSpPr txBox="1"/>
      </xdr:nvSpPr>
      <xdr:spPr>
        <a:xfrm>
          <a:off x="14020800" y="28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164761</xdr:rowOff>
    </xdr:from>
    <xdr:to>
      <xdr:col>19</xdr:col>
      <xdr:colOff>533400</xdr:colOff>
      <xdr:row>16</xdr:row>
      <xdr:rowOff>94911</xdr:rowOff>
    </xdr:to>
    <xdr:sp macro="" textlink="">
      <xdr:nvSpPr>
        <xdr:cNvPr id="464" name="円/楕円 463"/>
        <xdr:cNvSpPr/>
      </xdr:nvSpPr>
      <xdr:spPr>
        <a:xfrm>
          <a:off x="13462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105088</xdr:rowOff>
    </xdr:from>
    <xdr:ext cx="762000" cy="259045"/>
    <xdr:sp macro="" textlink="">
      <xdr:nvSpPr>
        <xdr:cNvPr id="465" name="テキスト ボックス 464"/>
        <xdr:cNvSpPr txBox="1"/>
      </xdr:nvSpPr>
      <xdr:spPr>
        <a:xfrm>
          <a:off x="13131800" y="250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ysClr val="windowText" lastClr="000000"/>
              </a:solidFill>
              <a:effectLst/>
              <a:latin typeface="+mn-lt"/>
              <a:ea typeface="+mn-ea"/>
              <a:cs typeface="+mn-cs"/>
            </a:rPr>
            <a:t>広範囲な市域の行政サービスを維持していくため、地域の行政拠点施設</a:t>
          </a:r>
          <a:r>
            <a:rPr kumimoji="1" lang="ja-JP" altLang="en-US" sz="1100" b="0" i="0" baseline="0">
              <a:solidFill>
                <a:sysClr val="windowText" lastClr="000000"/>
              </a:solidFill>
              <a:effectLst/>
              <a:latin typeface="+mn-lt"/>
              <a:ea typeface="+mn-ea"/>
              <a:cs typeface="+mn-cs"/>
            </a:rPr>
            <a:t>を設置</a:t>
          </a:r>
          <a:r>
            <a:rPr kumimoji="1" lang="ja-JP" altLang="ja-JP" sz="1100" b="0" i="0" baseline="0">
              <a:solidFill>
                <a:sysClr val="windowText" lastClr="000000"/>
              </a:solidFill>
              <a:effectLst/>
              <a:latin typeface="+mn-lt"/>
              <a:ea typeface="+mn-ea"/>
              <a:cs typeface="+mn-cs"/>
            </a:rPr>
            <a:t>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２</a:t>
          </a:r>
          <a:r>
            <a:rPr kumimoji="1" lang="ja-JP" altLang="en-US" sz="1100" b="0" i="0" baseline="0">
              <a:solidFill>
                <a:sysClr val="windowText" lastClr="000000"/>
              </a:solidFill>
              <a:effectLst/>
              <a:latin typeface="+mn-lt"/>
              <a:ea typeface="+mn-ea"/>
              <a:cs typeface="+mn-cs"/>
            </a:rPr>
            <a:t>９</a:t>
          </a:r>
          <a:r>
            <a:rPr kumimoji="1" lang="ja-JP" altLang="ja-JP" sz="1100" b="0" i="0" baseline="0">
              <a:solidFill>
                <a:sysClr val="windowText" lastClr="000000"/>
              </a:solidFill>
              <a:effectLst/>
              <a:latin typeface="+mn-lt"/>
              <a:ea typeface="+mn-ea"/>
              <a:cs typeface="+mn-cs"/>
            </a:rPr>
            <a:t>年４月時点で、平成１８年４月に比べ２</a:t>
          </a:r>
          <a:r>
            <a:rPr kumimoji="1" lang="ja-JP" altLang="en-US" sz="1100" b="0" i="0" baseline="0">
              <a:solidFill>
                <a:sysClr val="windowText" lastClr="000000"/>
              </a:solidFill>
              <a:effectLst/>
              <a:latin typeface="+mn-lt"/>
              <a:ea typeface="+mn-ea"/>
              <a:cs typeface="+mn-cs"/>
            </a:rPr>
            <a:t>９９</a:t>
          </a:r>
          <a:r>
            <a:rPr kumimoji="1" lang="ja-JP" altLang="ja-JP" sz="1100" b="0" i="0" baseline="0">
              <a:solidFill>
                <a:sysClr val="windowText" lastClr="000000"/>
              </a:solidFill>
              <a:effectLst/>
              <a:latin typeface="+mn-lt"/>
              <a:ea typeface="+mn-ea"/>
              <a:cs typeface="+mn-cs"/>
            </a:rPr>
            <a:t>人（普通会計）の職員を削減した。今後も、行政サービスの維持向上に努めながら、職員定員適正化計画に基づき、退職者補充率の抑制などにより、職員数の削減を行う</a:t>
          </a:r>
          <a:r>
            <a:rPr lang="ja-JP" altLang="ja-JP" sz="1100" b="0" i="0" baseline="0">
              <a:solidFill>
                <a:sysClr val="windowText" lastClr="000000"/>
              </a:solidFill>
              <a:effectLst/>
              <a:latin typeface="+mn-lt"/>
              <a:ea typeface="+mn-ea"/>
              <a:cs typeface="+mn-cs"/>
            </a:rPr>
            <a:t>とともに、効率的な行政組織体制や事務合理化による時間外勤務の抑制により、</a:t>
          </a:r>
          <a:r>
            <a:rPr lang="ja-JP" altLang="en-US" sz="1100" b="0" i="0" baseline="0">
              <a:solidFill>
                <a:sysClr val="windowText" lastClr="000000"/>
              </a:solidFill>
              <a:effectLst/>
              <a:latin typeface="+mn-lt"/>
              <a:ea typeface="+mn-ea"/>
              <a:cs typeface="+mn-cs"/>
            </a:rPr>
            <a:t>人件費</a:t>
          </a:r>
          <a:r>
            <a:rPr lang="ja-JP" altLang="ja-JP" sz="1100" b="0" i="0" baseline="0">
              <a:solidFill>
                <a:sysClr val="windowText" lastClr="000000"/>
              </a:solidFill>
              <a:effectLst/>
              <a:latin typeface="+mn-lt"/>
              <a:ea typeface="+mn-ea"/>
              <a:cs typeface="+mn-cs"/>
            </a:rPr>
            <a:t>の削減に努めていく。</a:t>
          </a:r>
          <a:endParaRPr lang="ja-JP" altLang="ja-JP" sz="1400" b="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42091</xdr:rowOff>
    </xdr:from>
    <xdr:to>
      <xdr:col>7</xdr:col>
      <xdr:colOff>15875</xdr:colOff>
      <xdr:row>38</xdr:row>
      <xdr:rowOff>61685</xdr:rowOff>
    </xdr:to>
    <xdr:cxnSp macro="">
      <xdr:nvCxnSpPr>
        <xdr:cNvPr id="68" name="直線コネクタ 67"/>
        <xdr:cNvCxnSpPr/>
      </xdr:nvCxnSpPr>
      <xdr:spPr>
        <a:xfrm>
          <a:off x="3987800" y="655719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42091</xdr:rowOff>
    </xdr:from>
    <xdr:to>
      <xdr:col>5</xdr:col>
      <xdr:colOff>549275</xdr:colOff>
      <xdr:row>38</xdr:row>
      <xdr:rowOff>140063</xdr:rowOff>
    </xdr:to>
    <xdr:cxnSp macro="">
      <xdr:nvCxnSpPr>
        <xdr:cNvPr id="71" name="直線コネクタ 70"/>
        <xdr:cNvCxnSpPr/>
      </xdr:nvCxnSpPr>
      <xdr:spPr>
        <a:xfrm flipV="1">
          <a:off x="3098800" y="655719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48442</xdr:rowOff>
    </xdr:from>
    <xdr:to>
      <xdr:col>5</xdr:col>
      <xdr:colOff>600075</xdr:colOff>
      <xdr:row>35</xdr:row>
      <xdr:rowOff>150042</xdr:rowOff>
    </xdr:to>
    <xdr:sp macro="" textlink="">
      <xdr:nvSpPr>
        <xdr:cNvPr id="72" name="フローチャート : 判断 71"/>
        <xdr:cNvSpPr/>
      </xdr:nvSpPr>
      <xdr:spPr>
        <a:xfrm>
          <a:off x="3937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160219</xdr:rowOff>
    </xdr:from>
    <xdr:ext cx="736600" cy="259045"/>
    <xdr:sp macro="" textlink="">
      <xdr:nvSpPr>
        <xdr:cNvPr id="73" name="テキスト ボックス 72"/>
        <xdr:cNvSpPr txBox="1"/>
      </xdr:nvSpPr>
      <xdr:spPr>
        <a:xfrm>
          <a:off x="3606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133531</xdr:rowOff>
    </xdr:from>
    <xdr:to>
      <xdr:col>4</xdr:col>
      <xdr:colOff>346075</xdr:colOff>
      <xdr:row>38</xdr:row>
      <xdr:rowOff>140063</xdr:rowOff>
    </xdr:to>
    <xdr:cxnSp macro="">
      <xdr:nvCxnSpPr>
        <xdr:cNvPr id="74" name="直線コネクタ 73"/>
        <xdr:cNvCxnSpPr/>
      </xdr:nvCxnSpPr>
      <xdr:spPr>
        <a:xfrm>
          <a:off x="2209800" y="6648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133531</xdr:rowOff>
    </xdr:from>
    <xdr:to>
      <xdr:col>3</xdr:col>
      <xdr:colOff>142875</xdr:colOff>
      <xdr:row>39</xdr:row>
      <xdr:rowOff>46990</xdr:rowOff>
    </xdr:to>
    <xdr:cxnSp macro="">
      <xdr:nvCxnSpPr>
        <xdr:cNvPr id="77" name="直線コネクタ 76"/>
        <xdr:cNvCxnSpPr/>
      </xdr:nvCxnSpPr>
      <xdr:spPr>
        <a:xfrm flipV="1">
          <a:off x="1320800" y="664863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10885</xdr:rowOff>
    </xdr:from>
    <xdr:to>
      <xdr:col>7</xdr:col>
      <xdr:colOff>66675</xdr:colOff>
      <xdr:row>38</xdr:row>
      <xdr:rowOff>112485</xdr:rowOff>
    </xdr:to>
    <xdr:sp macro="" textlink="">
      <xdr:nvSpPr>
        <xdr:cNvPr id="87" name="円/楕円 86"/>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154412</xdr:rowOff>
    </xdr:from>
    <xdr:ext cx="762000" cy="259045"/>
    <xdr:sp macro="" textlink="">
      <xdr:nvSpPr>
        <xdr:cNvPr id="88"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162741</xdr:rowOff>
    </xdr:from>
    <xdr:to>
      <xdr:col>5</xdr:col>
      <xdr:colOff>600075</xdr:colOff>
      <xdr:row>38</xdr:row>
      <xdr:rowOff>92891</xdr:rowOff>
    </xdr:to>
    <xdr:sp macro="" textlink="">
      <xdr:nvSpPr>
        <xdr:cNvPr id="89" name="円/楕円 88"/>
        <xdr:cNvSpPr/>
      </xdr:nvSpPr>
      <xdr:spPr>
        <a:xfrm>
          <a:off x="3937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77668</xdr:rowOff>
    </xdr:from>
    <xdr:ext cx="736600" cy="259045"/>
    <xdr:sp macro="" textlink="">
      <xdr:nvSpPr>
        <xdr:cNvPr id="90" name="テキスト ボックス 89"/>
        <xdr:cNvSpPr txBox="1"/>
      </xdr:nvSpPr>
      <xdr:spPr>
        <a:xfrm>
          <a:off x="3606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89263</xdr:rowOff>
    </xdr:from>
    <xdr:to>
      <xdr:col>4</xdr:col>
      <xdr:colOff>396875</xdr:colOff>
      <xdr:row>39</xdr:row>
      <xdr:rowOff>19413</xdr:rowOff>
    </xdr:to>
    <xdr:sp macro="" textlink="">
      <xdr:nvSpPr>
        <xdr:cNvPr id="91" name="円/楕円 90"/>
        <xdr:cNvSpPr/>
      </xdr:nvSpPr>
      <xdr:spPr>
        <a:xfrm>
          <a:off x="3048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4190</xdr:rowOff>
    </xdr:from>
    <xdr:ext cx="762000" cy="259045"/>
    <xdr:sp macro="" textlink="">
      <xdr:nvSpPr>
        <xdr:cNvPr id="92" name="テキスト ボックス 91"/>
        <xdr:cNvSpPr txBox="1"/>
      </xdr:nvSpPr>
      <xdr:spPr>
        <a:xfrm>
          <a:off x="2717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82731</xdr:rowOff>
    </xdr:from>
    <xdr:to>
      <xdr:col>3</xdr:col>
      <xdr:colOff>193675</xdr:colOff>
      <xdr:row>39</xdr:row>
      <xdr:rowOff>12881</xdr:rowOff>
    </xdr:to>
    <xdr:sp macro="" textlink="">
      <xdr:nvSpPr>
        <xdr:cNvPr id="93" name="円/楕円 92"/>
        <xdr:cNvSpPr/>
      </xdr:nvSpPr>
      <xdr:spPr>
        <a:xfrm>
          <a:off x="2159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169108</xdr:rowOff>
    </xdr:from>
    <xdr:ext cx="762000" cy="259045"/>
    <xdr:sp macro="" textlink="">
      <xdr:nvSpPr>
        <xdr:cNvPr id="94" name="テキスト ボックス 93"/>
        <xdr:cNvSpPr txBox="1"/>
      </xdr:nvSpPr>
      <xdr:spPr>
        <a:xfrm>
          <a:off x="1828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5" name="円/楕円 94"/>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6" name="テキスト ボックス 95"/>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２市２町１村の広域合併により公共施設が点在し、類似施設も多い。また、世界的な観光地が存在することから、市営の観光施設を多く有し、その維持管理に要する費用が大きく、物件費に係る経常収支比率が高くなっている。さらに、類似団体と比較して職員数が多いため、職員定員適正化計画により職員数の削減を進める一方で、民間委託、指定管理者制度の導入を行っていることなどから、物件費は増加傾向にある。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年度においては、</a:t>
          </a:r>
          <a:r>
            <a:rPr lang="ja-JP" altLang="en-US" sz="1100" b="0" i="0" baseline="0">
              <a:solidFill>
                <a:sysClr val="windowText" lastClr="000000"/>
              </a:solidFill>
              <a:effectLst/>
              <a:latin typeface="+mn-lt"/>
              <a:ea typeface="+mn-ea"/>
              <a:cs typeface="+mn-cs"/>
            </a:rPr>
            <a:t>経常的な物件費の増加に加え、</a:t>
          </a:r>
          <a:r>
            <a:rPr lang="ja-JP" altLang="ja-JP" sz="1100" b="0" i="0" baseline="0">
              <a:solidFill>
                <a:sysClr val="windowText" lastClr="000000"/>
              </a:solidFill>
              <a:effectLst/>
              <a:latin typeface="+mn-lt"/>
              <a:ea typeface="+mn-ea"/>
              <a:cs typeface="+mn-cs"/>
            </a:rPr>
            <a:t>普通交付税等の経常一般財源</a:t>
          </a:r>
          <a:r>
            <a:rPr lang="ja-JP" altLang="en-US" sz="1100" b="0" i="0" baseline="0">
              <a:solidFill>
                <a:sysClr val="windowText" lastClr="000000"/>
              </a:solidFill>
              <a:effectLst/>
              <a:latin typeface="+mn-lt"/>
              <a:ea typeface="+mn-ea"/>
              <a:cs typeface="+mn-cs"/>
            </a:rPr>
            <a:t>が減少し</a:t>
          </a:r>
          <a:r>
            <a:rPr lang="ja-JP" altLang="ja-JP" sz="1100" b="0" i="0" baseline="0">
              <a:solidFill>
                <a:sysClr val="windowText" lastClr="000000"/>
              </a:solidFill>
              <a:effectLst/>
              <a:latin typeface="+mn-lt"/>
              <a:ea typeface="+mn-ea"/>
              <a:cs typeface="+mn-cs"/>
            </a:rPr>
            <a:t>たため、</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３％増加し</a:t>
          </a:r>
          <a:r>
            <a:rPr lang="ja-JP" altLang="ja-JP" sz="1100" b="0" i="0" baseline="0">
              <a:solidFill>
                <a:sysClr val="windowText" lastClr="000000"/>
              </a:solidFill>
              <a:effectLst/>
              <a:latin typeface="+mn-lt"/>
              <a:ea typeface="+mn-ea"/>
              <a:cs typeface="+mn-cs"/>
            </a:rPr>
            <a:t>た。今後も抑制に努める必要がある。</a:t>
          </a:r>
          <a:endParaRPr lang="ja-JP" altLang="ja-JP" sz="1400" b="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108712</xdr:rowOff>
    </xdr:from>
    <xdr:to>
      <xdr:col>24</xdr:col>
      <xdr:colOff>31750</xdr:colOff>
      <xdr:row>19</xdr:row>
      <xdr:rowOff>56134</xdr:rowOff>
    </xdr:to>
    <xdr:cxnSp macro="">
      <xdr:nvCxnSpPr>
        <xdr:cNvPr id="127" name="直線コネクタ 126"/>
        <xdr:cNvCxnSpPr/>
      </xdr:nvCxnSpPr>
      <xdr:spPr>
        <a:xfrm>
          <a:off x="15671800" y="31948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108712</xdr:rowOff>
    </xdr:from>
    <xdr:to>
      <xdr:col>22</xdr:col>
      <xdr:colOff>565150</xdr:colOff>
      <xdr:row>19</xdr:row>
      <xdr:rowOff>10414</xdr:rowOff>
    </xdr:to>
    <xdr:cxnSp macro="">
      <xdr:nvCxnSpPr>
        <xdr:cNvPr id="130" name="直線コネクタ 129"/>
        <xdr:cNvCxnSpPr/>
      </xdr:nvCxnSpPr>
      <xdr:spPr>
        <a:xfrm flipV="1">
          <a:off x="14782800" y="31948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169926</xdr:rowOff>
    </xdr:from>
    <xdr:to>
      <xdr:col>22</xdr:col>
      <xdr:colOff>615950</xdr:colOff>
      <xdr:row>16</xdr:row>
      <xdr:rowOff>100076</xdr:rowOff>
    </xdr:to>
    <xdr:sp macro="" textlink="">
      <xdr:nvSpPr>
        <xdr:cNvPr id="131" name="フローチャート : 判断 130"/>
        <xdr:cNvSpPr/>
      </xdr:nvSpPr>
      <xdr:spPr>
        <a:xfrm>
          <a:off x="15621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110253</xdr:rowOff>
    </xdr:from>
    <xdr:ext cx="736600" cy="259045"/>
    <xdr:sp macro="" textlink="">
      <xdr:nvSpPr>
        <xdr:cNvPr id="132" name="テキスト ボックス 131"/>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19</xdr:row>
      <xdr:rowOff>10414</xdr:rowOff>
    </xdr:to>
    <xdr:cxnSp macro="">
      <xdr:nvCxnSpPr>
        <xdr:cNvPr id="133" name="直線コネクタ 132"/>
        <xdr:cNvCxnSpPr/>
      </xdr:nvCxnSpPr>
      <xdr:spPr>
        <a:xfrm>
          <a:off x="13893800" y="303022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33274</xdr:rowOff>
    </xdr:from>
    <xdr:to>
      <xdr:col>20</xdr:col>
      <xdr:colOff>158750</xdr:colOff>
      <xdr:row>17</xdr:row>
      <xdr:rowOff>115570</xdr:rowOff>
    </xdr:to>
    <xdr:cxnSp macro="">
      <xdr:nvCxnSpPr>
        <xdr:cNvPr id="136" name="直線コネクタ 135"/>
        <xdr:cNvCxnSpPr/>
      </xdr:nvCxnSpPr>
      <xdr:spPr>
        <a:xfrm>
          <a:off x="13004800" y="2947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5334</xdr:rowOff>
    </xdr:from>
    <xdr:to>
      <xdr:col>24</xdr:col>
      <xdr:colOff>82550</xdr:colOff>
      <xdr:row>19</xdr:row>
      <xdr:rowOff>106934</xdr:rowOff>
    </xdr:to>
    <xdr:sp macro="" textlink="">
      <xdr:nvSpPr>
        <xdr:cNvPr id="146" name="円/楕円 145"/>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148861</xdr:rowOff>
    </xdr:from>
    <xdr:ext cx="762000" cy="259045"/>
    <xdr:sp macro="" textlink="">
      <xdr:nvSpPr>
        <xdr:cNvPr id="147" name="物件費該当値テキスト"/>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57912</xdr:rowOff>
    </xdr:from>
    <xdr:to>
      <xdr:col>22</xdr:col>
      <xdr:colOff>615950</xdr:colOff>
      <xdr:row>18</xdr:row>
      <xdr:rowOff>159512</xdr:rowOff>
    </xdr:to>
    <xdr:sp macro="" textlink="">
      <xdr:nvSpPr>
        <xdr:cNvPr id="148" name="円/楕円 147"/>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144289</xdr:rowOff>
    </xdr:from>
    <xdr:ext cx="736600" cy="259045"/>
    <xdr:sp macro="" textlink="">
      <xdr:nvSpPr>
        <xdr:cNvPr id="149" name="テキスト ボックス 148"/>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131064</xdr:rowOff>
    </xdr:from>
    <xdr:to>
      <xdr:col>21</xdr:col>
      <xdr:colOff>412750</xdr:colOff>
      <xdr:row>19</xdr:row>
      <xdr:rowOff>61214</xdr:rowOff>
    </xdr:to>
    <xdr:sp macro="" textlink="">
      <xdr:nvSpPr>
        <xdr:cNvPr id="150" name="円/楕円 149"/>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45991</xdr:rowOff>
    </xdr:from>
    <xdr:ext cx="762000" cy="259045"/>
    <xdr:sp macro="" textlink="">
      <xdr:nvSpPr>
        <xdr:cNvPr id="151" name="テキスト ボックス 150"/>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2" name="円/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54" name="円/楕円 153"/>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55" name="テキスト ボックス 154"/>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扶助費に係る経常収支比率は、類似団体や県内市町と比較するとやや低い状況にあるものの、高齢化の進行や</a:t>
          </a:r>
          <a:r>
            <a:rPr lang="ja-JP" altLang="en-US" sz="1100" b="0" i="0" baseline="0">
              <a:solidFill>
                <a:sysClr val="windowText" lastClr="000000"/>
              </a:solidFill>
              <a:effectLst/>
              <a:latin typeface="+mn-lt"/>
              <a:ea typeface="+mn-ea"/>
              <a:cs typeface="+mn-cs"/>
            </a:rPr>
            <a:t>障がい者自立支援給付</a:t>
          </a:r>
          <a:r>
            <a:rPr lang="ja-JP" altLang="ja-JP" sz="1100" b="0" i="0" baseline="0">
              <a:solidFill>
                <a:sysClr val="windowText" lastClr="000000"/>
              </a:solidFill>
              <a:effectLst/>
              <a:latin typeface="+mn-lt"/>
              <a:ea typeface="+mn-ea"/>
              <a:cs typeface="+mn-cs"/>
            </a:rPr>
            <a:t>費の増、こども医療費の助成における県内医療機関を対象とした現物給付方式の高校３年生相当までの拡大など、市独自の社会保障施策の実施から増加傾向にある。そのため、今後、単独扶助費の見直しや資格審査などの適正化を図ることにより、上昇を抑制していく必要がある。</a:t>
          </a:r>
          <a:endParaRPr lang="ja-JP" altLang="ja-JP" sz="1400" b="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20865</xdr:rowOff>
    </xdr:to>
    <xdr:cxnSp macro="">
      <xdr:nvCxnSpPr>
        <xdr:cNvPr id="190" name="直線コネクタ 189"/>
        <xdr:cNvCxnSpPr/>
      </xdr:nvCxnSpPr>
      <xdr:spPr>
        <a:xfrm>
          <a:off x="3987800" y="9385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93" name="直線コネクタ 192"/>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54</xdr:row>
      <xdr:rowOff>127000</xdr:rowOff>
    </xdr:to>
    <xdr:cxnSp macro="">
      <xdr:nvCxnSpPr>
        <xdr:cNvPr id="196" name="直線コネクタ 195"/>
        <xdr:cNvCxnSpPr/>
      </xdr:nvCxnSpPr>
      <xdr:spPr>
        <a:xfrm>
          <a:off x="2209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105228</xdr:rowOff>
    </xdr:to>
    <xdr:cxnSp macro="">
      <xdr:nvCxnSpPr>
        <xdr:cNvPr id="199" name="直線コネクタ 198"/>
        <xdr:cNvCxnSpPr/>
      </xdr:nvCxnSpPr>
      <xdr:spPr>
        <a:xfrm>
          <a:off x="1320800" y="9265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54428</xdr:rowOff>
    </xdr:from>
    <xdr:to>
      <xdr:col>3</xdr:col>
      <xdr:colOff>193675</xdr:colOff>
      <xdr:row>54</xdr:row>
      <xdr:rowOff>156028</xdr:rowOff>
    </xdr:to>
    <xdr:sp macro="" textlink="">
      <xdr:nvSpPr>
        <xdr:cNvPr id="215" name="円/楕円 214"/>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16" name="テキスト ボックス 215"/>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17" name="円/楕円 216"/>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18" name="テキスト ボックス 217"/>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維持補修費、投資及び出資金、貸付金、繰出金などに係るその他の経常収支比率は、類似団体や県内市町と比較して低くなっている。これは、主に投資及び出資金や貸付金などに係る比率が低いことが理由として挙げられる。平成</a:t>
          </a:r>
          <a:r>
            <a:rPr lang="ja-JP" altLang="en-US" sz="1100" b="0" i="0" baseline="0">
              <a:solidFill>
                <a:sysClr val="windowText" lastClr="000000"/>
              </a:solidFill>
              <a:effectLst/>
              <a:latin typeface="+mn-lt"/>
              <a:ea typeface="+mn-ea"/>
              <a:cs typeface="+mn-cs"/>
            </a:rPr>
            <a:t>２８</a:t>
          </a:r>
          <a:r>
            <a:rPr lang="ja-JP" altLang="ja-JP" sz="1100" b="0" i="0" baseline="0">
              <a:solidFill>
                <a:sysClr val="windowText" lastClr="000000"/>
              </a:solidFill>
              <a:effectLst/>
              <a:latin typeface="+mn-lt"/>
              <a:ea typeface="+mn-ea"/>
              <a:cs typeface="+mn-cs"/>
            </a:rPr>
            <a:t>年度は１２．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で、前年度より０．</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増加しているが、主な理由は、道路橋りょう等の維持補修費が増加したためである。今後は公共施設マネジメント計画により、施設保有量の適正化を推進し、維持補修費の平準化を図っていく。</a:t>
          </a:r>
          <a:endParaRPr lang="ja-JP" altLang="ja-JP" sz="1400" b="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50800</xdr:rowOff>
    </xdr:to>
    <xdr:cxnSp macro="">
      <xdr:nvCxnSpPr>
        <xdr:cNvPr id="251" name="直線コネクタ 250"/>
        <xdr:cNvCxnSpPr/>
      </xdr:nvCxnSpPr>
      <xdr:spPr>
        <a:xfrm>
          <a:off x="15671800" y="963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35560</xdr:rowOff>
    </xdr:to>
    <xdr:cxnSp macro="">
      <xdr:nvCxnSpPr>
        <xdr:cNvPr id="254" name="直線コネクタ 253"/>
        <xdr:cNvCxnSpPr/>
      </xdr:nvCxnSpPr>
      <xdr:spPr>
        <a:xfrm>
          <a:off x="14782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6" name="テキスト ボックス 255"/>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20320</xdr:rowOff>
    </xdr:to>
    <xdr:cxnSp macro="">
      <xdr:nvCxnSpPr>
        <xdr:cNvPr id="257" name="直線コネクタ 256"/>
        <xdr:cNvCxnSpPr/>
      </xdr:nvCxnSpPr>
      <xdr:spPr>
        <a:xfrm>
          <a:off x="13893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161290</xdr:rowOff>
    </xdr:to>
    <xdr:cxnSp macro="">
      <xdr:nvCxnSpPr>
        <xdr:cNvPr id="260" name="直線コネクタ 259"/>
        <xdr:cNvCxnSpPr/>
      </xdr:nvCxnSpPr>
      <xdr:spPr>
        <a:xfrm>
          <a:off x="13004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0" name="円/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2" name="円/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4" name="円/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6" name="円/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8" name="円/楕円 277"/>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9" name="テキスト ボックス 278"/>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補助費等に係る経常収支比率は、類似団体や県内市町と比較して大幅に低くなっている。これは、広域合併により一部事務組合の事務を引き継いだため、一部事務組合への負担金（補助費等に区分される）が大幅に減少したことによるものである。なお、補助金については、平成１８年度に見直し基準を設け、整理合理化を行ったところであるが、近年増加傾向にあるため、財政健全化計画により、今後は住民サービスの低下を最小限に抑えながら、抜本的な補助基準の見直しを図っていく。</a:t>
          </a:r>
          <a:endParaRPr lang="ja-JP" altLang="ja-JP" sz="1400" b="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145288</xdr:rowOff>
    </xdr:to>
    <xdr:cxnSp macro="">
      <xdr:nvCxnSpPr>
        <xdr:cNvPr id="309" name="直線コネクタ 308"/>
        <xdr:cNvCxnSpPr/>
      </xdr:nvCxnSpPr>
      <xdr:spPr>
        <a:xfrm>
          <a:off x="15671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136144</xdr:rowOff>
    </xdr:to>
    <xdr:cxnSp macro="">
      <xdr:nvCxnSpPr>
        <xdr:cNvPr id="312" name="直線コネクタ 311"/>
        <xdr:cNvCxnSpPr/>
      </xdr:nvCxnSpPr>
      <xdr:spPr>
        <a:xfrm>
          <a:off x="14782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3" name="フローチャート : 判断 312"/>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4" name="テキスト ボックス 313"/>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34</xdr:row>
      <xdr:rowOff>136144</xdr:rowOff>
    </xdr:to>
    <xdr:cxnSp macro="">
      <xdr:nvCxnSpPr>
        <xdr:cNvPr id="315" name="直線コネクタ 314"/>
        <xdr:cNvCxnSpPr/>
      </xdr:nvCxnSpPr>
      <xdr:spPr>
        <a:xfrm>
          <a:off x="13893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117856</xdr:rowOff>
    </xdr:to>
    <xdr:cxnSp macro="">
      <xdr:nvCxnSpPr>
        <xdr:cNvPr id="318" name="直線コネクタ 317"/>
        <xdr:cNvCxnSpPr/>
      </xdr:nvCxnSpPr>
      <xdr:spPr>
        <a:xfrm>
          <a:off x="13004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8" name="円/楕円 327"/>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29"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30" name="円/楕円 329"/>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31" name="テキスト ボックス 330"/>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85344</xdr:rowOff>
    </xdr:from>
    <xdr:to>
      <xdr:col>21</xdr:col>
      <xdr:colOff>412750</xdr:colOff>
      <xdr:row>35</xdr:row>
      <xdr:rowOff>15494</xdr:rowOff>
    </xdr:to>
    <xdr:sp macro="" textlink="">
      <xdr:nvSpPr>
        <xdr:cNvPr id="332" name="円/楕円 331"/>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25671</xdr:rowOff>
    </xdr:from>
    <xdr:ext cx="762000" cy="259045"/>
    <xdr:sp macro="" textlink="">
      <xdr:nvSpPr>
        <xdr:cNvPr id="333" name="テキスト ボックス 332"/>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34" name="円/楕円 333"/>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35" name="テキスト ボックス 334"/>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6" name="円/楕円 335"/>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37" name="テキスト ボックス 336"/>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公債費に係る経常収支比率は減少傾向にあ</a:t>
          </a:r>
          <a:r>
            <a:rPr lang="ja-JP" altLang="en-US" sz="1100" b="0" i="0" baseline="0">
              <a:solidFill>
                <a:sysClr val="windowText" lastClr="000000"/>
              </a:solidFill>
              <a:effectLst/>
              <a:latin typeface="+mn-lt"/>
              <a:ea typeface="+mn-ea"/>
              <a:cs typeface="+mn-cs"/>
            </a:rPr>
            <a:t>ったが</a:t>
          </a:r>
          <a:r>
            <a:rPr lang="ja-JP" altLang="ja-JP" sz="1100" b="0" i="0" baseline="0">
              <a:solidFill>
                <a:sysClr val="windowText" lastClr="000000"/>
              </a:solidFill>
              <a:effectLst/>
              <a:latin typeface="+mn-lt"/>
              <a:ea typeface="+mn-ea"/>
              <a:cs typeface="+mn-cs"/>
            </a:rPr>
            <a:t>、普通交付税等の経常一般財源が減少したため</a:t>
          </a:r>
          <a:r>
            <a:rPr lang="ja-JP" altLang="en-US" sz="1100" b="0" i="0" baseline="0">
              <a:solidFill>
                <a:sysClr val="windowText" lastClr="000000"/>
              </a:solidFill>
              <a:effectLst/>
              <a:latin typeface="+mn-lt"/>
              <a:ea typeface="+mn-ea"/>
              <a:cs typeface="+mn-cs"/>
            </a:rPr>
            <a:t>増加に転じた。公債費は、</a:t>
          </a:r>
          <a:r>
            <a:rPr lang="ja-JP" altLang="ja-JP" sz="1100" b="0" i="0" baseline="0">
              <a:solidFill>
                <a:sysClr val="windowText" lastClr="000000"/>
              </a:solidFill>
              <a:effectLst/>
              <a:latin typeface="+mn-lt"/>
              <a:ea typeface="+mn-ea"/>
              <a:cs typeface="+mn-cs"/>
            </a:rPr>
            <a:t>広域合併により一部事務組合の地方債を引き継いだことや、合併特例事業債などの</a:t>
          </a:r>
          <a:r>
            <a:rPr lang="ja-JP" altLang="en-US" sz="1100" b="0" i="0" baseline="0">
              <a:solidFill>
                <a:sysClr val="windowText" lastClr="000000"/>
              </a:solidFill>
              <a:effectLst/>
              <a:latin typeface="+mn-lt"/>
              <a:ea typeface="+mn-ea"/>
              <a:cs typeface="+mn-cs"/>
            </a:rPr>
            <a:t>積極的</a:t>
          </a:r>
          <a:r>
            <a:rPr lang="ja-JP" altLang="ja-JP" sz="1100" b="0" i="0" baseline="0">
              <a:solidFill>
                <a:sysClr val="windowText" lastClr="000000"/>
              </a:solidFill>
              <a:effectLst/>
              <a:latin typeface="+mn-lt"/>
              <a:ea typeface="+mn-ea"/>
              <a:cs typeface="+mn-cs"/>
            </a:rPr>
            <a:t>活用により、類似団体や県内市町と比較し高い状況にある。</a:t>
          </a:r>
          <a:r>
            <a:rPr lang="ja-JP" altLang="en-US" sz="1100" b="0" i="0" baseline="0">
              <a:solidFill>
                <a:sysClr val="windowText" lastClr="000000"/>
              </a:solidFill>
              <a:effectLst/>
              <a:latin typeface="+mn-lt"/>
              <a:ea typeface="+mn-ea"/>
              <a:cs typeface="+mn-cs"/>
            </a:rPr>
            <a:t>廃棄物処理施設整備事業</a:t>
          </a:r>
          <a:r>
            <a:rPr lang="ja-JP" altLang="ja-JP" sz="1100" b="0" i="0" baseline="0">
              <a:solidFill>
                <a:sysClr val="windowText" lastClr="000000"/>
              </a:solidFill>
              <a:effectLst/>
              <a:latin typeface="+mn-lt"/>
              <a:ea typeface="+mn-ea"/>
              <a:cs typeface="+mn-cs"/>
            </a:rPr>
            <a:t>などの大型事業により合併特例事業債の発行が多額</a:t>
          </a:r>
          <a:r>
            <a:rPr lang="ja-JP" altLang="en-US" sz="1100" b="0" i="0" baseline="0">
              <a:solidFill>
                <a:sysClr val="windowText" lastClr="000000"/>
              </a:solidFill>
              <a:effectLst/>
              <a:latin typeface="+mn-lt"/>
              <a:ea typeface="+mn-ea"/>
              <a:cs typeface="+mn-cs"/>
            </a:rPr>
            <a:t>な</a:t>
          </a:r>
          <a:r>
            <a:rPr lang="ja-JP" altLang="ja-JP" sz="1100" b="0" i="0" baseline="0">
              <a:solidFill>
                <a:sysClr val="windowText" lastClr="000000"/>
              </a:solidFill>
              <a:effectLst/>
              <a:latin typeface="+mn-lt"/>
              <a:ea typeface="+mn-ea"/>
              <a:cs typeface="+mn-cs"/>
            </a:rPr>
            <a:t>ことや、臨時財政対策債発行</a:t>
          </a:r>
          <a:r>
            <a:rPr lang="ja-JP" altLang="en-US" sz="1100" b="0" i="0" baseline="0">
              <a:solidFill>
                <a:sysClr val="windowText" lastClr="000000"/>
              </a:solidFill>
              <a:effectLst/>
              <a:latin typeface="+mn-lt"/>
              <a:ea typeface="+mn-ea"/>
              <a:cs typeface="+mn-cs"/>
            </a:rPr>
            <a:t>額の増加</a:t>
          </a:r>
          <a:r>
            <a:rPr lang="ja-JP" altLang="ja-JP" sz="1100" b="0" i="0" baseline="0">
              <a:solidFill>
                <a:sysClr val="windowText" lastClr="000000"/>
              </a:solidFill>
              <a:effectLst/>
              <a:latin typeface="+mn-lt"/>
              <a:ea typeface="+mn-ea"/>
              <a:cs typeface="+mn-cs"/>
            </a:rPr>
            <a:t>などから、公債費はしばらく高止まり</a:t>
          </a:r>
          <a:r>
            <a:rPr lang="ja-JP" altLang="en-US" sz="1100" b="0" i="0" baseline="0">
              <a:solidFill>
                <a:sysClr val="windowText" lastClr="000000"/>
              </a:solidFill>
              <a:effectLst/>
              <a:latin typeface="+mn-lt"/>
              <a:ea typeface="+mn-ea"/>
              <a:cs typeface="+mn-cs"/>
            </a:rPr>
            <a:t>が予想される</a:t>
          </a:r>
          <a:r>
            <a:rPr lang="ja-JP" altLang="ja-JP" sz="1100" b="0" i="0" baseline="0">
              <a:solidFill>
                <a:sysClr val="windowText" lastClr="000000"/>
              </a:solidFill>
              <a:effectLst/>
              <a:latin typeface="+mn-lt"/>
              <a:ea typeface="+mn-ea"/>
              <a:cs typeface="+mn-cs"/>
            </a:rPr>
            <a:t>。しかし、地方債への過度な依存</a:t>
          </a:r>
          <a:r>
            <a:rPr lang="ja-JP" altLang="en-US" sz="1100" b="0" i="0" baseline="0">
              <a:solidFill>
                <a:sysClr val="windowText" lastClr="000000"/>
              </a:solidFill>
              <a:effectLst/>
              <a:latin typeface="+mn-lt"/>
              <a:ea typeface="+mn-ea"/>
              <a:cs typeface="+mn-cs"/>
            </a:rPr>
            <a:t>を避けるため</a:t>
          </a:r>
          <a:r>
            <a:rPr lang="ja-JP" altLang="ja-JP" sz="1100" b="0" i="0" baseline="0">
              <a:solidFill>
                <a:sysClr val="windowText" lastClr="000000"/>
              </a:solidFill>
              <a:effectLst/>
              <a:latin typeface="+mn-lt"/>
              <a:ea typeface="+mn-ea"/>
              <a:cs typeface="+mn-cs"/>
            </a:rPr>
            <a:t>、緊急度や住民ニーズを的確に捉えた事業の集中と選択を徹底し、交付税措置のある市債の計画的な活用を図りながら、適正な財政運営に努め、</a:t>
          </a:r>
          <a:r>
            <a:rPr lang="ja-JP" altLang="en-US" sz="1100" b="0" i="0" baseline="0">
              <a:solidFill>
                <a:sysClr val="windowText" lastClr="000000"/>
              </a:solidFill>
              <a:effectLst/>
              <a:latin typeface="+mn-lt"/>
              <a:ea typeface="+mn-ea"/>
              <a:cs typeface="+mn-cs"/>
            </a:rPr>
            <a:t>各</a:t>
          </a:r>
          <a:r>
            <a:rPr lang="ja-JP" altLang="ja-JP" sz="1100" b="0" i="0" baseline="0">
              <a:solidFill>
                <a:sysClr val="windowText" lastClr="000000"/>
              </a:solidFill>
              <a:effectLst/>
              <a:latin typeface="+mn-lt"/>
              <a:ea typeface="+mn-ea"/>
              <a:cs typeface="+mn-cs"/>
            </a:rPr>
            <a:t>指標の改善を図っていく。</a:t>
          </a:r>
          <a:endParaRPr lang="ja-JP" altLang="ja-JP" sz="1400" b="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67563</xdr:rowOff>
    </xdr:to>
    <xdr:cxnSp macro="">
      <xdr:nvCxnSpPr>
        <xdr:cNvPr id="367" name="直線コネクタ 366"/>
        <xdr:cNvCxnSpPr/>
      </xdr:nvCxnSpPr>
      <xdr:spPr>
        <a:xfrm>
          <a:off x="3987800" y="134132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53848</xdr:rowOff>
    </xdr:to>
    <xdr:cxnSp macro="">
      <xdr:nvCxnSpPr>
        <xdr:cNvPr id="370" name="直線コネクタ 369"/>
        <xdr:cNvCxnSpPr/>
      </xdr:nvCxnSpPr>
      <xdr:spPr>
        <a:xfrm flipV="1">
          <a:off x="3098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53848</xdr:rowOff>
    </xdr:to>
    <xdr:cxnSp macro="">
      <xdr:nvCxnSpPr>
        <xdr:cNvPr id="373" name="直線コネクタ 372"/>
        <xdr:cNvCxnSpPr/>
      </xdr:nvCxnSpPr>
      <xdr:spPr>
        <a:xfrm>
          <a:off x="2209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85852</xdr:rowOff>
    </xdr:to>
    <xdr:cxnSp macro="">
      <xdr:nvCxnSpPr>
        <xdr:cNvPr id="376" name="直線コネクタ 375"/>
        <xdr:cNvCxnSpPr/>
      </xdr:nvCxnSpPr>
      <xdr:spPr>
        <a:xfrm flipV="1">
          <a:off x="1320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6" name="円/楕円 385"/>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7"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8" name="円/楕円 387"/>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89" name="テキスト ボックス 388"/>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90" name="円/楕円 389"/>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91" name="テキスト ボックス 390"/>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92" name="円/楕円 391"/>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93" name="テキスト ボックス 392"/>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94" name="円/楕円 393"/>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95" name="テキスト ボックス 394"/>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人件費や物件費の経常収支比率が類似団体と比較して高いことから、公債費以外の経常収支比率も類似団体と比較して高い状況にある。平成</a:t>
          </a:r>
          <a:r>
            <a:rPr lang="ja-JP" altLang="en-US" sz="1100" b="0" i="0" baseline="0">
              <a:solidFill>
                <a:sysClr val="windowText" lastClr="000000"/>
              </a:solidFill>
              <a:effectLst/>
              <a:latin typeface="+mn-lt"/>
              <a:ea typeface="+mn-ea"/>
              <a:cs typeface="+mn-cs"/>
            </a:rPr>
            <a:t>２８</a:t>
          </a:r>
          <a:r>
            <a:rPr lang="ja-JP" altLang="ja-JP" sz="1100" b="0" i="0" baseline="0">
              <a:solidFill>
                <a:sysClr val="windowText" lastClr="000000"/>
              </a:solidFill>
              <a:effectLst/>
              <a:latin typeface="+mn-lt"/>
              <a:ea typeface="+mn-ea"/>
              <a:cs typeface="+mn-cs"/>
            </a:rPr>
            <a:t>年度は普通交付税や地方消費税交付金が</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したことから、２．</a:t>
          </a:r>
          <a:r>
            <a:rPr lang="ja-JP" altLang="en-US" sz="1100" b="0" i="0" baseline="0">
              <a:solidFill>
                <a:sysClr val="windowText" lastClr="000000"/>
              </a:solidFill>
              <a:effectLst/>
              <a:latin typeface="+mn-lt"/>
              <a:ea typeface="+mn-ea"/>
              <a:cs typeface="+mn-cs"/>
            </a:rPr>
            <a:t>６％増加</a:t>
          </a:r>
          <a:r>
            <a:rPr lang="ja-JP" altLang="ja-JP" sz="1100" b="0" i="0" baseline="0">
              <a:solidFill>
                <a:sysClr val="windowText" lastClr="000000"/>
              </a:solidFill>
              <a:effectLst/>
              <a:latin typeface="+mn-lt"/>
              <a:ea typeface="+mn-ea"/>
              <a:cs typeface="+mn-cs"/>
            </a:rPr>
            <a:t>する結果となった。今後も、</a:t>
          </a:r>
          <a:r>
            <a:rPr lang="ja-JP" altLang="en-US" sz="1100" b="0" i="0" baseline="0">
              <a:solidFill>
                <a:sysClr val="windowText" lastClr="000000"/>
              </a:solidFill>
              <a:effectLst/>
              <a:latin typeface="+mn-lt"/>
              <a:ea typeface="+mn-ea"/>
              <a:cs typeface="+mn-cs"/>
            </a:rPr>
            <a:t>社会需要の高まりにより障がい者自立支援給費</a:t>
          </a:r>
          <a:r>
            <a:rPr lang="ja-JP" altLang="ja-JP" sz="1100" b="0" i="0" baseline="0">
              <a:solidFill>
                <a:sysClr val="windowText" lastClr="000000"/>
              </a:solidFill>
              <a:effectLst/>
              <a:latin typeface="+mn-lt"/>
              <a:ea typeface="+mn-ea"/>
              <a:cs typeface="+mn-cs"/>
            </a:rPr>
            <a:t>や</a:t>
          </a:r>
          <a:r>
            <a:rPr lang="ja-JP" altLang="en-US" sz="1100" b="0" i="0" baseline="0">
              <a:solidFill>
                <a:sysClr val="windowText" lastClr="000000"/>
              </a:solidFill>
              <a:effectLst/>
              <a:latin typeface="+mn-lt"/>
              <a:ea typeface="+mn-ea"/>
              <a:cs typeface="+mn-cs"/>
            </a:rPr>
            <a:t>保育施設</a:t>
          </a:r>
          <a:r>
            <a:rPr lang="ja-JP" altLang="ja-JP" sz="1100" b="0" i="0" baseline="0">
              <a:solidFill>
                <a:sysClr val="windowText" lastClr="000000"/>
              </a:solidFill>
              <a:effectLst/>
              <a:latin typeface="+mn-lt"/>
              <a:ea typeface="+mn-ea"/>
              <a:cs typeface="+mn-cs"/>
            </a:rPr>
            <a:t>費などの扶助費の増加は避けられないものと見込まれるため、人件費、物件費及び補助費等といった経常経費の圧縮により、経常収支比率の改善を図る必要がある。</a:t>
          </a:r>
          <a:endParaRPr lang="ja-JP" altLang="ja-JP" sz="1400" b="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77</xdr:row>
      <xdr:rowOff>27939</xdr:rowOff>
    </xdr:to>
    <xdr:cxnSp macro="">
      <xdr:nvCxnSpPr>
        <xdr:cNvPr id="428" name="直線コネクタ 427"/>
        <xdr:cNvCxnSpPr/>
      </xdr:nvCxnSpPr>
      <xdr:spPr>
        <a:xfrm>
          <a:off x="15671800" y="131305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77</xdr:row>
      <xdr:rowOff>8889</xdr:rowOff>
    </xdr:to>
    <xdr:cxnSp macro="">
      <xdr:nvCxnSpPr>
        <xdr:cNvPr id="431" name="直線コネクタ 430"/>
        <xdr:cNvCxnSpPr/>
      </xdr:nvCxnSpPr>
      <xdr:spPr>
        <a:xfrm flipV="1">
          <a:off x="14782800" y="131305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77</xdr:row>
      <xdr:rowOff>8889</xdr:rowOff>
    </xdr:to>
    <xdr:cxnSp macro="">
      <xdr:nvCxnSpPr>
        <xdr:cNvPr id="434" name="直線コネクタ 433"/>
        <xdr:cNvCxnSpPr/>
      </xdr:nvCxnSpPr>
      <xdr:spPr>
        <a:xfrm>
          <a:off x="13893800" y="130695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39370</xdr:rowOff>
    </xdr:to>
    <xdr:cxnSp macro="">
      <xdr:nvCxnSpPr>
        <xdr:cNvPr id="437" name="直線コネクタ 436"/>
        <xdr:cNvCxnSpPr/>
      </xdr:nvCxnSpPr>
      <xdr:spPr>
        <a:xfrm>
          <a:off x="13004800" y="130086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7" name="円/楕円 446"/>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120666</xdr:rowOff>
    </xdr:from>
    <xdr:ext cx="762000" cy="259045"/>
    <xdr:sp macro="" textlink="">
      <xdr:nvSpPr>
        <xdr:cNvPr id="448" name="公債費以外該当値テキスト"/>
        <xdr:cNvSpPr txBox="1"/>
      </xdr:nvSpPr>
      <xdr:spPr>
        <a:xfrm>
          <a:off x="16598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49530</xdr:rowOff>
    </xdr:from>
    <xdr:to>
      <xdr:col>22</xdr:col>
      <xdr:colOff>615950</xdr:colOff>
      <xdr:row>76</xdr:row>
      <xdr:rowOff>151130</xdr:rowOff>
    </xdr:to>
    <xdr:sp macro="" textlink="">
      <xdr:nvSpPr>
        <xdr:cNvPr id="449" name="円/楕円 448"/>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135907</xdr:rowOff>
    </xdr:from>
    <xdr:ext cx="736600" cy="259045"/>
    <xdr:sp macro="" textlink="">
      <xdr:nvSpPr>
        <xdr:cNvPr id="450" name="テキスト ボックス 449"/>
        <xdr:cNvSpPr txBox="1"/>
      </xdr:nvSpPr>
      <xdr:spPr>
        <a:xfrm>
          <a:off x="15290800" y="13166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1" name="円/楕円 450"/>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52" name="テキスト ボックス 451"/>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53" name="円/楕円 452"/>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74947</xdr:rowOff>
    </xdr:from>
    <xdr:ext cx="762000" cy="259045"/>
    <xdr:sp macro="" textlink="">
      <xdr:nvSpPr>
        <xdr:cNvPr id="454" name="テキスト ボックス 453"/>
        <xdr:cNvSpPr txBox="1"/>
      </xdr:nvSpPr>
      <xdr:spPr>
        <a:xfrm>
          <a:off x="13512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5" name="円/楕円 454"/>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13988</xdr:rowOff>
    </xdr:from>
    <xdr:ext cx="762000" cy="259045"/>
    <xdr:sp macro="" textlink="">
      <xdr:nvSpPr>
        <xdr:cNvPr id="456" name="テキスト ボックス 455"/>
        <xdr:cNvSpPr txBox="1"/>
      </xdr:nvSpPr>
      <xdr:spPr>
        <a:xfrm>
          <a:off x="12623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栃木県日光市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134353</xdr:rowOff>
    </xdr:from>
    <xdr:to>
      <xdr:col>4</xdr:col>
      <xdr:colOff>1117600</xdr:colOff>
      <xdr:row>13</xdr:row>
      <xdr:rowOff>155461</xdr:rowOff>
    </xdr:to>
    <xdr:cxnSp macro="">
      <xdr:nvCxnSpPr>
        <xdr:cNvPr id="50" name="直線コネクタ 49"/>
        <xdr:cNvCxnSpPr/>
      </xdr:nvCxnSpPr>
      <xdr:spPr bwMode="auto">
        <a:xfrm>
          <a:off x="5003800" y="2410828"/>
          <a:ext cx="6477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130200</xdr:rowOff>
    </xdr:from>
    <xdr:to>
      <xdr:col>4</xdr:col>
      <xdr:colOff>469900</xdr:colOff>
      <xdr:row>13</xdr:row>
      <xdr:rowOff>134353</xdr:rowOff>
    </xdr:to>
    <xdr:cxnSp macro="">
      <xdr:nvCxnSpPr>
        <xdr:cNvPr id="53" name="直線コネクタ 52"/>
        <xdr:cNvCxnSpPr/>
      </xdr:nvCxnSpPr>
      <xdr:spPr bwMode="auto">
        <a:xfrm>
          <a:off x="4305300" y="2406675"/>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130200</xdr:rowOff>
    </xdr:from>
    <xdr:to>
      <xdr:col>3</xdr:col>
      <xdr:colOff>904875</xdr:colOff>
      <xdr:row>14</xdr:row>
      <xdr:rowOff>3518</xdr:rowOff>
    </xdr:to>
    <xdr:cxnSp macro="">
      <xdr:nvCxnSpPr>
        <xdr:cNvPr id="56" name="直線コネクタ 55"/>
        <xdr:cNvCxnSpPr/>
      </xdr:nvCxnSpPr>
      <xdr:spPr bwMode="auto">
        <a:xfrm flipV="1">
          <a:off x="3606800" y="2406675"/>
          <a:ext cx="698500" cy="4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136373</xdr:rowOff>
    </xdr:from>
    <xdr:to>
      <xdr:col>3</xdr:col>
      <xdr:colOff>206375</xdr:colOff>
      <xdr:row>14</xdr:row>
      <xdr:rowOff>3518</xdr:rowOff>
    </xdr:to>
    <xdr:cxnSp macro="">
      <xdr:nvCxnSpPr>
        <xdr:cNvPr id="59" name="直線コネクタ 58"/>
        <xdr:cNvCxnSpPr/>
      </xdr:nvCxnSpPr>
      <xdr:spPr bwMode="auto">
        <a:xfrm>
          <a:off x="2908300" y="2412848"/>
          <a:ext cx="698500" cy="3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104661</xdr:rowOff>
    </xdr:from>
    <xdr:to>
      <xdr:col>5</xdr:col>
      <xdr:colOff>34925</xdr:colOff>
      <xdr:row>14</xdr:row>
      <xdr:rowOff>34811</xdr:rowOff>
    </xdr:to>
    <xdr:sp macro="" textlink="">
      <xdr:nvSpPr>
        <xdr:cNvPr id="69" name="円/楕円 68"/>
        <xdr:cNvSpPr/>
      </xdr:nvSpPr>
      <xdr:spPr bwMode="auto">
        <a:xfrm>
          <a:off x="5600700" y="2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121188</xdr:rowOff>
    </xdr:from>
    <xdr:ext cx="762000" cy="259045"/>
    <xdr:sp macro="" textlink="">
      <xdr:nvSpPr>
        <xdr:cNvPr id="70" name="人口1人当たり決算額の推移該当値テキスト130"/>
        <xdr:cNvSpPr txBox="1"/>
      </xdr:nvSpPr>
      <xdr:spPr>
        <a:xfrm>
          <a:off x="5740400" y="222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99,006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83553</xdr:rowOff>
    </xdr:from>
    <xdr:to>
      <xdr:col>4</xdr:col>
      <xdr:colOff>520700</xdr:colOff>
      <xdr:row>14</xdr:row>
      <xdr:rowOff>13703</xdr:rowOff>
    </xdr:to>
    <xdr:sp macro="" textlink="">
      <xdr:nvSpPr>
        <xdr:cNvPr id="71" name="円/楕円 70"/>
        <xdr:cNvSpPr/>
      </xdr:nvSpPr>
      <xdr:spPr bwMode="auto">
        <a:xfrm>
          <a:off x="4953000" y="236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23880</xdr:rowOff>
    </xdr:from>
    <xdr:ext cx="736600" cy="259045"/>
    <xdr:sp macro="" textlink="">
      <xdr:nvSpPr>
        <xdr:cNvPr id="72" name="テキスト ボックス 71"/>
        <xdr:cNvSpPr txBox="1"/>
      </xdr:nvSpPr>
      <xdr:spPr>
        <a:xfrm>
          <a:off x="4622800" y="21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100,114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79400</xdr:rowOff>
    </xdr:from>
    <xdr:to>
      <xdr:col>3</xdr:col>
      <xdr:colOff>955675</xdr:colOff>
      <xdr:row>14</xdr:row>
      <xdr:rowOff>9550</xdr:rowOff>
    </xdr:to>
    <xdr:sp macro="" textlink="">
      <xdr:nvSpPr>
        <xdr:cNvPr id="73" name="円/楕円 72"/>
        <xdr:cNvSpPr/>
      </xdr:nvSpPr>
      <xdr:spPr bwMode="auto">
        <a:xfrm>
          <a:off x="4254500" y="23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19727</xdr:rowOff>
    </xdr:from>
    <xdr:ext cx="762000" cy="259045"/>
    <xdr:sp macro="" textlink="">
      <xdr:nvSpPr>
        <xdr:cNvPr id="74" name="テキスト ボックス 73"/>
        <xdr:cNvSpPr txBox="1"/>
      </xdr:nvSpPr>
      <xdr:spPr>
        <a:xfrm>
          <a:off x="3924300" y="21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100,332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124168</xdr:rowOff>
    </xdr:from>
    <xdr:to>
      <xdr:col>3</xdr:col>
      <xdr:colOff>257175</xdr:colOff>
      <xdr:row>14</xdr:row>
      <xdr:rowOff>54318</xdr:rowOff>
    </xdr:to>
    <xdr:sp macro="" textlink="">
      <xdr:nvSpPr>
        <xdr:cNvPr id="75" name="円/楕円 74"/>
        <xdr:cNvSpPr/>
      </xdr:nvSpPr>
      <xdr:spPr bwMode="auto">
        <a:xfrm>
          <a:off x="3556000" y="240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64495</xdr:rowOff>
    </xdr:from>
    <xdr:ext cx="762000" cy="259045"/>
    <xdr:sp macro="" textlink="">
      <xdr:nvSpPr>
        <xdr:cNvPr id="76" name="テキスト ボックス 75"/>
        <xdr:cNvSpPr txBox="1"/>
      </xdr:nvSpPr>
      <xdr:spPr>
        <a:xfrm>
          <a:off x="3225800" y="216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97,982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85573</xdr:rowOff>
    </xdr:from>
    <xdr:to>
      <xdr:col>2</xdr:col>
      <xdr:colOff>692150</xdr:colOff>
      <xdr:row>14</xdr:row>
      <xdr:rowOff>15723</xdr:rowOff>
    </xdr:to>
    <xdr:sp macro="" textlink="">
      <xdr:nvSpPr>
        <xdr:cNvPr id="77" name="円/楕円 76"/>
        <xdr:cNvSpPr/>
      </xdr:nvSpPr>
      <xdr:spPr bwMode="auto">
        <a:xfrm>
          <a:off x="2857500" y="236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25900</xdr:rowOff>
    </xdr:from>
    <xdr:ext cx="762000" cy="259045"/>
    <xdr:sp macro="" textlink="">
      <xdr:nvSpPr>
        <xdr:cNvPr id="78" name="テキスト ボックス 77"/>
        <xdr:cNvSpPr txBox="1"/>
      </xdr:nvSpPr>
      <xdr:spPr>
        <a:xfrm>
          <a:off x="2527300" y="21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309652</xdr:rowOff>
    </xdr:from>
    <xdr:to>
      <xdr:col>4</xdr:col>
      <xdr:colOff>1117600</xdr:colOff>
      <xdr:row>35</xdr:row>
      <xdr:rowOff>312547</xdr:rowOff>
    </xdr:to>
    <xdr:cxnSp macro="">
      <xdr:nvCxnSpPr>
        <xdr:cNvPr id="111" name="直線コネクタ 110"/>
        <xdr:cNvCxnSpPr/>
      </xdr:nvCxnSpPr>
      <xdr:spPr bwMode="auto">
        <a:xfrm>
          <a:off x="5003800" y="6920002"/>
          <a:ext cx="647700" cy="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297324</xdr:rowOff>
    </xdr:from>
    <xdr:ext cx="762000" cy="259045"/>
    <xdr:sp macro="" textlink="">
      <xdr:nvSpPr>
        <xdr:cNvPr id="112" name="人口1人当たり決算額の推移平均値テキスト445"/>
        <xdr:cNvSpPr txBox="1"/>
      </xdr:nvSpPr>
      <xdr:spPr>
        <a:xfrm>
          <a:off x="5740400" y="6907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291992</xdr:rowOff>
    </xdr:from>
    <xdr:to>
      <xdr:col>4</xdr:col>
      <xdr:colOff>469900</xdr:colOff>
      <xdr:row>35</xdr:row>
      <xdr:rowOff>309652</xdr:rowOff>
    </xdr:to>
    <xdr:cxnSp macro="">
      <xdr:nvCxnSpPr>
        <xdr:cNvPr id="114" name="直線コネクタ 113"/>
        <xdr:cNvCxnSpPr/>
      </xdr:nvCxnSpPr>
      <xdr:spPr bwMode="auto">
        <a:xfrm>
          <a:off x="4305300" y="6902342"/>
          <a:ext cx="698500" cy="1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229515</xdr:rowOff>
    </xdr:from>
    <xdr:to>
      <xdr:col>4</xdr:col>
      <xdr:colOff>520700</xdr:colOff>
      <xdr:row>35</xdr:row>
      <xdr:rowOff>331115</xdr:rowOff>
    </xdr:to>
    <xdr:sp macro="" textlink="">
      <xdr:nvSpPr>
        <xdr:cNvPr id="115" name="フローチャート : 判断 114"/>
        <xdr:cNvSpPr/>
      </xdr:nvSpPr>
      <xdr:spPr bwMode="auto">
        <a:xfrm>
          <a:off x="4953000" y="683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341292</xdr:rowOff>
    </xdr:from>
    <xdr:ext cx="736600" cy="259045"/>
    <xdr:sp macro="" textlink="">
      <xdr:nvSpPr>
        <xdr:cNvPr id="116" name="テキスト ボックス 115"/>
        <xdr:cNvSpPr txBox="1"/>
      </xdr:nvSpPr>
      <xdr:spPr>
        <a:xfrm>
          <a:off x="4622800" y="660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227374</xdr:rowOff>
    </xdr:from>
    <xdr:to>
      <xdr:col>3</xdr:col>
      <xdr:colOff>904875</xdr:colOff>
      <xdr:row>35</xdr:row>
      <xdr:rowOff>291992</xdr:rowOff>
    </xdr:to>
    <xdr:cxnSp macro="">
      <xdr:nvCxnSpPr>
        <xdr:cNvPr id="117" name="直線コネクタ 116"/>
        <xdr:cNvCxnSpPr/>
      </xdr:nvCxnSpPr>
      <xdr:spPr bwMode="auto">
        <a:xfrm>
          <a:off x="3606800" y="6837724"/>
          <a:ext cx="698500" cy="64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172701</xdr:rowOff>
    </xdr:from>
    <xdr:to>
      <xdr:col>3</xdr:col>
      <xdr:colOff>206375</xdr:colOff>
      <xdr:row>35</xdr:row>
      <xdr:rowOff>227374</xdr:rowOff>
    </xdr:to>
    <xdr:cxnSp macro="">
      <xdr:nvCxnSpPr>
        <xdr:cNvPr id="120" name="直線コネクタ 119"/>
        <xdr:cNvCxnSpPr/>
      </xdr:nvCxnSpPr>
      <xdr:spPr bwMode="auto">
        <a:xfrm>
          <a:off x="2908300" y="6783051"/>
          <a:ext cx="698500" cy="5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261747</xdr:rowOff>
    </xdr:from>
    <xdr:to>
      <xdr:col>5</xdr:col>
      <xdr:colOff>34925</xdr:colOff>
      <xdr:row>36</xdr:row>
      <xdr:rowOff>20447</xdr:rowOff>
    </xdr:to>
    <xdr:sp macro="" textlink="">
      <xdr:nvSpPr>
        <xdr:cNvPr id="130" name="円/楕円 129"/>
        <xdr:cNvSpPr/>
      </xdr:nvSpPr>
      <xdr:spPr bwMode="auto">
        <a:xfrm>
          <a:off x="5600700" y="687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106824</xdr:rowOff>
    </xdr:from>
    <xdr:ext cx="762000" cy="259045"/>
    <xdr:sp macro="" textlink="">
      <xdr:nvSpPr>
        <xdr:cNvPr id="131" name="人口1人当たり決算額の推移該当値テキスト445"/>
        <xdr:cNvSpPr txBox="1"/>
      </xdr:nvSpPr>
      <xdr:spPr>
        <a:xfrm>
          <a:off x="5740400" y="67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258852</xdr:rowOff>
    </xdr:from>
    <xdr:to>
      <xdr:col>4</xdr:col>
      <xdr:colOff>520700</xdr:colOff>
      <xdr:row>36</xdr:row>
      <xdr:rowOff>17552</xdr:rowOff>
    </xdr:to>
    <xdr:sp macro="" textlink="">
      <xdr:nvSpPr>
        <xdr:cNvPr id="132" name="円/楕円 131"/>
        <xdr:cNvSpPr/>
      </xdr:nvSpPr>
      <xdr:spPr bwMode="auto">
        <a:xfrm>
          <a:off x="4953000" y="68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2329</xdr:rowOff>
    </xdr:from>
    <xdr:ext cx="736600" cy="259045"/>
    <xdr:sp macro="" textlink="">
      <xdr:nvSpPr>
        <xdr:cNvPr id="133" name="テキスト ボックス 132"/>
        <xdr:cNvSpPr txBox="1"/>
      </xdr:nvSpPr>
      <xdr:spPr>
        <a:xfrm>
          <a:off x="4622800" y="6955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241192</xdr:rowOff>
    </xdr:from>
    <xdr:to>
      <xdr:col>3</xdr:col>
      <xdr:colOff>955675</xdr:colOff>
      <xdr:row>35</xdr:row>
      <xdr:rowOff>342792</xdr:rowOff>
    </xdr:to>
    <xdr:sp macro="" textlink="">
      <xdr:nvSpPr>
        <xdr:cNvPr id="134" name="円/楕円 133"/>
        <xdr:cNvSpPr/>
      </xdr:nvSpPr>
      <xdr:spPr bwMode="auto">
        <a:xfrm>
          <a:off x="4254500" y="685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327569</xdr:rowOff>
    </xdr:from>
    <xdr:ext cx="762000" cy="259045"/>
    <xdr:sp macro="" textlink="">
      <xdr:nvSpPr>
        <xdr:cNvPr id="135" name="テキスト ボックス 134"/>
        <xdr:cNvSpPr txBox="1"/>
      </xdr:nvSpPr>
      <xdr:spPr>
        <a:xfrm>
          <a:off x="3924300" y="693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176574</xdr:rowOff>
    </xdr:from>
    <xdr:to>
      <xdr:col>3</xdr:col>
      <xdr:colOff>257175</xdr:colOff>
      <xdr:row>35</xdr:row>
      <xdr:rowOff>278174</xdr:rowOff>
    </xdr:to>
    <xdr:sp macro="" textlink="">
      <xdr:nvSpPr>
        <xdr:cNvPr id="136" name="円/楕円 135"/>
        <xdr:cNvSpPr/>
      </xdr:nvSpPr>
      <xdr:spPr bwMode="auto">
        <a:xfrm>
          <a:off x="3556000" y="678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262951</xdr:rowOff>
    </xdr:from>
    <xdr:ext cx="762000" cy="259045"/>
    <xdr:sp macro="" textlink="">
      <xdr:nvSpPr>
        <xdr:cNvPr id="137" name="テキスト ボックス 136"/>
        <xdr:cNvSpPr txBox="1"/>
      </xdr:nvSpPr>
      <xdr:spPr>
        <a:xfrm>
          <a:off x="3225800" y="687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121901</xdr:rowOff>
    </xdr:from>
    <xdr:to>
      <xdr:col>2</xdr:col>
      <xdr:colOff>692150</xdr:colOff>
      <xdr:row>35</xdr:row>
      <xdr:rowOff>223501</xdr:rowOff>
    </xdr:to>
    <xdr:sp macro="" textlink="">
      <xdr:nvSpPr>
        <xdr:cNvPr id="138" name="円/楕円 137"/>
        <xdr:cNvSpPr/>
      </xdr:nvSpPr>
      <xdr:spPr bwMode="auto">
        <a:xfrm>
          <a:off x="2857500" y="673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233678</xdr:rowOff>
    </xdr:from>
    <xdr:ext cx="762000" cy="259045"/>
    <xdr:sp macro="" textlink="">
      <xdr:nvSpPr>
        <xdr:cNvPr id="139" name="テキスト ボックス 138"/>
        <xdr:cNvSpPr txBox="1"/>
      </xdr:nvSpPr>
      <xdr:spPr>
        <a:xfrm>
          <a:off x="2527300" y="650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71417</xdr:rowOff>
    </xdr:from>
    <xdr:to>
      <xdr:col>6</xdr:col>
      <xdr:colOff>511175</xdr:colOff>
      <xdr:row>31</xdr:row>
      <xdr:rowOff>77224</xdr:rowOff>
    </xdr:to>
    <xdr:cxnSp macro="">
      <xdr:nvCxnSpPr>
        <xdr:cNvPr id="59" name="直線コネクタ 58"/>
        <xdr:cNvCxnSpPr/>
      </xdr:nvCxnSpPr>
      <xdr:spPr>
        <a:xfrm>
          <a:off x="3797300" y="5386367"/>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25606</xdr:rowOff>
    </xdr:from>
    <xdr:to>
      <xdr:col>5</xdr:col>
      <xdr:colOff>358775</xdr:colOff>
      <xdr:row>31</xdr:row>
      <xdr:rowOff>71417</xdr:rowOff>
    </xdr:to>
    <xdr:cxnSp macro="">
      <xdr:nvCxnSpPr>
        <xdr:cNvPr id="62" name="直線コネクタ 61"/>
        <xdr:cNvCxnSpPr/>
      </xdr:nvCxnSpPr>
      <xdr:spPr>
        <a:xfrm>
          <a:off x="2908300" y="5340556"/>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25606</xdr:rowOff>
    </xdr:from>
    <xdr:to>
      <xdr:col>4</xdr:col>
      <xdr:colOff>155575</xdr:colOff>
      <xdr:row>31</xdr:row>
      <xdr:rowOff>49997</xdr:rowOff>
    </xdr:to>
    <xdr:cxnSp macro="">
      <xdr:nvCxnSpPr>
        <xdr:cNvPr id="65" name="直線コネクタ 64"/>
        <xdr:cNvCxnSpPr/>
      </xdr:nvCxnSpPr>
      <xdr:spPr>
        <a:xfrm flipV="1">
          <a:off x="2019300" y="5340556"/>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156205</xdr:rowOff>
    </xdr:from>
    <xdr:to>
      <xdr:col>2</xdr:col>
      <xdr:colOff>638175</xdr:colOff>
      <xdr:row>31</xdr:row>
      <xdr:rowOff>49997</xdr:rowOff>
    </xdr:to>
    <xdr:cxnSp macro="">
      <xdr:nvCxnSpPr>
        <xdr:cNvPr id="68" name="直線コネクタ 67"/>
        <xdr:cNvCxnSpPr/>
      </xdr:nvCxnSpPr>
      <xdr:spPr>
        <a:xfrm>
          <a:off x="1130300" y="5299705"/>
          <a:ext cx="889000" cy="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26424</xdr:rowOff>
    </xdr:from>
    <xdr:to>
      <xdr:col>6</xdr:col>
      <xdr:colOff>561975</xdr:colOff>
      <xdr:row>31</xdr:row>
      <xdr:rowOff>128024</xdr:rowOff>
    </xdr:to>
    <xdr:sp macro="" textlink="">
      <xdr:nvSpPr>
        <xdr:cNvPr id="78" name="円/楕円 77"/>
        <xdr:cNvSpPr/>
      </xdr:nvSpPr>
      <xdr:spPr>
        <a:xfrm>
          <a:off x="4584700" y="534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49301</xdr:rowOff>
    </xdr:from>
    <xdr:ext cx="534377" cy="259045"/>
    <xdr:sp macro="" textlink="">
      <xdr:nvSpPr>
        <xdr:cNvPr id="79" name="人件費該当値テキスト"/>
        <xdr:cNvSpPr txBox="1"/>
      </xdr:nvSpPr>
      <xdr:spPr>
        <a:xfrm>
          <a:off x="4686300" y="51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95,233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20617</xdr:rowOff>
    </xdr:from>
    <xdr:to>
      <xdr:col>5</xdr:col>
      <xdr:colOff>409575</xdr:colOff>
      <xdr:row>31</xdr:row>
      <xdr:rowOff>122217</xdr:rowOff>
    </xdr:to>
    <xdr:sp macro="" textlink="">
      <xdr:nvSpPr>
        <xdr:cNvPr id="80" name="円/楕円 79"/>
        <xdr:cNvSpPr/>
      </xdr:nvSpPr>
      <xdr:spPr>
        <a:xfrm>
          <a:off x="3746500" y="53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138744</xdr:rowOff>
    </xdr:from>
    <xdr:ext cx="534377" cy="259045"/>
    <xdr:sp macro="" textlink="">
      <xdr:nvSpPr>
        <xdr:cNvPr id="81" name="テキスト ボックス 80"/>
        <xdr:cNvSpPr txBox="1"/>
      </xdr:nvSpPr>
      <xdr:spPr>
        <a:xfrm>
          <a:off x="3530111" y="5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95,487</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146256</xdr:rowOff>
    </xdr:from>
    <xdr:to>
      <xdr:col>4</xdr:col>
      <xdr:colOff>206375</xdr:colOff>
      <xdr:row>31</xdr:row>
      <xdr:rowOff>76406</xdr:rowOff>
    </xdr:to>
    <xdr:sp macro="" textlink="">
      <xdr:nvSpPr>
        <xdr:cNvPr id="82" name="円/楕円 81"/>
        <xdr:cNvSpPr/>
      </xdr:nvSpPr>
      <xdr:spPr>
        <a:xfrm>
          <a:off x="2857500" y="52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92933</xdr:rowOff>
    </xdr:from>
    <xdr:ext cx="534377" cy="259045"/>
    <xdr:sp macro="" textlink="">
      <xdr:nvSpPr>
        <xdr:cNvPr id="83" name="テキスト ボックス 82"/>
        <xdr:cNvSpPr txBox="1"/>
      </xdr:nvSpPr>
      <xdr:spPr>
        <a:xfrm>
          <a:off x="2641111" y="50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97,491</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170647</xdr:rowOff>
    </xdr:from>
    <xdr:to>
      <xdr:col>3</xdr:col>
      <xdr:colOff>3175</xdr:colOff>
      <xdr:row>31</xdr:row>
      <xdr:rowOff>100797</xdr:rowOff>
    </xdr:to>
    <xdr:sp macro="" textlink="">
      <xdr:nvSpPr>
        <xdr:cNvPr id="84" name="円/楕円 83"/>
        <xdr:cNvSpPr/>
      </xdr:nvSpPr>
      <xdr:spPr>
        <a:xfrm>
          <a:off x="1968500" y="53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117324</xdr:rowOff>
    </xdr:from>
    <xdr:ext cx="534377" cy="259045"/>
    <xdr:sp macro="" textlink="">
      <xdr:nvSpPr>
        <xdr:cNvPr id="85" name="テキスト ボックス 84"/>
        <xdr:cNvSpPr txBox="1"/>
      </xdr:nvSpPr>
      <xdr:spPr>
        <a:xfrm>
          <a:off x="1752111" y="50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96,424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105405</xdr:rowOff>
    </xdr:from>
    <xdr:to>
      <xdr:col>1</xdr:col>
      <xdr:colOff>485775</xdr:colOff>
      <xdr:row>31</xdr:row>
      <xdr:rowOff>35555</xdr:rowOff>
    </xdr:to>
    <xdr:sp macro="" textlink="">
      <xdr:nvSpPr>
        <xdr:cNvPr id="86" name="円/楕円 85"/>
        <xdr:cNvSpPr/>
      </xdr:nvSpPr>
      <xdr:spPr>
        <a:xfrm>
          <a:off x="1079500" y="52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52082</xdr:rowOff>
    </xdr:from>
    <xdr:ext cx="534377" cy="259045"/>
    <xdr:sp macro="" textlink="">
      <xdr:nvSpPr>
        <xdr:cNvPr id="87" name="テキスト ボックス 86"/>
        <xdr:cNvSpPr txBox="1"/>
      </xdr:nvSpPr>
      <xdr:spPr>
        <a:xfrm>
          <a:off x="863111" y="50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87089</xdr:rowOff>
    </xdr:from>
    <xdr:to>
      <xdr:col>6</xdr:col>
      <xdr:colOff>511175</xdr:colOff>
      <xdr:row>50</xdr:row>
      <xdr:rowOff>165368</xdr:rowOff>
    </xdr:to>
    <xdr:cxnSp macro="">
      <xdr:nvCxnSpPr>
        <xdr:cNvPr id="119" name="直線コネクタ 118"/>
        <xdr:cNvCxnSpPr/>
      </xdr:nvCxnSpPr>
      <xdr:spPr>
        <a:xfrm flipV="1">
          <a:off x="3797300" y="8659589"/>
          <a:ext cx="8382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165368</xdr:rowOff>
    </xdr:from>
    <xdr:to>
      <xdr:col>5</xdr:col>
      <xdr:colOff>358775</xdr:colOff>
      <xdr:row>51</xdr:row>
      <xdr:rowOff>37908</xdr:rowOff>
    </xdr:to>
    <xdr:cxnSp macro="">
      <xdr:nvCxnSpPr>
        <xdr:cNvPr id="122" name="直線コネクタ 121"/>
        <xdr:cNvCxnSpPr/>
      </xdr:nvCxnSpPr>
      <xdr:spPr>
        <a:xfrm flipV="1">
          <a:off x="2908300" y="8737868"/>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24467</xdr:rowOff>
    </xdr:from>
    <xdr:to>
      <xdr:col>5</xdr:col>
      <xdr:colOff>409575</xdr:colOff>
      <xdr:row>54</xdr:row>
      <xdr:rowOff>126067</xdr:rowOff>
    </xdr:to>
    <xdr:sp macro="" textlink="">
      <xdr:nvSpPr>
        <xdr:cNvPr id="123" name="フローチャート : 判断 122"/>
        <xdr:cNvSpPr/>
      </xdr:nvSpPr>
      <xdr:spPr>
        <a:xfrm>
          <a:off x="3746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117194</xdr:rowOff>
    </xdr:from>
    <xdr:ext cx="534377" cy="259045"/>
    <xdr:sp macro="" textlink="">
      <xdr:nvSpPr>
        <xdr:cNvPr id="124" name="テキスト ボックス 123"/>
        <xdr:cNvSpPr txBox="1"/>
      </xdr:nvSpPr>
      <xdr:spPr>
        <a:xfrm>
          <a:off x="3530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37908</xdr:rowOff>
    </xdr:from>
    <xdr:to>
      <xdr:col>4</xdr:col>
      <xdr:colOff>155575</xdr:colOff>
      <xdr:row>51</xdr:row>
      <xdr:rowOff>70303</xdr:rowOff>
    </xdr:to>
    <xdr:cxnSp macro="">
      <xdr:nvCxnSpPr>
        <xdr:cNvPr id="125" name="直線コネクタ 124"/>
        <xdr:cNvCxnSpPr/>
      </xdr:nvCxnSpPr>
      <xdr:spPr>
        <a:xfrm flipV="1">
          <a:off x="2019300" y="8781858"/>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70303</xdr:rowOff>
    </xdr:from>
    <xdr:to>
      <xdr:col>2</xdr:col>
      <xdr:colOff>638175</xdr:colOff>
      <xdr:row>52</xdr:row>
      <xdr:rowOff>117101</xdr:rowOff>
    </xdr:to>
    <xdr:cxnSp macro="">
      <xdr:nvCxnSpPr>
        <xdr:cNvPr id="128" name="直線コネクタ 127"/>
        <xdr:cNvCxnSpPr/>
      </xdr:nvCxnSpPr>
      <xdr:spPr>
        <a:xfrm flipV="1">
          <a:off x="1130300" y="8814253"/>
          <a:ext cx="889000" cy="21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102205</xdr:rowOff>
    </xdr:from>
    <xdr:ext cx="534377" cy="259045"/>
    <xdr:sp macro="" textlink="">
      <xdr:nvSpPr>
        <xdr:cNvPr id="130" name="テキスト ボックス 129"/>
        <xdr:cNvSpPr txBox="1"/>
      </xdr:nvSpPr>
      <xdr:spPr>
        <a:xfrm>
          <a:off x="1752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2" name="テキスト ボックス 131"/>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36289</xdr:rowOff>
    </xdr:from>
    <xdr:to>
      <xdr:col>6</xdr:col>
      <xdr:colOff>561975</xdr:colOff>
      <xdr:row>50</xdr:row>
      <xdr:rowOff>137889</xdr:rowOff>
    </xdr:to>
    <xdr:sp macro="" textlink="">
      <xdr:nvSpPr>
        <xdr:cNvPr id="138" name="円/楕円 137"/>
        <xdr:cNvSpPr/>
      </xdr:nvSpPr>
      <xdr:spPr>
        <a:xfrm>
          <a:off x="4584700" y="86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160766</xdr:rowOff>
    </xdr:from>
    <xdr:ext cx="534377" cy="259045"/>
    <xdr:sp macro="" textlink="">
      <xdr:nvSpPr>
        <xdr:cNvPr id="139" name="物件費該当値テキスト"/>
        <xdr:cNvSpPr txBox="1"/>
      </xdr:nvSpPr>
      <xdr:spPr>
        <a:xfrm>
          <a:off x="4686300" y="85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77,611</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114568</xdr:rowOff>
    </xdr:from>
    <xdr:to>
      <xdr:col>5</xdr:col>
      <xdr:colOff>409575</xdr:colOff>
      <xdr:row>51</xdr:row>
      <xdr:rowOff>44718</xdr:rowOff>
    </xdr:to>
    <xdr:sp macro="" textlink="">
      <xdr:nvSpPr>
        <xdr:cNvPr id="140" name="円/楕円 139"/>
        <xdr:cNvSpPr/>
      </xdr:nvSpPr>
      <xdr:spPr>
        <a:xfrm>
          <a:off x="3746500" y="86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61245</xdr:rowOff>
    </xdr:from>
    <xdr:ext cx="534377" cy="259045"/>
    <xdr:sp macro="" textlink="">
      <xdr:nvSpPr>
        <xdr:cNvPr id="141" name="テキスト ボックス 140"/>
        <xdr:cNvSpPr txBox="1"/>
      </xdr:nvSpPr>
      <xdr:spPr>
        <a:xfrm>
          <a:off x="3530111" y="846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75,214</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158558</xdr:rowOff>
    </xdr:from>
    <xdr:to>
      <xdr:col>4</xdr:col>
      <xdr:colOff>206375</xdr:colOff>
      <xdr:row>51</xdr:row>
      <xdr:rowOff>88708</xdr:rowOff>
    </xdr:to>
    <xdr:sp macro="" textlink="">
      <xdr:nvSpPr>
        <xdr:cNvPr id="142" name="円/楕円 141"/>
        <xdr:cNvSpPr/>
      </xdr:nvSpPr>
      <xdr:spPr>
        <a:xfrm>
          <a:off x="2857500" y="8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105235</xdr:rowOff>
    </xdr:from>
    <xdr:ext cx="534377" cy="259045"/>
    <xdr:sp macro="" textlink="">
      <xdr:nvSpPr>
        <xdr:cNvPr id="143" name="テキスト ボックス 142"/>
        <xdr:cNvSpPr txBox="1"/>
      </xdr:nvSpPr>
      <xdr:spPr>
        <a:xfrm>
          <a:off x="2641111" y="85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73,867</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19503</xdr:rowOff>
    </xdr:from>
    <xdr:to>
      <xdr:col>3</xdr:col>
      <xdr:colOff>3175</xdr:colOff>
      <xdr:row>51</xdr:row>
      <xdr:rowOff>121103</xdr:rowOff>
    </xdr:to>
    <xdr:sp macro="" textlink="">
      <xdr:nvSpPr>
        <xdr:cNvPr id="144" name="円/楕円 143"/>
        <xdr:cNvSpPr/>
      </xdr:nvSpPr>
      <xdr:spPr>
        <a:xfrm>
          <a:off x="1968500" y="876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137630</xdr:rowOff>
    </xdr:from>
    <xdr:ext cx="534377" cy="259045"/>
    <xdr:sp macro="" textlink="">
      <xdr:nvSpPr>
        <xdr:cNvPr id="145" name="テキスト ボックス 144"/>
        <xdr:cNvSpPr txBox="1"/>
      </xdr:nvSpPr>
      <xdr:spPr>
        <a:xfrm>
          <a:off x="1752111" y="85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72,875</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66301</xdr:rowOff>
    </xdr:from>
    <xdr:to>
      <xdr:col>1</xdr:col>
      <xdr:colOff>485775</xdr:colOff>
      <xdr:row>52</xdr:row>
      <xdr:rowOff>167901</xdr:rowOff>
    </xdr:to>
    <xdr:sp macro="" textlink="">
      <xdr:nvSpPr>
        <xdr:cNvPr id="146" name="円/楕円 145"/>
        <xdr:cNvSpPr/>
      </xdr:nvSpPr>
      <xdr:spPr>
        <a:xfrm>
          <a:off x="1079500" y="89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12978</xdr:rowOff>
    </xdr:from>
    <xdr:ext cx="534377" cy="259045"/>
    <xdr:sp macro="" textlink="">
      <xdr:nvSpPr>
        <xdr:cNvPr id="147" name="テキスト ボックス 146"/>
        <xdr:cNvSpPr txBox="1"/>
      </xdr:nvSpPr>
      <xdr:spPr>
        <a:xfrm>
          <a:off x="863111" y="875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159189</xdr:rowOff>
    </xdr:from>
    <xdr:to>
      <xdr:col>6</xdr:col>
      <xdr:colOff>511175</xdr:colOff>
      <xdr:row>76</xdr:row>
      <xdr:rowOff>23628</xdr:rowOff>
    </xdr:to>
    <xdr:cxnSp macro="">
      <xdr:nvCxnSpPr>
        <xdr:cNvPr id="172" name="直線コネクタ 171"/>
        <xdr:cNvCxnSpPr/>
      </xdr:nvCxnSpPr>
      <xdr:spPr>
        <a:xfrm flipV="1">
          <a:off x="3797300" y="13017939"/>
          <a:ext cx="8382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23628</xdr:rowOff>
    </xdr:from>
    <xdr:to>
      <xdr:col>5</xdr:col>
      <xdr:colOff>358775</xdr:colOff>
      <xdr:row>76</xdr:row>
      <xdr:rowOff>23743</xdr:rowOff>
    </xdr:to>
    <xdr:cxnSp macro="">
      <xdr:nvCxnSpPr>
        <xdr:cNvPr id="175" name="直線コネクタ 174"/>
        <xdr:cNvCxnSpPr/>
      </xdr:nvCxnSpPr>
      <xdr:spPr>
        <a:xfrm flipV="1">
          <a:off x="2908300" y="1305382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98901</xdr:rowOff>
    </xdr:from>
    <xdr:to>
      <xdr:col>5</xdr:col>
      <xdr:colOff>409575</xdr:colOff>
      <xdr:row>77</xdr:row>
      <xdr:rowOff>29051</xdr:rowOff>
    </xdr:to>
    <xdr:sp macro="" textlink="">
      <xdr:nvSpPr>
        <xdr:cNvPr id="176" name="フローチャート : 判断 175"/>
        <xdr:cNvSpPr/>
      </xdr:nvSpPr>
      <xdr:spPr>
        <a:xfrm>
          <a:off x="3746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20178</xdr:rowOff>
    </xdr:from>
    <xdr:ext cx="469744" cy="259045"/>
    <xdr:sp macro="" textlink="">
      <xdr:nvSpPr>
        <xdr:cNvPr id="177" name="テキスト ボックス 176"/>
        <xdr:cNvSpPr txBox="1"/>
      </xdr:nvSpPr>
      <xdr:spPr>
        <a:xfrm>
          <a:off x="3562427"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149186</xdr:rowOff>
    </xdr:from>
    <xdr:to>
      <xdr:col>4</xdr:col>
      <xdr:colOff>155575</xdr:colOff>
      <xdr:row>76</xdr:row>
      <xdr:rowOff>23743</xdr:rowOff>
    </xdr:to>
    <xdr:cxnSp macro="">
      <xdr:nvCxnSpPr>
        <xdr:cNvPr id="178" name="直線コネクタ 177"/>
        <xdr:cNvCxnSpPr/>
      </xdr:nvCxnSpPr>
      <xdr:spPr>
        <a:xfrm>
          <a:off x="2019300" y="13007936"/>
          <a:ext cx="889000" cy="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0" name="テキスト ボックス 179"/>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149186</xdr:rowOff>
    </xdr:from>
    <xdr:to>
      <xdr:col>2</xdr:col>
      <xdr:colOff>638175</xdr:colOff>
      <xdr:row>76</xdr:row>
      <xdr:rowOff>102095</xdr:rowOff>
    </xdr:to>
    <xdr:cxnSp macro="">
      <xdr:nvCxnSpPr>
        <xdr:cNvPr id="181" name="直線コネクタ 180"/>
        <xdr:cNvCxnSpPr/>
      </xdr:nvCxnSpPr>
      <xdr:spPr>
        <a:xfrm flipV="1">
          <a:off x="1130300" y="13007936"/>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108388</xdr:rowOff>
    </xdr:from>
    <xdr:to>
      <xdr:col>6</xdr:col>
      <xdr:colOff>561975</xdr:colOff>
      <xdr:row>76</xdr:row>
      <xdr:rowOff>38537</xdr:rowOff>
    </xdr:to>
    <xdr:sp macro="" textlink="">
      <xdr:nvSpPr>
        <xdr:cNvPr id="191" name="円/楕円 190"/>
        <xdr:cNvSpPr/>
      </xdr:nvSpPr>
      <xdr:spPr>
        <a:xfrm>
          <a:off x="4584700" y="129671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131265</xdr:rowOff>
    </xdr:from>
    <xdr:ext cx="469744" cy="259045"/>
    <xdr:sp macro="" textlink="">
      <xdr:nvSpPr>
        <xdr:cNvPr id="192" name="維持補修費該当値テキスト"/>
        <xdr:cNvSpPr txBox="1"/>
      </xdr:nvSpPr>
      <xdr:spPr>
        <a:xfrm>
          <a:off x="4686300" y="1281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144278</xdr:rowOff>
    </xdr:from>
    <xdr:to>
      <xdr:col>5</xdr:col>
      <xdr:colOff>409575</xdr:colOff>
      <xdr:row>76</xdr:row>
      <xdr:rowOff>74428</xdr:rowOff>
    </xdr:to>
    <xdr:sp macro="" textlink="">
      <xdr:nvSpPr>
        <xdr:cNvPr id="193" name="円/楕円 192"/>
        <xdr:cNvSpPr/>
      </xdr:nvSpPr>
      <xdr:spPr>
        <a:xfrm>
          <a:off x="3746500" y="13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90955</xdr:rowOff>
    </xdr:from>
    <xdr:ext cx="469744" cy="259045"/>
    <xdr:sp macro="" textlink="">
      <xdr:nvSpPr>
        <xdr:cNvPr id="194" name="テキスト ボックス 193"/>
        <xdr:cNvSpPr txBox="1"/>
      </xdr:nvSpPr>
      <xdr:spPr>
        <a:xfrm>
          <a:off x="3562427" y="1277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144393</xdr:rowOff>
    </xdr:from>
    <xdr:to>
      <xdr:col>4</xdr:col>
      <xdr:colOff>206375</xdr:colOff>
      <xdr:row>76</xdr:row>
      <xdr:rowOff>74543</xdr:rowOff>
    </xdr:to>
    <xdr:sp macro="" textlink="">
      <xdr:nvSpPr>
        <xdr:cNvPr id="195" name="円/楕円 194"/>
        <xdr:cNvSpPr/>
      </xdr:nvSpPr>
      <xdr:spPr>
        <a:xfrm>
          <a:off x="2857500" y="13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91070</xdr:rowOff>
    </xdr:from>
    <xdr:ext cx="469744" cy="259045"/>
    <xdr:sp macro="" textlink="">
      <xdr:nvSpPr>
        <xdr:cNvPr id="196" name="テキスト ボックス 195"/>
        <xdr:cNvSpPr txBox="1"/>
      </xdr:nvSpPr>
      <xdr:spPr>
        <a:xfrm>
          <a:off x="2673427" y="1277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98387</xdr:rowOff>
    </xdr:from>
    <xdr:to>
      <xdr:col>3</xdr:col>
      <xdr:colOff>3175</xdr:colOff>
      <xdr:row>76</xdr:row>
      <xdr:rowOff>28538</xdr:rowOff>
    </xdr:to>
    <xdr:sp macro="" textlink="">
      <xdr:nvSpPr>
        <xdr:cNvPr id="197" name="円/楕円 196"/>
        <xdr:cNvSpPr/>
      </xdr:nvSpPr>
      <xdr:spPr>
        <a:xfrm>
          <a:off x="1968500" y="12957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45064</xdr:rowOff>
    </xdr:from>
    <xdr:ext cx="469744" cy="259045"/>
    <xdr:sp macro="" textlink="">
      <xdr:nvSpPr>
        <xdr:cNvPr id="198" name="テキスト ボックス 197"/>
        <xdr:cNvSpPr txBox="1"/>
      </xdr:nvSpPr>
      <xdr:spPr>
        <a:xfrm>
          <a:off x="1784427" y="127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51295</xdr:rowOff>
    </xdr:from>
    <xdr:to>
      <xdr:col>1</xdr:col>
      <xdr:colOff>485775</xdr:colOff>
      <xdr:row>76</xdr:row>
      <xdr:rowOff>152895</xdr:rowOff>
    </xdr:to>
    <xdr:sp macro="" textlink="">
      <xdr:nvSpPr>
        <xdr:cNvPr id="199" name="円/楕円 198"/>
        <xdr:cNvSpPr/>
      </xdr:nvSpPr>
      <xdr:spPr>
        <a:xfrm>
          <a:off x="1079500" y="130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169422</xdr:rowOff>
    </xdr:from>
    <xdr:ext cx="469744" cy="259045"/>
    <xdr:sp macro="" textlink="">
      <xdr:nvSpPr>
        <xdr:cNvPr id="200" name="テキスト ボックス 199"/>
        <xdr:cNvSpPr txBox="1"/>
      </xdr:nvSpPr>
      <xdr:spPr>
        <a:xfrm>
          <a:off x="895427" y="128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95955</xdr:rowOff>
    </xdr:from>
    <xdr:to>
      <xdr:col>6</xdr:col>
      <xdr:colOff>511175</xdr:colOff>
      <xdr:row>95</xdr:row>
      <xdr:rowOff>169304</xdr:rowOff>
    </xdr:to>
    <xdr:cxnSp macro="">
      <xdr:nvCxnSpPr>
        <xdr:cNvPr id="232" name="直線コネクタ 231"/>
        <xdr:cNvCxnSpPr/>
      </xdr:nvCxnSpPr>
      <xdr:spPr>
        <a:xfrm flipV="1">
          <a:off x="3797300" y="16383705"/>
          <a:ext cx="838200" cy="7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169304</xdr:rowOff>
    </xdr:from>
    <xdr:to>
      <xdr:col>5</xdr:col>
      <xdr:colOff>358775</xdr:colOff>
      <xdr:row>96</xdr:row>
      <xdr:rowOff>20713</xdr:rowOff>
    </xdr:to>
    <xdr:cxnSp macro="">
      <xdr:nvCxnSpPr>
        <xdr:cNvPr id="235" name="直線コネクタ 234"/>
        <xdr:cNvCxnSpPr/>
      </xdr:nvCxnSpPr>
      <xdr:spPr>
        <a:xfrm flipV="1">
          <a:off x="2908300" y="1645705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3208</xdr:rowOff>
    </xdr:from>
    <xdr:to>
      <xdr:col>5</xdr:col>
      <xdr:colOff>409575</xdr:colOff>
      <xdr:row>96</xdr:row>
      <xdr:rowOff>104808</xdr:rowOff>
    </xdr:to>
    <xdr:sp macro="" textlink="">
      <xdr:nvSpPr>
        <xdr:cNvPr id="236" name="フローチャート : 判断 235"/>
        <xdr:cNvSpPr/>
      </xdr:nvSpPr>
      <xdr:spPr>
        <a:xfrm>
          <a:off x="3746500" y="164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95935</xdr:rowOff>
    </xdr:from>
    <xdr:ext cx="534377" cy="259045"/>
    <xdr:sp macro="" textlink="">
      <xdr:nvSpPr>
        <xdr:cNvPr id="237" name="テキスト ボックス 236"/>
        <xdr:cNvSpPr txBox="1"/>
      </xdr:nvSpPr>
      <xdr:spPr>
        <a:xfrm>
          <a:off x="3530111" y="16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20713</xdr:rowOff>
    </xdr:from>
    <xdr:to>
      <xdr:col>4</xdr:col>
      <xdr:colOff>155575</xdr:colOff>
      <xdr:row>96</xdr:row>
      <xdr:rowOff>102601</xdr:rowOff>
    </xdr:to>
    <xdr:cxnSp macro="">
      <xdr:nvCxnSpPr>
        <xdr:cNvPr id="238" name="直線コネクタ 237"/>
        <xdr:cNvCxnSpPr/>
      </xdr:nvCxnSpPr>
      <xdr:spPr>
        <a:xfrm flipV="1">
          <a:off x="2019300" y="16479913"/>
          <a:ext cx="8890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102601</xdr:rowOff>
    </xdr:from>
    <xdr:to>
      <xdr:col>2</xdr:col>
      <xdr:colOff>638175</xdr:colOff>
      <xdr:row>96</xdr:row>
      <xdr:rowOff>122768</xdr:rowOff>
    </xdr:to>
    <xdr:cxnSp macro="">
      <xdr:nvCxnSpPr>
        <xdr:cNvPr id="241" name="直線コネクタ 240"/>
        <xdr:cNvCxnSpPr/>
      </xdr:nvCxnSpPr>
      <xdr:spPr>
        <a:xfrm flipV="1">
          <a:off x="1130300" y="16561801"/>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45155</xdr:rowOff>
    </xdr:from>
    <xdr:to>
      <xdr:col>6</xdr:col>
      <xdr:colOff>561975</xdr:colOff>
      <xdr:row>95</xdr:row>
      <xdr:rowOff>146755</xdr:rowOff>
    </xdr:to>
    <xdr:sp macro="" textlink="">
      <xdr:nvSpPr>
        <xdr:cNvPr id="251" name="円/楕円 250"/>
        <xdr:cNvSpPr/>
      </xdr:nvSpPr>
      <xdr:spPr>
        <a:xfrm>
          <a:off x="4584700" y="163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23582</xdr:rowOff>
    </xdr:from>
    <xdr:ext cx="534377" cy="259045"/>
    <xdr:sp macro="" textlink="">
      <xdr:nvSpPr>
        <xdr:cNvPr id="252" name="扶助費該当値テキスト"/>
        <xdr:cNvSpPr txBox="1"/>
      </xdr:nvSpPr>
      <xdr:spPr>
        <a:xfrm>
          <a:off x="4686300" y="163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82,179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118504</xdr:rowOff>
    </xdr:from>
    <xdr:to>
      <xdr:col>5</xdr:col>
      <xdr:colOff>409575</xdr:colOff>
      <xdr:row>96</xdr:row>
      <xdr:rowOff>48654</xdr:rowOff>
    </xdr:to>
    <xdr:sp macro="" textlink="">
      <xdr:nvSpPr>
        <xdr:cNvPr id="253" name="円/楕円 252"/>
        <xdr:cNvSpPr/>
      </xdr:nvSpPr>
      <xdr:spPr>
        <a:xfrm>
          <a:off x="3746500" y="164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65181</xdr:rowOff>
    </xdr:from>
    <xdr:ext cx="534377" cy="259045"/>
    <xdr:sp macro="" textlink="">
      <xdr:nvSpPr>
        <xdr:cNvPr id="254" name="テキスト ボックス 253"/>
        <xdr:cNvSpPr txBox="1"/>
      </xdr:nvSpPr>
      <xdr:spPr>
        <a:xfrm>
          <a:off x="3530111" y="161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77,687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141363</xdr:rowOff>
    </xdr:from>
    <xdr:to>
      <xdr:col>4</xdr:col>
      <xdr:colOff>206375</xdr:colOff>
      <xdr:row>96</xdr:row>
      <xdr:rowOff>71513</xdr:rowOff>
    </xdr:to>
    <xdr:sp macro="" textlink="">
      <xdr:nvSpPr>
        <xdr:cNvPr id="255" name="円/楕円 254"/>
        <xdr:cNvSpPr/>
      </xdr:nvSpPr>
      <xdr:spPr>
        <a:xfrm>
          <a:off x="2857500" y="164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62640</xdr:rowOff>
    </xdr:from>
    <xdr:ext cx="534377" cy="259045"/>
    <xdr:sp macro="" textlink="">
      <xdr:nvSpPr>
        <xdr:cNvPr id="256" name="テキスト ボックス 255"/>
        <xdr:cNvSpPr txBox="1"/>
      </xdr:nvSpPr>
      <xdr:spPr>
        <a:xfrm>
          <a:off x="2641111" y="1652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51801</xdr:rowOff>
    </xdr:from>
    <xdr:to>
      <xdr:col>3</xdr:col>
      <xdr:colOff>3175</xdr:colOff>
      <xdr:row>96</xdr:row>
      <xdr:rowOff>153401</xdr:rowOff>
    </xdr:to>
    <xdr:sp macro="" textlink="">
      <xdr:nvSpPr>
        <xdr:cNvPr id="257" name="円/楕円 256"/>
        <xdr:cNvSpPr/>
      </xdr:nvSpPr>
      <xdr:spPr>
        <a:xfrm>
          <a:off x="1968500" y="165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144528</xdr:rowOff>
    </xdr:from>
    <xdr:ext cx="534377" cy="259045"/>
    <xdr:sp macro="" textlink="">
      <xdr:nvSpPr>
        <xdr:cNvPr id="258" name="テキスト ボックス 257"/>
        <xdr:cNvSpPr txBox="1"/>
      </xdr:nvSpPr>
      <xdr:spPr>
        <a:xfrm>
          <a:off x="1752111" y="1660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71968</xdr:rowOff>
    </xdr:from>
    <xdr:to>
      <xdr:col>1</xdr:col>
      <xdr:colOff>485775</xdr:colOff>
      <xdr:row>97</xdr:row>
      <xdr:rowOff>2118</xdr:rowOff>
    </xdr:to>
    <xdr:sp macro="" textlink="">
      <xdr:nvSpPr>
        <xdr:cNvPr id="259" name="円/楕円 258"/>
        <xdr:cNvSpPr/>
      </xdr:nvSpPr>
      <xdr:spPr>
        <a:xfrm>
          <a:off x="1079500" y="165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164695</xdr:rowOff>
    </xdr:from>
    <xdr:ext cx="534377" cy="259045"/>
    <xdr:sp macro="" textlink="">
      <xdr:nvSpPr>
        <xdr:cNvPr id="260" name="テキスト ボックス 259"/>
        <xdr:cNvSpPr txBox="1"/>
      </xdr:nvSpPr>
      <xdr:spPr>
        <a:xfrm>
          <a:off x="863111" y="166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152222</xdr:rowOff>
    </xdr:from>
    <xdr:to>
      <xdr:col>15</xdr:col>
      <xdr:colOff>180975</xdr:colOff>
      <xdr:row>36</xdr:row>
      <xdr:rowOff>165824</xdr:rowOff>
    </xdr:to>
    <xdr:cxnSp macro="">
      <xdr:nvCxnSpPr>
        <xdr:cNvPr id="289" name="直線コネクタ 288"/>
        <xdr:cNvCxnSpPr/>
      </xdr:nvCxnSpPr>
      <xdr:spPr>
        <a:xfrm flipV="1">
          <a:off x="9639300" y="6324422"/>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165824</xdr:rowOff>
    </xdr:from>
    <xdr:to>
      <xdr:col>14</xdr:col>
      <xdr:colOff>28575</xdr:colOff>
      <xdr:row>37</xdr:row>
      <xdr:rowOff>43396</xdr:rowOff>
    </xdr:to>
    <xdr:cxnSp macro="">
      <xdr:nvCxnSpPr>
        <xdr:cNvPr id="292" name="直線コネクタ 291"/>
        <xdr:cNvCxnSpPr/>
      </xdr:nvCxnSpPr>
      <xdr:spPr>
        <a:xfrm flipV="1">
          <a:off x="8750300" y="6338024"/>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3" name="フローチャート : 判断 292"/>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4" name="テキスト ボックス 293"/>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43396</xdr:rowOff>
    </xdr:from>
    <xdr:to>
      <xdr:col>12</xdr:col>
      <xdr:colOff>511175</xdr:colOff>
      <xdr:row>37</xdr:row>
      <xdr:rowOff>65011</xdr:rowOff>
    </xdr:to>
    <xdr:cxnSp macro="">
      <xdr:nvCxnSpPr>
        <xdr:cNvPr id="295" name="直線コネクタ 294"/>
        <xdr:cNvCxnSpPr/>
      </xdr:nvCxnSpPr>
      <xdr:spPr>
        <a:xfrm flipV="1">
          <a:off x="7861300" y="6387046"/>
          <a:ext cx="889000" cy="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65011</xdr:rowOff>
    </xdr:from>
    <xdr:to>
      <xdr:col>11</xdr:col>
      <xdr:colOff>307975</xdr:colOff>
      <xdr:row>37</xdr:row>
      <xdr:rowOff>102184</xdr:rowOff>
    </xdr:to>
    <xdr:cxnSp macro="">
      <xdr:nvCxnSpPr>
        <xdr:cNvPr id="298" name="直線コネクタ 297"/>
        <xdr:cNvCxnSpPr/>
      </xdr:nvCxnSpPr>
      <xdr:spPr>
        <a:xfrm flipV="1">
          <a:off x="6972300" y="6408661"/>
          <a:ext cx="8890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101422</xdr:rowOff>
    </xdr:from>
    <xdr:to>
      <xdr:col>15</xdr:col>
      <xdr:colOff>231775</xdr:colOff>
      <xdr:row>37</xdr:row>
      <xdr:rowOff>31572</xdr:rowOff>
    </xdr:to>
    <xdr:sp macro="" textlink="">
      <xdr:nvSpPr>
        <xdr:cNvPr id="308" name="円/楕円 307"/>
        <xdr:cNvSpPr/>
      </xdr:nvSpPr>
      <xdr:spPr>
        <a:xfrm>
          <a:off x="10426700" y="62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79849</xdr:rowOff>
    </xdr:from>
    <xdr:ext cx="534377" cy="259045"/>
    <xdr:sp macro="" textlink="">
      <xdr:nvSpPr>
        <xdr:cNvPr id="309" name="補助費等該当値テキスト"/>
        <xdr:cNvSpPr txBox="1"/>
      </xdr:nvSpPr>
      <xdr:spPr>
        <a:xfrm>
          <a:off x="10528300" y="62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115024</xdr:rowOff>
    </xdr:from>
    <xdr:to>
      <xdr:col>14</xdr:col>
      <xdr:colOff>79375</xdr:colOff>
      <xdr:row>37</xdr:row>
      <xdr:rowOff>45174</xdr:rowOff>
    </xdr:to>
    <xdr:sp macro="" textlink="">
      <xdr:nvSpPr>
        <xdr:cNvPr id="310" name="円/楕円 309"/>
        <xdr:cNvSpPr/>
      </xdr:nvSpPr>
      <xdr:spPr>
        <a:xfrm>
          <a:off x="9588500" y="62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36301</xdr:rowOff>
    </xdr:from>
    <xdr:ext cx="534377" cy="259045"/>
    <xdr:sp macro="" textlink="">
      <xdr:nvSpPr>
        <xdr:cNvPr id="311" name="テキスト ボックス 310"/>
        <xdr:cNvSpPr txBox="1"/>
      </xdr:nvSpPr>
      <xdr:spPr>
        <a:xfrm>
          <a:off x="9372111" y="63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164046</xdr:rowOff>
    </xdr:from>
    <xdr:to>
      <xdr:col>12</xdr:col>
      <xdr:colOff>561975</xdr:colOff>
      <xdr:row>37</xdr:row>
      <xdr:rowOff>94196</xdr:rowOff>
    </xdr:to>
    <xdr:sp macro="" textlink="">
      <xdr:nvSpPr>
        <xdr:cNvPr id="312" name="円/楕円 311"/>
        <xdr:cNvSpPr/>
      </xdr:nvSpPr>
      <xdr:spPr>
        <a:xfrm>
          <a:off x="8699500" y="63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85323</xdr:rowOff>
    </xdr:from>
    <xdr:ext cx="534377" cy="259045"/>
    <xdr:sp macro="" textlink="">
      <xdr:nvSpPr>
        <xdr:cNvPr id="313" name="テキスト ボックス 312"/>
        <xdr:cNvSpPr txBox="1"/>
      </xdr:nvSpPr>
      <xdr:spPr>
        <a:xfrm>
          <a:off x="8483111" y="64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14211</xdr:rowOff>
    </xdr:from>
    <xdr:to>
      <xdr:col>11</xdr:col>
      <xdr:colOff>358775</xdr:colOff>
      <xdr:row>37</xdr:row>
      <xdr:rowOff>115811</xdr:rowOff>
    </xdr:to>
    <xdr:sp macro="" textlink="">
      <xdr:nvSpPr>
        <xdr:cNvPr id="314" name="円/楕円 313"/>
        <xdr:cNvSpPr/>
      </xdr:nvSpPr>
      <xdr:spPr>
        <a:xfrm>
          <a:off x="7810500" y="6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106938</xdr:rowOff>
    </xdr:from>
    <xdr:ext cx="534377" cy="259045"/>
    <xdr:sp macro="" textlink="">
      <xdr:nvSpPr>
        <xdr:cNvPr id="315" name="テキスト ボックス 314"/>
        <xdr:cNvSpPr txBox="1"/>
      </xdr:nvSpPr>
      <xdr:spPr>
        <a:xfrm>
          <a:off x="7594111" y="64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51384</xdr:rowOff>
    </xdr:from>
    <xdr:to>
      <xdr:col>10</xdr:col>
      <xdr:colOff>155575</xdr:colOff>
      <xdr:row>37</xdr:row>
      <xdr:rowOff>152984</xdr:rowOff>
    </xdr:to>
    <xdr:sp macro="" textlink="">
      <xdr:nvSpPr>
        <xdr:cNvPr id="316" name="円/楕円 315"/>
        <xdr:cNvSpPr/>
      </xdr:nvSpPr>
      <xdr:spPr>
        <a:xfrm>
          <a:off x="6921500" y="63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144111</xdr:rowOff>
    </xdr:from>
    <xdr:ext cx="534377" cy="259045"/>
    <xdr:sp macro="" textlink="">
      <xdr:nvSpPr>
        <xdr:cNvPr id="317" name="テキスト ボックス 316"/>
        <xdr:cNvSpPr txBox="1"/>
      </xdr:nvSpPr>
      <xdr:spPr>
        <a:xfrm>
          <a:off x="6705111" y="64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84623</xdr:rowOff>
    </xdr:from>
    <xdr:to>
      <xdr:col>15</xdr:col>
      <xdr:colOff>180975</xdr:colOff>
      <xdr:row>57</xdr:row>
      <xdr:rowOff>112923</xdr:rowOff>
    </xdr:to>
    <xdr:cxnSp macro="">
      <xdr:nvCxnSpPr>
        <xdr:cNvPr id="346" name="直線コネクタ 345"/>
        <xdr:cNvCxnSpPr/>
      </xdr:nvCxnSpPr>
      <xdr:spPr>
        <a:xfrm>
          <a:off x="9639300" y="9857273"/>
          <a:ext cx="8382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84623</xdr:rowOff>
    </xdr:from>
    <xdr:to>
      <xdr:col>14</xdr:col>
      <xdr:colOff>28575</xdr:colOff>
      <xdr:row>57</xdr:row>
      <xdr:rowOff>85206</xdr:rowOff>
    </xdr:to>
    <xdr:cxnSp macro="">
      <xdr:nvCxnSpPr>
        <xdr:cNvPr id="349" name="直線コネクタ 348"/>
        <xdr:cNvCxnSpPr/>
      </xdr:nvCxnSpPr>
      <xdr:spPr>
        <a:xfrm flipV="1">
          <a:off x="8750300" y="9857273"/>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129945</xdr:rowOff>
    </xdr:from>
    <xdr:to>
      <xdr:col>14</xdr:col>
      <xdr:colOff>79375</xdr:colOff>
      <xdr:row>58</xdr:row>
      <xdr:rowOff>60095</xdr:rowOff>
    </xdr:to>
    <xdr:sp macro="" textlink="">
      <xdr:nvSpPr>
        <xdr:cNvPr id="350" name="フローチャート : 判断 349"/>
        <xdr:cNvSpPr/>
      </xdr:nvSpPr>
      <xdr:spPr>
        <a:xfrm>
          <a:off x="9588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51222</xdr:rowOff>
    </xdr:from>
    <xdr:ext cx="534377" cy="259045"/>
    <xdr:sp macro="" textlink="">
      <xdr:nvSpPr>
        <xdr:cNvPr id="351" name="テキスト ボックス 350"/>
        <xdr:cNvSpPr txBox="1"/>
      </xdr:nvSpPr>
      <xdr:spPr>
        <a:xfrm>
          <a:off x="9372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12290</xdr:rowOff>
    </xdr:from>
    <xdr:to>
      <xdr:col>12</xdr:col>
      <xdr:colOff>511175</xdr:colOff>
      <xdr:row>57</xdr:row>
      <xdr:rowOff>85206</xdr:rowOff>
    </xdr:to>
    <xdr:cxnSp macro="">
      <xdr:nvCxnSpPr>
        <xdr:cNvPr id="352" name="直線コネクタ 351"/>
        <xdr:cNvCxnSpPr/>
      </xdr:nvCxnSpPr>
      <xdr:spPr>
        <a:xfrm>
          <a:off x="7861300" y="9784940"/>
          <a:ext cx="889000" cy="7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12290</xdr:rowOff>
    </xdr:from>
    <xdr:to>
      <xdr:col>11</xdr:col>
      <xdr:colOff>307975</xdr:colOff>
      <xdr:row>57</xdr:row>
      <xdr:rowOff>101067</xdr:rowOff>
    </xdr:to>
    <xdr:cxnSp macro="">
      <xdr:nvCxnSpPr>
        <xdr:cNvPr id="355" name="直線コネクタ 354"/>
        <xdr:cNvCxnSpPr/>
      </xdr:nvCxnSpPr>
      <xdr:spPr>
        <a:xfrm flipV="1">
          <a:off x="6972300" y="9784940"/>
          <a:ext cx="889000" cy="8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7" name="テキスト ボックス 35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62123</xdr:rowOff>
    </xdr:from>
    <xdr:to>
      <xdr:col>15</xdr:col>
      <xdr:colOff>231775</xdr:colOff>
      <xdr:row>57</xdr:row>
      <xdr:rowOff>163723</xdr:rowOff>
    </xdr:to>
    <xdr:sp macro="" textlink="">
      <xdr:nvSpPr>
        <xdr:cNvPr id="365" name="円/楕円 364"/>
        <xdr:cNvSpPr/>
      </xdr:nvSpPr>
      <xdr:spPr>
        <a:xfrm>
          <a:off x="10426700" y="98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85000</xdr:rowOff>
    </xdr:from>
    <xdr:ext cx="534377" cy="259045"/>
    <xdr:sp macro="" textlink="">
      <xdr:nvSpPr>
        <xdr:cNvPr id="366" name="普通建設事業費該当値テキスト"/>
        <xdr:cNvSpPr txBox="1"/>
      </xdr:nvSpPr>
      <xdr:spPr>
        <a:xfrm>
          <a:off x="10528300" y="96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33823</xdr:rowOff>
    </xdr:from>
    <xdr:to>
      <xdr:col>14</xdr:col>
      <xdr:colOff>79375</xdr:colOff>
      <xdr:row>57</xdr:row>
      <xdr:rowOff>135423</xdr:rowOff>
    </xdr:to>
    <xdr:sp macro="" textlink="">
      <xdr:nvSpPr>
        <xdr:cNvPr id="367" name="円/楕円 366"/>
        <xdr:cNvSpPr/>
      </xdr:nvSpPr>
      <xdr:spPr>
        <a:xfrm>
          <a:off x="9588500" y="98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151950</xdr:rowOff>
    </xdr:from>
    <xdr:ext cx="534377" cy="259045"/>
    <xdr:sp macro="" textlink="">
      <xdr:nvSpPr>
        <xdr:cNvPr id="368" name="テキスト ボックス 367"/>
        <xdr:cNvSpPr txBox="1"/>
      </xdr:nvSpPr>
      <xdr:spPr>
        <a:xfrm>
          <a:off x="9372111" y="95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34406</xdr:rowOff>
    </xdr:from>
    <xdr:to>
      <xdr:col>12</xdr:col>
      <xdr:colOff>561975</xdr:colOff>
      <xdr:row>57</xdr:row>
      <xdr:rowOff>136006</xdr:rowOff>
    </xdr:to>
    <xdr:sp macro="" textlink="">
      <xdr:nvSpPr>
        <xdr:cNvPr id="369" name="円/楕円 368"/>
        <xdr:cNvSpPr/>
      </xdr:nvSpPr>
      <xdr:spPr>
        <a:xfrm>
          <a:off x="8699500" y="98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152533</xdr:rowOff>
    </xdr:from>
    <xdr:ext cx="534377" cy="259045"/>
    <xdr:sp macro="" textlink="">
      <xdr:nvSpPr>
        <xdr:cNvPr id="370" name="テキスト ボックス 369"/>
        <xdr:cNvSpPr txBox="1"/>
      </xdr:nvSpPr>
      <xdr:spPr>
        <a:xfrm>
          <a:off x="8483111" y="95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79,303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132940</xdr:rowOff>
    </xdr:from>
    <xdr:to>
      <xdr:col>11</xdr:col>
      <xdr:colOff>358775</xdr:colOff>
      <xdr:row>57</xdr:row>
      <xdr:rowOff>63090</xdr:rowOff>
    </xdr:to>
    <xdr:sp macro="" textlink="">
      <xdr:nvSpPr>
        <xdr:cNvPr id="371" name="円/楕円 370"/>
        <xdr:cNvSpPr/>
      </xdr:nvSpPr>
      <xdr:spPr>
        <a:xfrm>
          <a:off x="7810500" y="97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79617</xdr:rowOff>
    </xdr:from>
    <xdr:ext cx="534377" cy="259045"/>
    <xdr:sp macro="" textlink="">
      <xdr:nvSpPr>
        <xdr:cNvPr id="372" name="テキスト ボックス 371"/>
        <xdr:cNvSpPr txBox="1"/>
      </xdr:nvSpPr>
      <xdr:spPr>
        <a:xfrm>
          <a:off x="7594111" y="95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50267</xdr:rowOff>
    </xdr:from>
    <xdr:to>
      <xdr:col>10</xdr:col>
      <xdr:colOff>155575</xdr:colOff>
      <xdr:row>57</xdr:row>
      <xdr:rowOff>151867</xdr:rowOff>
    </xdr:to>
    <xdr:sp macro="" textlink="">
      <xdr:nvSpPr>
        <xdr:cNvPr id="373" name="円/楕円 372"/>
        <xdr:cNvSpPr/>
      </xdr:nvSpPr>
      <xdr:spPr>
        <a:xfrm>
          <a:off x="6921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168394</xdr:rowOff>
    </xdr:from>
    <xdr:ext cx="534377" cy="259045"/>
    <xdr:sp macro="" textlink="">
      <xdr:nvSpPr>
        <xdr:cNvPr id="374" name="テキスト ボックス 373"/>
        <xdr:cNvSpPr txBox="1"/>
      </xdr:nvSpPr>
      <xdr:spPr>
        <a:xfrm>
          <a:off x="6705111" y="9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56632</xdr:rowOff>
    </xdr:from>
    <xdr:to>
      <xdr:col>15</xdr:col>
      <xdr:colOff>180975</xdr:colOff>
      <xdr:row>77</xdr:row>
      <xdr:rowOff>132042</xdr:rowOff>
    </xdr:to>
    <xdr:cxnSp macro="">
      <xdr:nvCxnSpPr>
        <xdr:cNvPr id="399" name="直線コネクタ 398"/>
        <xdr:cNvCxnSpPr/>
      </xdr:nvCxnSpPr>
      <xdr:spPr>
        <a:xfrm>
          <a:off x="9639300" y="13086832"/>
          <a:ext cx="838200" cy="24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56632</xdr:rowOff>
    </xdr:from>
    <xdr:to>
      <xdr:col>14</xdr:col>
      <xdr:colOff>28575</xdr:colOff>
      <xdr:row>76</xdr:row>
      <xdr:rowOff>93940</xdr:rowOff>
    </xdr:to>
    <xdr:cxnSp macro="">
      <xdr:nvCxnSpPr>
        <xdr:cNvPr id="402" name="直線コネクタ 401"/>
        <xdr:cNvCxnSpPr/>
      </xdr:nvCxnSpPr>
      <xdr:spPr>
        <a:xfrm flipV="1">
          <a:off x="8750300" y="13086832"/>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25721</xdr:rowOff>
    </xdr:from>
    <xdr:to>
      <xdr:col>14</xdr:col>
      <xdr:colOff>79375</xdr:colOff>
      <xdr:row>77</xdr:row>
      <xdr:rowOff>127321</xdr:rowOff>
    </xdr:to>
    <xdr:sp macro="" textlink="">
      <xdr:nvSpPr>
        <xdr:cNvPr id="403" name="フローチャート : 判断 402"/>
        <xdr:cNvSpPr/>
      </xdr:nvSpPr>
      <xdr:spPr>
        <a:xfrm>
          <a:off x="9588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118448</xdr:rowOff>
    </xdr:from>
    <xdr:ext cx="534377" cy="259045"/>
    <xdr:sp macro="" textlink="">
      <xdr:nvSpPr>
        <xdr:cNvPr id="404" name="テキスト ボックス 403"/>
        <xdr:cNvSpPr txBox="1"/>
      </xdr:nvSpPr>
      <xdr:spPr>
        <a:xfrm>
          <a:off x="9372111" y="133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81242</xdr:rowOff>
    </xdr:from>
    <xdr:to>
      <xdr:col>15</xdr:col>
      <xdr:colOff>231775</xdr:colOff>
      <xdr:row>78</xdr:row>
      <xdr:rowOff>11392</xdr:rowOff>
    </xdr:to>
    <xdr:sp macro="" textlink="">
      <xdr:nvSpPr>
        <xdr:cNvPr id="412" name="円/楕円 411"/>
        <xdr:cNvSpPr/>
      </xdr:nvSpPr>
      <xdr:spPr>
        <a:xfrm>
          <a:off x="10426700" y="132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534377" cy="259045"/>
    <xdr:sp macro="" textlink="">
      <xdr:nvSpPr>
        <xdr:cNvPr id="413" name="普通建設事業費 （ うち新規整備　）該当値テキスト"/>
        <xdr:cNvSpPr txBox="1"/>
      </xdr:nvSpPr>
      <xdr:spPr>
        <a:xfrm>
          <a:off x="10528300" y="13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5832</xdr:rowOff>
    </xdr:from>
    <xdr:to>
      <xdr:col>14</xdr:col>
      <xdr:colOff>79375</xdr:colOff>
      <xdr:row>76</xdr:row>
      <xdr:rowOff>107432</xdr:rowOff>
    </xdr:to>
    <xdr:sp macro="" textlink="">
      <xdr:nvSpPr>
        <xdr:cNvPr id="414" name="円/楕円 413"/>
        <xdr:cNvSpPr/>
      </xdr:nvSpPr>
      <xdr:spPr>
        <a:xfrm>
          <a:off x="9588500" y="130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123959</xdr:rowOff>
    </xdr:from>
    <xdr:ext cx="534377" cy="259045"/>
    <xdr:sp macro="" textlink="">
      <xdr:nvSpPr>
        <xdr:cNvPr id="415" name="テキスト ボックス 414"/>
        <xdr:cNvSpPr txBox="1"/>
      </xdr:nvSpPr>
      <xdr:spPr>
        <a:xfrm>
          <a:off x="9372111" y="128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43140</xdr:rowOff>
    </xdr:from>
    <xdr:to>
      <xdr:col>12</xdr:col>
      <xdr:colOff>561975</xdr:colOff>
      <xdr:row>76</xdr:row>
      <xdr:rowOff>144740</xdr:rowOff>
    </xdr:to>
    <xdr:sp macro="" textlink="">
      <xdr:nvSpPr>
        <xdr:cNvPr id="416" name="円/楕円 415"/>
        <xdr:cNvSpPr/>
      </xdr:nvSpPr>
      <xdr:spPr>
        <a:xfrm>
          <a:off x="8699500" y="130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161267</xdr:rowOff>
    </xdr:from>
    <xdr:ext cx="534377" cy="259045"/>
    <xdr:sp macro="" textlink="">
      <xdr:nvSpPr>
        <xdr:cNvPr id="417" name="テキスト ボックス 416"/>
        <xdr:cNvSpPr txBox="1"/>
      </xdr:nvSpPr>
      <xdr:spPr>
        <a:xfrm>
          <a:off x="8483111" y="128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148082</xdr:rowOff>
    </xdr:from>
    <xdr:to>
      <xdr:col>15</xdr:col>
      <xdr:colOff>180975</xdr:colOff>
      <xdr:row>97</xdr:row>
      <xdr:rowOff>52203</xdr:rowOff>
    </xdr:to>
    <xdr:cxnSp macro="">
      <xdr:nvCxnSpPr>
        <xdr:cNvPr id="446" name="直線コネクタ 445"/>
        <xdr:cNvCxnSpPr/>
      </xdr:nvCxnSpPr>
      <xdr:spPr>
        <a:xfrm flipV="1">
          <a:off x="9639300" y="16092932"/>
          <a:ext cx="838200" cy="58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129203</xdr:rowOff>
    </xdr:from>
    <xdr:to>
      <xdr:col>14</xdr:col>
      <xdr:colOff>28575</xdr:colOff>
      <xdr:row>97</xdr:row>
      <xdr:rowOff>52203</xdr:rowOff>
    </xdr:to>
    <xdr:cxnSp macro="">
      <xdr:nvCxnSpPr>
        <xdr:cNvPr id="449" name="直線コネクタ 448"/>
        <xdr:cNvCxnSpPr/>
      </xdr:nvCxnSpPr>
      <xdr:spPr>
        <a:xfrm>
          <a:off x="8750300" y="16588403"/>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51772</xdr:rowOff>
    </xdr:from>
    <xdr:to>
      <xdr:col>14</xdr:col>
      <xdr:colOff>79375</xdr:colOff>
      <xdr:row>96</xdr:row>
      <xdr:rowOff>153372</xdr:rowOff>
    </xdr:to>
    <xdr:sp macro="" textlink="">
      <xdr:nvSpPr>
        <xdr:cNvPr id="450" name="フローチャート : 判断 449"/>
        <xdr:cNvSpPr/>
      </xdr:nvSpPr>
      <xdr:spPr>
        <a:xfrm>
          <a:off x="9588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169899</xdr:rowOff>
    </xdr:from>
    <xdr:ext cx="534377" cy="259045"/>
    <xdr:sp macro="" textlink="">
      <xdr:nvSpPr>
        <xdr:cNvPr id="451" name="テキスト ボックス 450"/>
        <xdr:cNvSpPr txBox="1"/>
      </xdr:nvSpPr>
      <xdr:spPr>
        <a:xfrm>
          <a:off x="9372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97282</xdr:rowOff>
    </xdr:from>
    <xdr:to>
      <xdr:col>15</xdr:col>
      <xdr:colOff>231775</xdr:colOff>
      <xdr:row>94</xdr:row>
      <xdr:rowOff>27432</xdr:rowOff>
    </xdr:to>
    <xdr:sp macro="" textlink="">
      <xdr:nvSpPr>
        <xdr:cNvPr id="459" name="円/楕円 458"/>
        <xdr:cNvSpPr/>
      </xdr:nvSpPr>
      <xdr:spPr>
        <a:xfrm>
          <a:off x="10426700" y="160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120159</xdr:rowOff>
    </xdr:from>
    <xdr:ext cx="534377" cy="259045"/>
    <xdr:sp macro="" textlink="">
      <xdr:nvSpPr>
        <xdr:cNvPr id="460" name="普通建設事業費 （ うち更新整備　）該当値テキスト"/>
        <xdr:cNvSpPr txBox="1"/>
      </xdr:nvSpPr>
      <xdr:spPr>
        <a:xfrm>
          <a:off x="10528300" y="158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1403</xdr:rowOff>
    </xdr:from>
    <xdr:to>
      <xdr:col>14</xdr:col>
      <xdr:colOff>79375</xdr:colOff>
      <xdr:row>97</xdr:row>
      <xdr:rowOff>103003</xdr:rowOff>
    </xdr:to>
    <xdr:sp macro="" textlink="">
      <xdr:nvSpPr>
        <xdr:cNvPr id="461" name="円/楕円 460"/>
        <xdr:cNvSpPr/>
      </xdr:nvSpPr>
      <xdr:spPr>
        <a:xfrm>
          <a:off x="9588500" y="166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94130</xdr:rowOff>
    </xdr:from>
    <xdr:ext cx="534377" cy="259045"/>
    <xdr:sp macro="" textlink="">
      <xdr:nvSpPr>
        <xdr:cNvPr id="462" name="テキスト ボックス 461"/>
        <xdr:cNvSpPr txBox="1"/>
      </xdr:nvSpPr>
      <xdr:spPr>
        <a:xfrm>
          <a:off x="9372111" y="167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78403</xdr:rowOff>
    </xdr:from>
    <xdr:to>
      <xdr:col>12</xdr:col>
      <xdr:colOff>561975</xdr:colOff>
      <xdr:row>97</xdr:row>
      <xdr:rowOff>8553</xdr:rowOff>
    </xdr:to>
    <xdr:sp macro="" textlink="">
      <xdr:nvSpPr>
        <xdr:cNvPr id="463" name="円/楕円 462"/>
        <xdr:cNvSpPr/>
      </xdr:nvSpPr>
      <xdr:spPr>
        <a:xfrm>
          <a:off x="8699500" y="16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171130</xdr:rowOff>
    </xdr:from>
    <xdr:ext cx="534377" cy="259045"/>
    <xdr:sp macro="" textlink="">
      <xdr:nvSpPr>
        <xdr:cNvPr id="464" name="テキスト ボックス 463"/>
        <xdr:cNvSpPr txBox="1"/>
      </xdr:nvSpPr>
      <xdr:spPr>
        <a:xfrm>
          <a:off x="8483111" y="166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161874</xdr:rowOff>
    </xdr:from>
    <xdr:to>
      <xdr:col>23</xdr:col>
      <xdr:colOff>517525</xdr:colOff>
      <xdr:row>36</xdr:row>
      <xdr:rowOff>21422</xdr:rowOff>
    </xdr:to>
    <xdr:cxnSp macro="">
      <xdr:nvCxnSpPr>
        <xdr:cNvPr id="491" name="直線コネクタ 490"/>
        <xdr:cNvCxnSpPr/>
      </xdr:nvCxnSpPr>
      <xdr:spPr>
        <a:xfrm>
          <a:off x="15481300" y="5991174"/>
          <a:ext cx="838200" cy="20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47896</xdr:rowOff>
    </xdr:from>
    <xdr:ext cx="378565" cy="259045"/>
    <xdr:sp macro="" textlink="">
      <xdr:nvSpPr>
        <xdr:cNvPr id="492" name="災害復旧事業費平均値テキスト"/>
        <xdr:cNvSpPr txBox="1"/>
      </xdr:nvSpPr>
      <xdr:spPr>
        <a:xfrm>
          <a:off x="16370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161874</xdr:rowOff>
    </xdr:from>
    <xdr:to>
      <xdr:col>22</xdr:col>
      <xdr:colOff>365125</xdr:colOff>
      <xdr:row>37</xdr:row>
      <xdr:rowOff>18496</xdr:rowOff>
    </xdr:to>
    <xdr:cxnSp macro="">
      <xdr:nvCxnSpPr>
        <xdr:cNvPr id="494" name="直線コネクタ 493"/>
        <xdr:cNvCxnSpPr/>
      </xdr:nvCxnSpPr>
      <xdr:spPr>
        <a:xfrm flipV="1">
          <a:off x="14592300" y="5991174"/>
          <a:ext cx="889000" cy="37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22926</xdr:rowOff>
    </xdr:from>
    <xdr:to>
      <xdr:col>22</xdr:col>
      <xdr:colOff>415925</xdr:colOff>
      <xdr:row>38</xdr:row>
      <xdr:rowOff>124526</xdr:rowOff>
    </xdr:to>
    <xdr:sp macro="" textlink="">
      <xdr:nvSpPr>
        <xdr:cNvPr id="495" name="フローチャート : 判断 494"/>
        <xdr:cNvSpPr/>
      </xdr:nvSpPr>
      <xdr:spPr>
        <a:xfrm>
          <a:off x="15430500" y="65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115653</xdr:rowOff>
    </xdr:from>
    <xdr:ext cx="469744" cy="259045"/>
    <xdr:sp macro="" textlink="">
      <xdr:nvSpPr>
        <xdr:cNvPr id="496" name="テキスト ボックス 495"/>
        <xdr:cNvSpPr txBox="1"/>
      </xdr:nvSpPr>
      <xdr:spPr>
        <a:xfrm>
          <a:off x="15246427" y="663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134122</xdr:rowOff>
    </xdr:from>
    <xdr:to>
      <xdr:col>21</xdr:col>
      <xdr:colOff>161925</xdr:colOff>
      <xdr:row>37</xdr:row>
      <xdr:rowOff>18496</xdr:rowOff>
    </xdr:to>
    <xdr:cxnSp macro="">
      <xdr:nvCxnSpPr>
        <xdr:cNvPr id="497" name="直線コネクタ 496"/>
        <xdr:cNvCxnSpPr/>
      </xdr:nvCxnSpPr>
      <xdr:spPr>
        <a:xfrm>
          <a:off x="13703300" y="6306322"/>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3822</xdr:rowOff>
    </xdr:from>
    <xdr:ext cx="469744" cy="259045"/>
    <xdr:sp macro="" textlink="">
      <xdr:nvSpPr>
        <xdr:cNvPr id="499" name="テキスト ボックス 498"/>
        <xdr:cNvSpPr txBox="1"/>
      </xdr:nvSpPr>
      <xdr:spPr>
        <a:xfrm>
          <a:off x="14357427" y="651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134122</xdr:rowOff>
    </xdr:from>
    <xdr:to>
      <xdr:col>19</xdr:col>
      <xdr:colOff>644525</xdr:colOff>
      <xdr:row>37</xdr:row>
      <xdr:rowOff>16987</xdr:rowOff>
    </xdr:to>
    <xdr:cxnSp macro="">
      <xdr:nvCxnSpPr>
        <xdr:cNvPr id="500" name="直線コネクタ 499"/>
        <xdr:cNvCxnSpPr/>
      </xdr:nvCxnSpPr>
      <xdr:spPr>
        <a:xfrm flipV="1">
          <a:off x="12814300" y="6306322"/>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162059</xdr:rowOff>
    </xdr:from>
    <xdr:ext cx="469744" cy="259045"/>
    <xdr:sp macro="" textlink="">
      <xdr:nvSpPr>
        <xdr:cNvPr id="502" name="テキスト ボックス 501"/>
        <xdr:cNvSpPr txBox="1"/>
      </xdr:nvSpPr>
      <xdr:spPr>
        <a:xfrm>
          <a:off x="13468427" y="65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132981</xdr:rowOff>
    </xdr:from>
    <xdr:ext cx="469744" cy="259045"/>
    <xdr:sp macro="" textlink="">
      <xdr:nvSpPr>
        <xdr:cNvPr id="504" name="テキスト ボックス 503"/>
        <xdr:cNvSpPr txBox="1"/>
      </xdr:nvSpPr>
      <xdr:spPr>
        <a:xfrm>
          <a:off x="12579427" y="64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142072</xdr:rowOff>
    </xdr:from>
    <xdr:to>
      <xdr:col>23</xdr:col>
      <xdr:colOff>568325</xdr:colOff>
      <xdr:row>36</xdr:row>
      <xdr:rowOff>72222</xdr:rowOff>
    </xdr:to>
    <xdr:sp macro="" textlink="">
      <xdr:nvSpPr>
        <xdr:cNvPr id="510" name="円/楕円 509"/>
        <xdr:cNvSpPr/>
      </xdr:nvSpPr>
      <xdr:spPr>
        <a:xfrm>
          <a:off x="16268700" y="614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164949</xdr:rowOff>
    </xdr:from>
    <xdr:ext cx="534377" cy="259045"/>
    <xdr:sp macro="" textlink="">
      <xdr:nvSpPr>
        <xdr:cNvPr id="511" name="災害復旧事業費該当値テキスト"/>
        <xdr:cNvSpPr txBox="1"/>
      </xdr:nvSpPr>
      <xdr:spPr>
        <a:xfrm>
          <a:off x="16370300" y="59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111074</xdr:rowOff>
    </xdr:from>
    <xdr:to>
      <xdr:col>22</xdr:col>
      <xdr:colOff>415925</xdr:colOff>
      <xdr:row>35</xdr:row>
      <xdr:rowOff>41224</xdr:rowOff>
    </xdr:to>
    <xdr:sp macro="" textlink="">
      <xdr:nvSpPr>
        <xdr:cNvPr id="512" name="円/楕円 511"/>
        <xdr:cNvSpPr/>
      </xdr:nvSpPr>
      <xdr:spPr>
        <a:xfrm>
          <a:off x="15430500" y="59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57751</xdr:rowOff>
    </xdr:from>
    <xdr:ext cx="534377" cy="259045"/>
    <xdr:sp macro="" textlink="">
      <xdr:nvSpPr>
        <xdr:cNvPr id="513" name="テキスト ボックス 512"/>
        <xdr:cNvSpPr txBox="1"/>
      </xdr:nvSpPr>
      <xdr:spPr>
        <a:xfrm>
          <a:off x="15214111" y="57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139146</xdr:rowOff>
    </xdr:from>
    <xdr:to>
      <xdr:col>21</xdr:col>
      <xdr:colOff>212725</xdr:colOff>
      <xdr:row>37</xdr:row>
      <xdr:rowOff>69296</xdr:rowOff>
    </xdr:to>
    <xdr:sp macro="" textlink="">
      <xdr:nvSpPr>
        <xdr:cNvPr id="514" name="円/楕円 513"/>
        <xdr:cNvSpPr/>
      </xdr:nvSpPr>
      <xdr:spPr>
        <a:xfrm>
          <a:off x="14541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85823</xdr:rowOff>
    </xdr:from>
    <xdr:ext cx="469744" cy="259045"/>
    <xdr:sp macro="" textlink="">
      <xdr:nvSpPr>
        <xdr:cNvPr id="515" name="テキスト ボックス 514"/>
        <xdr:cNvSpPr txBox="1"/>
      </xdr:nvSpPr>
      <xdr:spPr>
        <a:xfrm>
          <a:off x="14357427" y="6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83322</xdr:rowOff>
    </xdr:from>
    <xdr:to>
      <xdr:col>20</xdr:col>
      <xdr:colOff>9525</xdr:colOff>
      <xdr:row>37</xdr:row>
      <xdr:rowOff>13472</xdr:rowOff>
    </xdr:to>
    <xdr:sp macro="" textlink="">
      <xdr:nvSpPr>
        <xdr:cNvPr id="516" name="円/楕円 515"/>
        <xdr:cNvSpPr/>
      </xdr:nvSpPr>
      <xdr:spPr>
        <a:xfrm>
          <a:off x="13652500" y="62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29999</xdr:rowOff>
    </xdr:from>
    <xdr:ext cx="469744" cy="259045"/>
    <xdr:sp macro="" textlink="">
      <xdr:nvSpPr>
        <xdr:cNvPr id="517" name="テキスト ボックス 516"/>
        <xdr:cNvSpPr txBox="1"/>
      </xdr:nvSpPr>
      <xdr:spPr>
        <a:xfrm>
          <a:off x="13468427" y="603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137637</xdr:rowOff>
    </xdr:from>
    <xdr:to>
      <xdr:col>18</xdr:col>
      <xdr:colOff>492125</xdr:colOff>
      <xdr:row>37</xdr:row>
      <xdr:rowOff>67787</xdr:rowOff>
    </xdr:to>
    <xdr:sp macro="" textlink="">
      <xdr:nvSpPr>
        <xdr:cNvPr id="518" name="円/楕円 517"/>
        <xdr:cNvSpPr/>
      </xdr:nvSpPr>
      <xdr:spPr>
        <a:xfrm>
          <a:off x="12763500" y="63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84314</xdr:rowOff>
    </xdr:from>
    <xdr:ext cx="469744" cy="259045"/>
    <xdr:sp macro="" textlink="">
      <xdr:nvSpPr>
        <xdr:cNvPr id="519" name="テキスト ボックス 518"/>
        <xdr:cNvSpPr txBox="1"/>
      </xdr:nvSpPr>
      <xdr:spPr>
        <a:xfrm>
          <a:off x="12579427" y="608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163203</xdr:rowOff>
    </xdr:from>
    <xdr:to>
      <xdr:col>23</xdr:col>
      <xdr:colOff>517525</xdr:colOff>
      <xdr:row>75</xdr:row>
      <xdr:rowOff>3211</xdr:rowOff>
    </xdr:to>
    <xdr:cxnSp macro="">
      <xdr:nvCxnSpPr>
        <xdr:cNvPr id="601" name="直線コネクタ 600"/>
        <xdr:cNvCxnSpPr/>
      </xdr:nvCxnSpPr>
      <xdr:spPr>
        <a:xfrm flipV="1">
          <a:off x="15481300" y="12850503"/>
          <a:ext cx="8382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3211</xdr:rowOff>
    </xdr:from>
    <xdr:to>
      <xdr:col>22</xdr:col>
      <xdr:colOff>365125</xdr:colOff>
      <xdr:row>75</xdr:row>
      <xdr:rowOff>18871</xdr:rowOff>
    </xdr:to>
    <xdr:cxnSp macro="">
      <xdr:nvCxnSpPr>
        <xdr:cNvPr id="604" name="直線コネクタ 603"/>
        <xdr:cNvCxnSpPr/>
      </xdr:nvCxnSpPr>
      <xdr:spPr>
        <a:xfrm flipV="1">
          <a:off x="14592300" y="12861961"/>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15591</xdr:rowOff>
    </xdr:from>
    <xdr:to>
      <xdr:col>22</xdr:col>
      <xdr:colOff>415925</xdr:colOff>
      <xdr:row>76</xdr:row>
      <xdr:rowOff>117191</xdr:rowOff>
    </xdr:to>
    <xdr:sp macro="" textlink="">
      <xdr:nvSpPr>
        <xdr:cNvPr id="605" name="フローチャート : 判断 604"/>
        <xdr:cNvSpPr/>
      </xdr:nvSpPr>
      <xdr:spPr>
        <a:xfrm>
          <a:off x="15430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108318</xdr:rowOff>
    </xdr:from>
    <xdr:ext cx="534377" cy="259045"/>
    <xdr:sp macro="" textlink="">
      <xdr:nvSpPr>
        <xdr:cNvPr id="606" name="テキスト ボックス 605"/>
        <xdr:cNvSpPr txBox="1"/>
      </xdr:nvSpPr>
      <xdr:spPr>
        <a:xfrm>
          <a:off x="15214111" y="13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14427</xdr:rowOff>
    </xdr:from>
    <xdr:to>
      <xdr:col>21</xdr:col>
      <xdr:colOff>161925</xdr:colOff>
      <xdr:row>75</xdr:row>
      <xdr:rowOff>18871</xdr:rowOff>
    </xdr:to>
    <xdr:cxnSp macro="">
      <xdr:nvCxnSpPr>
        <xdr:cNvPr id="607" name="直線コネクタ 606"/>
        <xdr:cNvCxnSpPr/>
      </xdr:nvCxnSpPr>
      <xdr:spPr>
        <a:xfrm>
          <a:off x="13703300" y="12873177"/>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167646</xdr:rowOff>
    </xdr:from>
    <xdr:to>
      <xdr:col>19</xdr:col>
      <xdr:colOff>644525</xdr:colOff>
      <xdr:row>75</xdr:row>
      <xdr:rowOff>14427</xdr:rowOff>
    </xdr:to>
    <xdr:cxnSp macro="">
      <xdr:nvCxnSpPr>
        <xdr:cNvPr id="610" name="直線コネクタ 609"/>
        <xdr:cNvCxnSpPr/>
      </xdr:nvCxnSpPr>
      <xdr:spPr>
        <a:xfrm>
          <a:off x="12814300" y="12854946"/>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112403</xdr:rowOff>
    </xdr:from>
    <xdr:to>
      <xdr:col>23</xdr:col>
      <xdr:colOff>568325</xdr:colOff>
      <xdr:row>75</xdr:row>
      <xdr:rowOff>42553</xdr:rowOff>
    </xdr:to>
    <xdr:sp macro="" textlink="">
      <xdr:nvSpPr>
        <xdr:cNvPr id="620" name="円/楕円 619"/>
        <xdr:cNvSpPr/>
      </xdr:nvSpPr>
      <xdr:spPr>
        <a:xfrm>
          <a:off x="16268700" y="127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135280</xdr:rowOff>
    </xdr:from>
    <xdr:ext cx="534377" cy="259045"/>
    <xdr:sp macro="" textlink="">
      <xdr:nvSpPr>
        <xdr:cNvPr id="621" name="公債費該当値テキスト"/>
        <xdr:cNvSpPr txBox="1"/>
      </xdr:nvSpPr>
      <xdr:spPr>
        <a:xfrm>
          <a:off x="16370300" y="126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123861</xdr:rowOff>
    </xdr:from>
    <xdr:to>
      <xdr:col>22</xdr:col>
      <xdr:colOff>415925</xdr:colOff>
      <xdr:row>75</xdr:row>
      <xdr:rowOff>54011</xdr:rowOff>
    </xdr:to>
    <xdr:sp macro="" textlink="">
      <xdr:nvSpPr>
        <xdr:cNvPr id="622" name="円/楕円 621"/>
        <xdr:cNvSpPr/>
      </xdr:nvSpPr>
      <xdr:spPr>
        <a:xfrm>
          <a:off x="15430500" y="128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70538</xdr:rowOff>
    </xdr:from>
    <xdr:ext cx="534377" cy="259045"/>
    <xdr:sp macro="" textlink="">
      <xdr:nvSpPr>
        <xdr:cNvPr id="623" name="テキスト ボックス 622"/>
        <xdr:cNvSpPr txBox="1"/>
      </xdr:nvSpPr>
      <xdr:spPr>
        <a:xfrm>
          <a:off x="15214111" y="125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139521</xdr:rowOff>
    </xdr:from>
    <xdr:to>
      <xdr:col>21</xdr:col>
      <xdr:colOff>212725</xdr:colOff>
      <xdr:row>75</xdr:row>
      <xdr:rowOff>69671</xdr:rowOff>
    </xdr:to>
    <xdr:sp macro="" textlink="">
      <xdr:nvSpPr>
        <xdr:cNvPr id="624" name="円/楕円 623"/>
        <xdr:cNvSpPr/>
      </xdr:nvSpPr>
      <xdr:spPr>
        <a:xfrm>
          <a:off x="14541500" y="12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86198</xdr:rowOff>
    </xdr:from>
    <xdr:ext cx="534377" cy="259045"/>
    <xdr:sp macro="" textlink="">
      <xdr:nvSpPr>
        <xdr:cNvPr id="625" name="テキスト ボックス 624"/>
        <xdr:cNvSpPr txBox="1"/>
      </xdr:nvSpPr>
      <xdr:spPr>
        <a:xfrm>
          <a:off x="14325111" y="126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135077</xdr:rowOff>
    </xdr:from>
    <xdr:to>
      <xdr:col>20</xdr:col>
      <xdr:colOff>9525</xdr:colOff>
      <xdr:row>75</xdr:row>
      <xdr:rowOff>65227</xdr:rowOff>
    </xdr:to>
    <xdr:sp macro="" textlink="">
      <xdr:nvSpPr>
        <xdr:cNvPr id="626" name="円/楕円 625"/>
        <xdr:cNvSpPr/>
      </xdr:nvSpPr>
      <xdr:spPr>
        <a:xfrm>
          <a:off x="136525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81754</xdr:rowOff>
    </xdr:from>
    <xdr:ext cx="534377" cy="259045"/>
    <xdr:sp macro="" textlink="">
      <xdr:nvSpPr>
        <xdr:cNvPr id="627" name="テキスト ボックス 626"/>
        <xdr:cNvSpPr txBox="1"/>
      </xdr:nvSpPr>
      <xdr:spPr>
        <a:xfrm>
          <a:off x="13436111" y="125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116846</xdr:rowOff>
    </xdr:from>
    <xdr:to>
      <xdr:col>18</xdr:col>
      <xdr:colOff>492125</xdr:colOff>
      <xdr:row>75</xdr:row>
      <xdr:rowOff>46996</xdr:rowOff>
    </xdr:to>
    <xdr:sp macro="" textlink="">
      <xdr:nvSpPr>
        <xdr:cNvPr id="628" name="円/楕円 627"/>
        <xdr:cNvSpPr/>
      </xdr:nvSpPr>
      <xdr:spPr>
        <a:xfrm>
          <a:off x="12763500" y="12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63523</xdr:rowOff>
    </xdr:from>
    <xdr:ext cx="534377" cy="259045"/>
    <xdr:sp macro="" textlink="">
      <xdr:nvSpPr>
        <xdr:cNvPr id="629" name="テキスト ボックス 628"/>
        <xdr:cNvSpPr txBox="1"/>
      </xdr:nvSpPr>
      <xdr:spPr>
        <a:xfrm>
          <a:off x="12547111" y="125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120909</xdr:rowOff>
    </xdr:from>
    <xdr:to>
      <xdr:col>23</xdr:col>
      <xdr:colOff>517525</xdr:colOff>
      <xdr:row>98</xdr:row>
      <xdr:rowOff>136327</xdr:rowOff>
    </xdr:to>
    <xdr:cxnSp macro="">
      <xdr:nvCxnSpPr>
        <xdr:cNvPr id="656" name="直線コネクタ 655"/>
        <xdr:cNvCxnSpPr/>
      </xdr:nvCxnSpPr>
      <xdr:spPr>
        <a:xfrm flipV="1">
          <a:off x="15481300" y="16923009"/>
          <a:ext cx="8382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99120</xdr:rowOff>
    </xdr:from>
    <xdr:to>
      <xdr:col>22</xdr:col>
      <xdr:colOff>365125</xdr:colOff>
      <xdr:row>98</xdr:row>
      <xdr:rowOff>136327</xdr:rowOff>
    </xdr:to>
    <xdr:cxnSp macro="">
      <xdr:nvCxnSpPr>
        <xdr:cNvPr id="659" name="直線コネクタ 658"/>
        <xdr:cNvCxnSpPr/>
      </xdr:nvCxnSpPr>
      <xdr:spPr>
        <a:xfrm>
          <a:off x="14592300" y="16901220"/>
          <a:ext cx="889000" cy="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140526</xdr:rowOff>
    </xdr:from>
    <xdr:to>
      <xdr:col>22</xdr:col>
      <xdr:colOff>415925</xdr:colOff>
      <xdr:row>98</xdr:row>
      <xdr:rowOff>70676</xdr:rowOff>
    </xdr:to>
    <xdr:sp macro="" textlink="">
      <xdr:nvSpPr>
        <xdr:cNvPr id="660" name="フローチャート : 判断 659"/>
        <xdr:cNvSpPr/>
      </xdr:nvSpPr>
      <xdr:spPr>
        <a:xfrm>
          <a:off x="15430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87203</xdr:rowOff>
    </xdr:from>
    <xdr:ext cx="534377" cy="259045"/>
    <xdr:sp macro="" textlink="">
      <xdr:nvSpPr>
        <xdr:cNvPr id="661" name="テキスト ボックス 660"/>
        <xdr:cNvSpPr txBox="1"/>
      </xdr:nvSpPr>
      <xdr:spPr>
        <a:xfrm>
          <a:off x="15214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99120</xdr:rowOff>
    </xdr:from>
    <xdr:to>
      <xdr:col>21</xdr:col>
      <xdr:colOff>161925</xdr:colOff>
      <xdr:row>98</xdr:row>
      <xdr:rowOff>103115</xdr:rowOff>
    </xdr:to>
    <xdr:cxnSp macro="">
      <xdr:nvCxnSpPr>
        <xdr:cNvPr id="662" name="直線コネクタ 661"/>
        <xdr:cNvCxnSpPr/>
      </xdr:nvCxnSpPr>
      <xdr:spPr>
        <a:xfrm flipV="1">
          <a:off x="13703300" y="16901220"/>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100921</xdr:rowOff>
    </xdr:from>
    <xdr:to>
      <xdr:col>19</xdr:col>
      <xdr:colOff>644525</xdr:colOff>
      <xdr:row>98</xdr:row>
      <xdr:rowOff>103115</xdr:rowOff>
    </xdr:to>
    <xdr:cxnSp macro="">
      <xdr:nvCxnSpPr>
        <xdr:cNvPr id="665" name="直線コネクタ 664"/>
        <xdr:cNvCxnSpPr/>
      </xdr:nvCxnSpPr>
      <xdr:spPr>
        <a:xfrm>
          <a:off x="12814300" y="1690302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70109</xdr:rowOff>
    </xdr:from>
    <xdr:to>
      <xdr:col>23</xdr:col>
      <xdr:colOff>568325</xdr:colOff>
      <xdr:row>99</xdr:row>
      <xdr:rowOff>259</xdr:rowOff>
    </xdr:to>
    <xdr:sp macro="" textlink="">
      <xdr:nvSpPr>
        <xdr:cNvPr id="675" name="円/楕円 674"/>
        <xdr:cNvSpPr/>
      </xdr:nvSpPr>
      <xdr:spPr>
        <a:xfrm>
          <a:off x="16268700" y="168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156486</xdr:rowOff>
    </xdr:from>
    <xdr:ext cx="469744" cy="259045"/>
    <xdr:sp macro="" textlink="">
      <xdr:nvSpPr>
        <xdr:cNvPr id="676" name="積立金該当値テキスト"/>
        <xdr:cNvSpPr txBox="1"/>
      </xdr:nvSpPr>
      <xdr:spPr>
        <a:xfrm>
          <a:off x="16370300" y="1678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85527</xdr:rowOff>
    </xdr:from>
    <xdr:to>
      <xdr:col>22</xdr:col>
      <xdr:colOff>415925</xdr:colOff>
      <xdr:row>99</xdr:row>
      <xdr:rowOff>15677</xdr:rowOff>
    </xdr:to>
    <xdr:sp macro="" textlink="">
      <xdr:nvSpPr>
        <xdr:cNvPr id="677" name="円/楕円 676"/>
        <xdr:cNvSpPr/>
      </xdr:nvSpPr>
      <xdr:spPr>
        <a:xfrm>
          <a:off x="15430500" y="1688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6804</xdr:rowOff>
    </xdr:from>
    <xdr:ext cx="378565" cy="259045"/>
    <xdr:sp macro="" textlink="">
      <xdr:nvSpPr>
        <xdr:cNvPr id="678" name="テキスト ボックス 677"/>
        <xdr:cNvSpPr txBox="1"/>
      </xdr:nvSpPr>
      <xdr:spPr>
        <a:xfrm>
          <a:off x="15292017" y="1698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48320</xdr:rowOff>
    </xdr:from>
    <xdr:to>
      <xdr:col>21</xdr:col>
      <xdr:colOff>212725</xdr:colOff>
      <xdr:row>98</xdr:row>
      <xdr:rowOff>149920</xdr:rowOff>
    </xdr:to>
    <xdr:sp macro="" textlink="">
      <xdr:nvSpPr>
        <xdr:cNvPr id="679" name="円/楕円 678"/>
        <xdr:cNvSpPr/>
      </xdr:nvSpPr>
      <xdr:spPr>
        <a:xfrm>
          <a:off x="14541500" y="1685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141047</xdr:rowOff>
    </xdr:from>
    <xdr:ext cx="469744" cy="259045"/>
    <xdr:sp macro="" textlink="">
      <xdr:nvSpPr>
        <xdr:cNvPr id="680" name="テキスト ボックス 679"/>
        <xdr:cNvSpPr txBox="1"/>
      </xdr:nvSpPr>
      <xdr:spPr>
        <a:xfrm>
          <a:off x="14357427" y="1694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52315</xdr:rowOff>
    </xdr:from>
    <xdr:to>
      <xdr:col>20</xdr:col>
      <xdr:colOff>9525</xdr:colOff>
      <xdr:row>98</xdr:row>
      <xdr:rowOff>153915</xdr:rowOff>
    </xdr:to>
    <xdr:sp macro="" textlink="">
      <xdr:nvSpPr>
        <xdr:cNvPr id="681" name="円/楕円 680"/>
        <xdr:cNvSpPr/>
      </xdr:nvSpPr>
      <xdr:spPr>
        <a:xfrm>
          <a:off x="13652500" y="168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145042</xdr:rowOff>
    </xdr:from>
    <xdr:ext cx="469744" cy="259045"/>
    <xdr:sp macro="" textlink="">
      <xdr:nvSpPr>
        <xdr:cNvPr id="682" name="テキスト ボックス 681"/>
        <xdr:cNvSpPr txBox="1"/>
      </xdr:nvSpPr>
      <xdr:spPr>
        <a:xfrm>
          <a:off x="13468427" y="169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50121</xdr:rowOff>
    </xdr:from>
    <xdr:to>
      <xdr:col>18</xdr:col>
      <xdr:colOff>492125</xdr:colOff>
      <xdr:row>98</xdr:row>
      <xdr:rowOff>151721</xdr:rowOff>
    </xdr:to>
    <xdr:sp macro="" textlink="">
      <xdr:nvSpPr>
        <xdr:cNvPr id="683" name="円/楕円 682"/>
        <xdr:cNvSpPr/>
      </xdr:nvSpPr>
      <xdr:spPr>
        <a:xfrm>
          <a:off x="12763500" y="168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142848</xdr:rowOff>
    </xdr:from>
    <xdr:ext cx="469744" cy="259045"/>
    <xdr:sp macro="" textlink="">
      <xdr:nvSpPr>
        <xdr:cNvPr id="684" name="テキスト ボックス 683"/>
        <xdr:cNvSpPr txBox="1"/>
      </xdr:nvSpPr>
      <xdr:spPr>
        <a:xfrm>
          <a:off x="12579427" y="1694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12446</xdr:rowOff>
    </xdr:from>
    <xdr:to>
      <xdr:col>32</xdr:col>
      <xdr:colOff>187325</xdr:colOff>
      <xdr:row>39</xdr:row>
      <xdr:rowOff>15929</xdr:rowOff>
    </xdr:to>
    <xdr:cxnSp macro="">
      <xdr:nvCxnSpPr>
        <xdr:cNvPr id="715" name="直線コネクタ 714"/>
        <xdr:cNvCxnSpPr/>
      </xdr:nvCxnSpPr>
      <xdr:spPr>
        <a:xfrm flipV="1">
          <a:off x="21323300" y="6698996"/>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15929</xdr:rowOff>
    </xdr:from>
    <xdr:to>
      <xdr:col>31</xdr:col>
      <xdr:colOff>34925</xdr:colOff>
      <xdr:row>39</xdr:row>
      <xdr:rowOff>30299</xdr:rowOff>
    </xdr:to>
    <xdr:cxnSp macro="">
      <xdr:nvCxnSpPr>
        <xdr:cNvPr id="718" name="直線コネクタ 717"/>
        <xdr:cNvCxnSpPr/>
      </xdr:nvCxnSpPr>
      <xdr:spPr>
        <a:xfrm flipV="1">
          <a:off x="20434300" y="6702479"/>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13136</xdr:rowOff>
    </xdr:from>
    <xdr:to>
      <xdr:col>31</xdr:col>
      <xdr:colOff>85725</xdr:colOff>
      <xdr:row>38</xdr:row>
      <xdr:rowOff>114736</xdr:rowOff>
    </xdr:to>
    <xdr:sp macro="" textlink="">
      <xdr:nvSpPr>
        <xdr:cNvPr id="719" name="フローチャート : 判断 718"/>
        <xdr:cNvSpPr/>
      </xdr:nvSpPr>
      <xdr:spPr>
        <a:xfrm>
          <a:off x="21272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131262</xdr:rowOff>
    </xdr:from>
    <xdr:ext cx="469744" cy="259045"/>
    <xdr:sp macro="" textlink="">
      <xdr:nvSpPr>
        <xdr:cNvPr id="720" name="テキスト ボックス 719"/>
        <xdr:cNvSpPr txBox="1"/>
      </xdr:nvSpPr>
      <xdr:spPr>
        <a:xfrm>
          <a:off x="21088427"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30299</xdr:rowOff>
    </xdr:from>
    <xdr:to>
      <xdr:col>29</xdr:col>
      <xdr:colOff>517525</xdr:colOff>
      <xdr:row>39</xdr:row>
      <xdr:rowOff>35089</xdr:rowOff>
    </xdr:to>
    <xdr:cxnSp macro="">
      <xdr:nvCxnSpPr>
        <xdr:cNvPr id="721" name="直線コネクタ 720"/>
        <xdr:cNvCxnSpPr/>
      </xdr:nvCxnSpPr>
      <xdr:spPr>
        <a:xfrm flipV="1">
          <a:off x="19545300" y="6716849"/>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24747</xdr:rowOff>
    </xdr:from>
    <xdr:to>
      <xdr:col>28</xdr:col>
      <xdr:colOff>314325</xdr:colOff>
      <xdr:row>39</xdr:row>
      <xdr:rowOff>35089</xdr:rowOff>
    </xdr:to>
    <xdr:cxnSp macro="">
      <xdr:nvCxnSpPr>
        <xdr:cNvPr id="724" name="直線コネクタ 723"/>
        <xdr:cNvCxnSpPr/>
      </xdr:nvCxnSpPr>
      <xdr:spPr>
        <a:xfrm>
          <a:off x="18656300" y="671129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133096</xdr:rowOff>
    </xdr:from>
    <xdr:to>
      <xdr:col>32</xdr:col>
      <xdr:colOff>238125</xdr:colOff>
      <xdr:row>39</xdr:row>
      <xdr:rowOff>63246</xdr:rowOff>
    </xdr:to>
    <xdr:sp macro="" textlink="">
      <xdr:nvSpPr>
        <xdr:cNvPr id="734" name="円/楕円 733"/>
        <xdr:cNvSpPr/>
      </xdr:nvSpPr>
      <xdr:spPr>
        <a:xfrm>
          <a:off x="221107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92473</xdr:rowOff>
    </xdr:from>
    <xdr:ext cx="378565" cy="259045"/>
    <xdr:sp macro="" textlink="">
      <xdr:nvSpPr>
        <xdr:cNvPr id="735" name="投資及び出資金該当値テキスト"/>
        <xdr:cNvSpPr txBox="1"/>
      </xdr:nvSpPr>
      <xdr:spPr>
        <a:xfrm>
          <a:off x="22212300"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136579</xdr:rowOff>
    </xdr:from>
    <xdr:to>
      <xdr:col>31</xdr:col>
      <xdr:colOff>85725</xdr:colOff>
      <xdr:row>39</xdr:row>
      <xdr:rowOff>66729</xdr:rowOff>
    </xdr:to>
    <xdr:sp macro="" textlink="">
      <xdr:nvSpPr>
        <xdr:cNvPr id="736" name="円/楕円 735"/>
        <xdr:cNvSpPr/>
      </xdr:nvSpPr>
      <xdr:spPr>
        <a:xfrm>
          <a:off x="21272500" y="66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57856</xdr:rowOff>
    </xdr:from>
    <xdr:ext cx="378565" cy="259045"/>
    <xdr:sp macro="" textlink="">
      <xdr:nvSpPr>
        <xdr:cNvPr id="737" name="テキスト ボックス 736"/>
        <xdr:cNvSpPr txBox="1"/>
      </xdr:nvSpPr>
      <xdr:spPr>
        <a:xfrm>
          <a:off x="21134017" y="6744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150949</xdr:rowOff>
    </xdr:from>
    <xdr:to>
      <xdr:col>29</xdr:col>
      <xdr:colOff>568325</xdr:colOff>
      <xdr:row>39</xdr:row>
      <xdr:rowOff>81099</xdr:rowOff>
    </xdr:to>
    <xdr:sp macro="" textlink="">
      <xdr:nvSpPr>
        <xdr:cNvPr id="738" name="円/楕円 737"/>
        <xdr:cNvSpPr/>
      </xdr:nvSpPr>
      <xdr:spPr>
        <a:xfrm>
          <a:off x="20383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72226</xdr:rowOff>
    </xdr:from>
    <xdr:ext cx="378565" cy="259045"/>
    <xdr:sp macro="" textlink="">
      <xdr:nvSpPr>
        <xdr:cNvPr id="739" name="テキスト ボックス 738"/>
        <xdr:cNvSpPr txBox="1"/>
      </xdr:nvSpPr>
      <xdr:spPr>
        <a:xfrm>
          <a:off x="20245017"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155739</xdr:rowOff>
    </xdr:from>
    <xdr:to>
      <xdr:col>28</xdr:col>
      <xdr:colOff>365125</xdr:colOff>
      <xdr:row>39</xdr:row>
      <xdr:rowOff>85889</xdr:rowOff>
    </xdr:to>
    <xdr:sp macro="" textlink="">
      <xdr:nvSpPr>
        <xdr:cNvPr id="740" name="円/楕円 739"/>
        <xdr:cNvSpPr/>
      </xdr:nvSpPr>
      <xdr:spPr>
        <a:xfrm>
          <a:off x="19494500" y="66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77016</xdr:rowOff>
    </xdr:from>
    <xdr:ext cx="378565" cy="259045"/>
    <xdr:sp macro="" textlink="">
      <xdr:nvSpPr>
        <xdr:cNvPr id="741" name="テキスト ボックス 740"/>
        <xdr:cNvSpPr txBox="1"/>
      </xdr:nvSpPr>
      <xdr:spPr>
        <a:xfrm>
          <a:off x="19356017" y="676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145397</xdr:rowOff>
    </xdr:from>
    <xdr:to>
      <xdr:col>27</xdr:col>
      <xdr:colOff>161925</xdr:colOff>
      <xdr:row>39</xdr:row>
      <xdr:rowOff>75547</xdr:rowOff>
    </xdr:to>
    <xdr:sp macro="" textlink="">
      <xdr:nvSpPr>
        <xdr:cNvPr id="742" name="円/楕円 741"/>
        <xdr:cNvSpPr/>
      </xdr:nvSpPr>
      <xdr:spPr>
        <a:xfrm>
          <a:off x="186055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66674</xdr:rowOff>
    </xdr:from>
    <xdr:ext cx="378565" cy="259045"/>
    <xdr:sp macro="" textlink="">
      <xdr:nvSpPr>
        <xdr:cNvPr id="743" name="テキスト ボックス 742"/>
        <xdr:cNvSpPr txBox="1"/>
      </xdr:nvSpPr>
      <xdr:spPr>
        <a:xfrm>
          <a:off x="18467017" y="675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158308</xdr:rowOff>
    </xdr:from>
    <xdr:to>
      <xdr:col>32</xdr:col>
      <xdr:colOff>187325</xdr:colOff>
      <xdr:row>54</xdr:row>
      <xdr:rowOff>58867</xdr:rowOff>
    </xdr:to>
    <xdr:cxnSp macro="">
      <xdr:nvCxnSpPr>
        <xdr:cNvPr id="770" name="直線コネクタ 769"/>
        <xdr:cNvCxnSpPr/>
      </xdr:nvCxnSpPr>
      <xdr:spPr>
        <a:xfrm flipV="1">
          <a:off x="21323300" y="9245158"/>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73817</xdr:rowOff>
    </xdr:from>
    <xdr:to>
      <xdr:col>31</xdr:col>
      <xdr:colOff>34925</xdr:colOff>
      <xdr:row>54</xdr:row>
      <xdr:rowOff>58867</xdr:rowOff>
    </xdr:to>
    <xdr:cxnSp macro="">
      <xdr:nvCxnSpPr>
        <xdr:cNvPr id="773" name="直線コネクタ 772"/>
        <xdr:cNvCxnSpPr/>
      </xdr:nvCxnSpPr>
      <xdr:spPr>
        <a:xfrm>
          <a:off x="20434300" y="9160667"/>
          <a:ext cx="889000" cy="15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130917</xdr:rowOff>
    </xdr:from>
    <xdr:to>
      <xdr:col>31</xdr:col>
      <xdr:colOff>85725</xdr:colOff>
      <xdr:row>57</xdr:row>
      <xdr:rowOff>61067</xdr:rowOff>
    </xdr:to>
    <xdr:sp macro="" textlink="">
      <xdr:nvSpPr>
        <xdr:cNvPr id="774" name="フローチャート : 判断 773"/>
        <xdr:cNvSpPr/>
      </xdr:nvSpPr>
      <xdr:spPr>
        <a:xfrm>
          <a:off x="21272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52194</xdr:rowOff>
    </xdr:from>
    <xdr:ext cx="469744" cy="259045"/>
    <xdr:sp macro="" textlink="">
      <xdr:nvSpPr>
        <xdr:cNvPr id="775" name="テキスト ボックス 774"/>
        <xdr:cNvSpPr txBox="1"/>
      </xdr:nvSpPr>
      <xdr:spPr>
        <a:xfrm>
          <a:off x="21088427"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73817</xdr:rowOff>
    </xdr:from>
    <xdr:to>
      <xdr:col>29</xdr:col>
      <xdr:colOff>517525</xdr:colOff>
      <xdr:row>54</xdr:row>
      <xdr:rowOff>107284</xdr:rowOff>
    </xdr:to>
    <xdr:cxnSp macro="">
      <xdr:nvCxnSpPr>
        <xdr:cNvPr id="776" name="直線コネクタ 775"/>
        <xdr:cNvCxnSpPr/>
      </xdr:nvCxnSpPr>
      <xdr:spPr>
        <a:xfrm flipV="1">
          <a:off x="19545300" y="9160667"/>
          <a:ext cx="889000" cy="2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143725</xdr:rowOff>
    </xdr:from>
    <xdr:ext cx="469744" cy="259045"/>
    <xdr:sp macro="" textlink="">
      <xdr:nvSpPr>
        <xdr:cNvPr id="778" name="テキスト ボックス 777"/>
        <xdr:cNvSpPr txBox="1"/>
      </xdr:nvSpPr>
      <xdr:spPr>
        <a:xfrm>
          <a:off x="20199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107284</xdr:rowOff>
    </xdr:from>
    <xdr:to>
      <xdr:col>28</xdr:col>
      <xdr:colOff>314325</xdr:colOff>
      <xdr:row>54</xdr:row>
      <xdr:rowOff>126853</xdr:rowOff>
    </xdr:to>
    <xdr:cxnSp macro="">
      <xdr:nvCxnSpPr>
        <xdr:cNvPr id="779" name="直線コネクタ 778"/>
        <xdr:cNvCxnSpPr/>
      </xdr:nvCxnSpPr>
      <xdr:spPr>
        <a:xfrm flipV="1">
          <a:off x="18656300" y="9365584"/>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58869</xdr:rowOff>
    </xdr:from>
    <xdr:ext cx="469744" cy="259045"/>
    <xdr:sp macro="" textlink="">
      <xdr:nvSpPr>
        <xdr:cNvPr id="781" name="テキスト ボックス 780"/>
        <xdr:cNvSpPr txBox="1"/>
      </xdr:nvSpPr>
      <xdr:spPr>
        <a:xfrm>
          <a:off x="19310427"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3" name="テキスト ボックス 782"/>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107508</xdr:rowOff>
    </xdr:from>
    <xdr:to>
      <xdr:col>32</xdr:col>
      <xdr:colOff>238125</xdr:colOff>
      <xdr:row>54</xdr:row>
      <xdr:rowOff>37658</xdr:rowOff>
    </xdr:to>
    <xdr:sp macro="" textlink="">
      <xdr:nvSpPr>
        <xdr:cNvPr id="789" name="円/楕円 788"/>
        <xdr:cNvSpPr/>
      </xdr:nvSpPr>
      <xdr:spPr>
        <a:xfrm>
          <a:off x="22110700" y="91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130385</xdr:rowOff>
    </xdr:from>
    <xdr:ext cx="534377" cy="259045"/>
    <xdr:sp macro="" textlink="">
      <xdr:nvSpPr>
        <xdr:cNvPr id="790" name="貸付金該当値テキスト"/>
        <xdr:cNvSpPr txBox="1"/>
      </xdr:nvSpPr>
      <xdr:spPr>
        <a:xfrm>
          <a:off x="22212300" y="90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18,343</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8067</xdr:rowOff>
    </xdr:from>
    <xdr:to>
      <xdr:col>31</xdr:col>
      <xdr:colOff>85725</xdr:colOff>
      <xdr:row>54</xdr:row>
      <xdr:rowOff>109667</xdr:rowOff>
    </xdr:to>
    <xdr:sp macro="" textlink="">
      <xdr:nvSpPr>
        <xdr:cNvPr id="791" name="円/楕円 790"/>
        <xdr:cNvSpPr/>
      </xdr:nvSpPr>
      <xdr:spPr>
        <a:xfrm>
          <a:off x="21272500" y="92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126194</xdr:rowOff>
    </xdr:from>
    <xdr:ext cx="534377" cy="259045"/>
    <xdr:sp macro="" textlink="">
      <xdr:nvSpPr>
        <xdr:cNvPr id="792" name="テキスト ボックス 791"/>
        <xdr:cNvSpPr txBox="1"/>
      </xdr:nvSpPr>
      <xdr:spPr>
        <a:xfrm>
          <a:off x="21056111" y="904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16,768</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23017</xdr:rowOff>
    </xdr:from>
    <xdr:to>
      <xdr:col>29</xdr:col>
      <xdr:colOff>568325</xdr:colOff>
      <xdr:row>53</xdr:row>
      <xdr:rowOff>124617</xdr:rowOff>
    </xdr:to>
    <xdr:sp macro="" textlink="">
      <xdr:nvSpPr>
        <xdr:cNvPr id="793" name="円/楕円 792"/>
        <xdr:cNvSpPr/>
      </xdr:nvSpPr>
      <xdr:spPr>
        <a:xfrm>
          <a:off x="20383500" y="91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141144</xdr:rowOff>
    </xdr:from>
    <xdr:ext cx="534377" cy="259045"/>
    <xdr:sp macro="" textlink="">
      <xdr:nvSpPr>
        <xdr:cNvPr id="794" name="テキスト ボックス 793"/>
        <xdr:cNvSpPr txBox="1"/>
      </xdr:nvSpPr>
      <xdr:spPr>
        <a:xfrm>
          <a:off x="20167111" y="88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20,191</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56484</xdr:rowOff>
    </xdr:from>
    <xdr:to>
      <xdr:col>28</xdr:col>
      <xdr:colOff>365125</xdr:colOff>
      <xdr:row>54</xdr:row>
      <xdr:rowOff>158084</xdr:rowOff>
    </xdr:to>
    <xdr:sp macro="" textlink="">
      <xdr:nvSpPr>
        <xdr:cNvPr id="795" name="円/楕円 794"/>
        <xdr:cNvSpPr/>
      </xdr:nvSpPr>
      <xdr:spPr>
        <a:xfrm>
          <a:off x="19494500" y="93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3161</xdr:rowOff>
    </xdr:from>
    <xdr:ext cx="534377" cy="259045"/>
    <xdr:sp macro="" textlink="">
      <xdr:nvSpPr>
        <xdr:cNvPr id="796" name="テキスト ボックス 795"/>
        <xdr:cNvSpPr txBox="1"/>
      </xdr:nvSpPr>
      <xdr:spPr>
        <a:xfrm>
          <a:off x="19278111" y="90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76053</xdr:rowOff>
    </xdr:from>
    <xdr:to>
      <xdr:col>27</xdr:col>
      <xdr:colOff>161925</xdr:colOff>
      <xdr:row>55</xdr:row>
      <xdr:rowOff>6203</xdr:rowOff>
    </xdr:to>
    <xdr:sp macro="" textlink="">
      <xdr:nvSpPr>
        <xdr:cNvPr id="797" name="円/楕円 796"/>
        <xdr:cNvSpPr/>
      </xdr:nvSpPr>
      <xdr:spPr>
        <a:xfrm>
          <a:off x="18605500" y="93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22730</xdr:rowOff>
    </xdr:from>
    <xdr:ext cx="534377" cy="259045"/>
    <xdr:sp macro="" textlink="">
      <xdr:nvSpPr>
        <xdr:cNvPr id="798" name="テキスト ボックス 797"/>
        <xdr:cNvSpPr txBox="1"/>
      </xdr:nvSpPr>
      <xdr:spPr>
        <a:xfrm>
          <a:off x="18389111" y="91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128074</xdr:rowOff>
    </xdr:from>
    <xdr:to>
      <xdr:col>32</xdr:col>
      <xdr:colOff>187325</xdr:colOff>
      <xdr:row>77</xdr:row>
      <xdr:rowOff>5593</xdr:rowOff>
    </xdr:to>
    <xdr:cxnSp macro="">
      <xdr:nvCxnSpPr>
        <xdr:cNvPr id="830" name="直線コネクタ 829"/>
        <xdr:cNvCxnSpPr/>
      </xdr:nvCxnSpPr>
      <xdr:spPr>
        <a:xfrm flipV="1">
          <a:off x="21323300" y="13158274"/>
          <a:ext cx="8382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5593</xdr:rowOff>
    </xdr:from>
    <xdr:to>
      <xdr:col>31</xdr:col>
      <xdr:colOff>34925</xdr:colOff>
      <xdr:row>77</xdr:row>
      <xdr:rowOff>24763</xdr:rowOff>
    </xdr:to>
    <xdr:cxnSp macro="">
      <xdr:nvCxnSpPr>
        <xdr:cNvPr id="833" name="直線コネクタ 832"/>
        <xdr:cNvCxnSpPr/>
      </xdr:nvCxnSpPr>
      <xdr:spPr>
        <a:xfrm flipV="1">
          <a:off x="20434300" y="13207243"/>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36502</xdr:rowOff>
    </xdr:from>
    <xdr:to>
      <xdr:col>31</xdr:col>
      <xdr:colOff>85725</xdr:colOff>
      <xdr:row>77</xdr:row>
      <xdr:rowOff>138102</xdr:rowOff>
    </xdr:to>
    <xdr:sp macro="" textlink="">
      <xdr:nvSpPr>
        <xdr:cNvPr id="834" name="フローチャート : 判断 833"/>
        <xdr:cNvSpPr/>
      </xdr:nvSpPr>
      <xdr:spPr>
        <a:xfrm>
          <a:off x="21272500" y="1323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129229</xdr:rowOff>
    </xdr:from>
    <xdr:ext cx="534377" cy="259045"/>
    <xdr:sp macro="" textlink="">
      <xdr:nvSpPr>
        <xdr:cNvPr id="835" name="テキスト ボックス 834"/>
        <xdr:cNvSpPr txBox="1"/>
      </xdr:nvSpPr>
      <xdr:spPr>
        <a:xfrm>
          <a:off x="21056111" y="1333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21856</xdr:rowOff>
    </xdr:from>
    <xdr:to>
      <xdr:col>29</xdr:col>
      <xdr:colOff>517525</xdr:colOff>
      <xdr:row>77</xdr:row>
      <xdr:rowOff>24763</xdr:rowOff>
    </xdr:to>
    <xdr:cxnSp macro="">
      <xdr:nvCxnSpPr>
        <xdr:cNvPr id="836" name="直線コネクタ 835"/>
        <xdr:cNvCxnSpPr/>
      </xdr:nvCxnSpPr>
      <xdr:spPr>
        <a:xfrm>
          <a:off x="19545300" y="13223506"/>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21856</xdr:rowOff>
    </xdr:from>
    <xdr:to>
      <xdr:col>28</xdr:col>
      <xdr:colOff>314325</xdr:colOff>
      <xdr:row>77</xdr:row>
      <xdr:rowOff>90584</xdr:rowOff>
    </xdr:to>
    <xdr:cxnSp macro="">
      <xdr:nvCxnSpPr>
        <xdr:cNvPr id="839" name="直線コネクタ 838"/>
        <xdr:cNvCxnSpPr/>
      </xdr:nvCxnSpPr>
      <xdr:spPr>
        <a:xfrm flipV="1">
          <a:off x="18656300" y="13223506"/>
          <a:ext cx="8890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77274</xdr:rowOff>
    </xdr:from>
    <xdr:to>
      <xdr:col>32</xdr:col>
      <xdr:colOff>238125</xdr:colOff>
      <xdr:row>77</xdr:row>
      <xdr:rowOff>7424</xdr:rowOff>
    </xdr:to>
    <xdr:sp macro="" textlink="">
      <xdr:nvSpPr>
        <xdr:cNvPr id="849" name="円/楕円 848"/>
        <xdr:cNvSpPr/>
      </xdr:nvSpPr>
      <xdr:spPr>
        <a:xfrm>
          <a:off x="22110700" y="131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100151</xdr:rowOff>
    </xdr:from>
    <xdr:ext cx="534377" cy="259045"/>
    <xdr:sp macro="" textlink="">
      <xdr:nvSpPr>
        <xdr:cNvPr id="850" name="繰出金該当値テキスト"/>
        <xdr:cNvSpPr txBox="1"/>
      </xdr:nvSpPr>
      <xdr:spPr>
        <a:xfrm>
          <a:off x="22212300" y="129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49,712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126243</xdr:rowOff>
    </xdr:from>
    <xdr:to>
      <xdr:col>31</xdr:col>
      <xdr:colOff>85725</xdr:colOff>
      <xdr:row>77</xdr:row>
      <xdr:rowOff>56393</xdr:rowOff>
    </xdr:to>
    <xdr:sp macro="" textlink="">
      <xdr:nvSpPr>
        <xdr:cNvPr id="851" name="円/楕円 850"/>
        <xdr:cNvSpPr/>
      </xdr:nvSpPr>
      <xdr:spPr>
        <a:xfrm>
          <a:off x="21272500" y="131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72920</xdr:rowOff>
    </xdr:from>
    <xdr:ext cx="534377" cy="259045"/>
    <xdr:sp macro="" textlink="">
      <xdr:nvSpPr>
        <xdr:cNvPr id="852" name="テキスト ボックス 851"/>
        <xdr:cNvSpPr txBox="1"/>
      </xdr:nvSpPr>
      <xdr:spPr>
        <a:xfrm>
          <a:off x="21056111" y="1293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145413</xdr:rowOff>
    </xdr:from>
    <xdr:to>
      <xdr:col>29</xdr:col>
      <xdr:colOff>568325</xdr:colOff>
      <xdr:row>77</xdr:row>
      <xdr:rowOff>75563</xdr:rowOff>
    </xdr:to>
    <xdr:sp macro="" textlink="">
      <xdr:nvSpPr>
        <xdr:cNvPr id="853" name="円/楕円 852"/>
        <xdr:cNvSpPr/>
      </xdr:nvSpPr>
      <xdr:spPr>
        <a:xfrm>
          <a:off x="20383500" y="131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92090</xdr:rowOff>
    </xdr:from>
    <xdr:ext cx="534377" cy="259045"/>
    <xdr:sp macro="" textlink="">
      <xdr:nvSpPr>
        <xdr:cNvPr id="854" name="テキスト ボックス 853"/>
        <xdr:cNvSpPr txBox="1"/>
      </xdr:nvSpPr>
      <xdr:spPr>
        <a:xfrm>
          <a:off x="20167111" y="129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142506</xdr:rowOff>
    </xdr:from>
    <xdr:to>
      <xdr:col>28</xdr:col>
      <xdr:colOff>365125</xdr:colOff>
      <xdr:row>77</xdr:row>
      <xdr:rowOff>72656</xdr:rowOff>
    </xdr:to>
    <xdr:sp macro="" textlink="">
      <xdr:nvSpPr>
        <xdr:cNvPr id="855" name="円/楕円 854"/>
        <xdr:cNvSpPr/>
      </xdr:nvSpPr>
      <xdr:spPr>
        <a:xfrm>
          <a:off x="19494500" y="131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89184</xdr:rowOff>
    </xdr:from>
    <xdr:ext cx="534377" cy="259045"/>
    <xdr:sp macro="" textlink="">
      <xdr:nvSpPr>
        <xdr:cNvPr id="856" name="テキスト ボックス 855"/>
        <xdr:cNvSpPr txBox="1"/>
      </xdr:nvSpPr>
      <xdr:spPr>
        <a:xfrm>
          <a:off x="19278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39784</xdr:rowOff>
    </xdr:from>
    <xdr:to>
      <xdr:col>27</xdr:col>
      <xdr:colOff>161925</xdr:colOff>
      <xdr:row>77</xdr:row>
      <xdr:rowOff>141384</xdr:rowOff>
    </xdr:to>
    <xdr:sp macro="" textlink="">
      <xdr:nvSpPr>
        <xdr:cNvPr id="857" name="円/楕円 856"/>
        <xdr:cNvSpPr/>
      </xdr:nvSpPr>
      <xdr:spPr>
        <a:xfrm>
          <a:off x="18605500" y="132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157911</xdr:rowOff>
    </xdr:from>
    <xdr:ext cx="534377" cy="259045"/>
    <xdr:sp macro="" textlink="">
      <xdr:nvSpPr>
        <xdr:cNvPr id="858" name="テキスト ボックス 857"/>
        <xdr:cNvSpPr txBox="1"/>
      </xdr:nvSpPr>
      <xdr:spPr>
        <a:xfrm>
          <a:off x="18389111" y="130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歳</a:t>
          </a:r>
          <a:r>
            <a:rPr lang="ja-JP" altLang="ja-JP" sz="1100" b="0" i="0" baseline="0">
              <a:solidFill>
                <a:sysClr val="windowText" lastClr="000000"/>
              </a:solidFill>
              <a:effectLst/>
              <a:latin typeface="+mn-lt"/>
              <a:ea typeface="+mn-ea"/>
              <a:cs typeface="+mn-cs"/>
            </a:rPr>
            <a:t>出決算総額は、市民一人当たり５０</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０６９</a:t>
          </a:r>
          <a:r>
            <a:rPr lang="ja-JP" altLang="ja-JP" sz="1100" b="0" i="0" baseline="0">
              <a:solidFill>
                <a:sysClr val="windowText" lastClr="000000"/>
              </a:solidFill>
              <a:effectLst/>
              <a:latin typeface="+mn-lt"/>
              <a:ea typeface="+mn-ea"/>
              <a:cs typeface="+mn-cs"/>
            </a:rPr>
            <a:t>円となっている。主な構成項目である人件費は、市民一人当たり９５，</a:t>
          </a:r>
          <a:r>
            <a:rPr lang="ja-JP" altLang="en-US" sz="1100" b="0" i="0" baseline="0">
              <a:solidFill>
                <a:sysClr val="windowText" lastClr="000000"/>
              </a:solidFill>
              <a:effectLst/>
              <a:latin typeface="+mn-lt"/>
              <a:ea typeface="+mn-ea"/>
              <a:cs typeface="+mn-cs"/>
            </a:rPr>
            <a:t>２３３</a:t>
          </a:r>
          <a:r>
            <a:rPr lang="ja-JP" altLang="ja-JP" sz="1100" b="0" i="0" baseline="0">
              <a:solidFill>
                <a:sysClr val="windowText" lastClr="000000"/>
              </a:solidFill>
              <a:effectLst/>
              <a:latin typeface="+mn-lt"/>
              <a:ea typeface="+mn-ea"/>
              <a:cs typeface="+mn-cs"/>
            </a:rPr>
            <a:t>円となっており、類似団体や県内市町の平均を大きく上回っている。これは、</a:t>
          </a:r>
          <a:r>
            <a:rPr kumimoji="1" lang="ja-JP" altLang="ja-JP" sz="1100" b="0" i="0" baseline="0">
              <a:solidFill>
                <a:sysClr val="windowText" lastClr="000000"/>
              </a:solidFill>
              <a:effectLst/>
              <a:latin typeface="+mn-lt"/>
              <a:ea typeface="+mn-ea"/>
              <a:cs typeface="+mn-cs"/>
            </a:rPr>
            <a:t>広範囲な市域の行政サービスを維持していくため、地域の行政拠点施設として、総合支所方式を採用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２</a:t>
          </a:r>
          <a:r>
            <a:rPr kumimoji="1" lang="ja-JP" altLang="en-US" sz="1100" b="0" i="0" baseline="0">
              <a:solidFill>
                <a:sysClr val="windowText" lastClr="000000"/>
              </a:solidFill>
              <a:effectLst/>
              <a:latin typeface="+mn-lt"/>
              <a:ea typeface="+mn-ea"/>
              <a:cs typeface="+mn-cs"/>
            </a:rPr>
            <a:t>９</a:t>
          </a:r>
          <a:r>
            <a:rPr kumimoji="1" lang="ja-JP" altLang="ja-JP" sz="1100" b="0" i="0" baseline="0">
              <a:solidFill>
                <a:sysClr val="windowText" lastClr="000000"/>
              </a:solidFill>
              <a:effectLst/>
              <a:latin typeface="+mn-lt"/>
              <a:ea typeface="+mn-ea"/>
              <a:cs typeface="+mn-cs"/>
            </a:rPr>
            <a:t>年４月時点で、平成１８年４月に比べ</a:t>
          </a:r>
          <a:r>
            <a:rPr kumimoji="1" lang="ja-JP" altLang="en-US" sz="1100" b="0" i="0" baseline="0">
              <a:solidFill>
                <a:sysClr val="windowText" lastClr="000000"/>
              </a:solidFill>
              <a:effectLst/>
              <a:latin typeface="+mn-lt"/>
              <a:ea typeface="+mn-ea"/>
              <a:cs typeface="+mn-cs"/>
            </a:rPr>
            <a:t>２９９</a:t>
          </a:r>
          <a:r>
            <a:rPr kumimoji="1" lang="ja-JP" altLang="ja-JP" sz="1100" b="0" i="0" baseline="0">
              <a:solidFill>
                <a:sysClr val="windowText" lastClr="000000"/>
              </a:solidFill>
              <a:effectLst/>
              <a:latin typeface="+mn-lt"/>
              <a:ea typeface="+mn-ea"/>
              <a:cs typeface="+mn-cs"/>
            </a:rPr>
            <a:t>人（普通会計）の職員を削減した。今後も、行政サービスの維持向上に努めながら、職員定員適正化計画に基づき、退職者補充率の抑制などにより、職員数の削減を行う</a:t>
          </a:r>
          <a:r>
            <a:rPr lang="ja-JP" altLang="ja-JP" sz="1100" b="0" i="0" baseline="0">
              <a:solidFill>
                <a:sysClr val="windowText" lastClr="000000"/>
              </a:solidFill>
              <a:effectLst/>
              <a:latin typeface="+mn-lt"/>
              <a:ea typeface="+mn-ea"/>
              <a:cs typeface="+mn-cs"/>
            </a:rPr>
            <a:t>とともに、効率的な行政組織体制や事務合理化による時間外勤務の抑制により、時間外勤務手当の削減に努めていく。また、普通建設事業費は市民一人当たり７</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０２８</a:t>
          </a:r>
          <a:r>
            <a:rPr lang="ja-JP" altLang="ja-JP" sz="1100" b="0" i="0" baseline="0">
              <a:solidFill>
                <a:sysClr val="windowText" lastClr="000000"/>
              </a:solidFill>
              <a:effectLst/>
              <a:latin typeface="+mn-lt"/>
              <a:ea typeface="+mn-ea"/>
              <a:cs typeface="+mn-cs"/>
            </a:rPr>
            <a:t>円となっており、これも類似団体や県内市町と比較して一人当たりコストが高い状況となっている。これは、社会教育施設整備事業</a:t>
          </a:r>
          <a:r>
            <a:rPr lang="ja-JP" altLang="en-US" sz="1100" b="0" i="0" baseline="0">
              <a:solidFill>
                <a:sysClr val="windowText" lastClr="000000"/>
              </a:solidFill>
              <a:effectLst/>
              <a:latin typeface="+mn-lt"/>
              <a:ea typeface="+mn-ea"/>
              <a:cs typeface="+mn-cs"/>
            </a:rPr>
            <a:t>、観光施設整備事業</a:t>
          </a:r>
          <a:r>
            <a:rPr lang="ja-JP" altLang="ja-JP" sz="1100" b="0" i="0" baseline="0">
              <a:solidFill>
                <a:sysClr val="windowText" lastClr="000000"/>
              </a:solidFill>
              <a:effectLst/>
              <a:latin typeface="+mn-lt"/>
              <a:ea typeface="+mn-ea"/>
              <a:cs typeface="+mn-cs"/>
            </a:rPr>
            <a:t>等の増加によるものである。今後も、本庁舎・日光庁舎・藤原庁舎・栗山庁舎の建設事業が予定されて</a:t>
          </a:r>
          <a:r>
            <a:rPr lang="ja-JP" altLang="en-US" sz="1100" b="0" i="0" baseline="0">
              <a:solidFill>
                <a:sysClr val="windowText" lastClr="000000"/>
              </a:solidFill>
              <a:effectLst/>
              <a:latin typeface="+mn-lt"/>
              <a:ea typeface="+mn-ea"/>
              <a:cs typeface="+mn-cs"/>
            </a:rPr>
            <a:t>いることから</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普通建設事業費及び公債費は</a:t>
          </a:r>
          <a:r>
            <a:rPr lang="ja-JP" altLang="ja-JP" sz="1100" b="0" i="0" baseline="0">
              <a:solidFill>
                <a:sysClr val="windowText" lastClr="000000"/>
              </a:solidFill>
              <a:effectLst/>
              <a:latin typeface="+mn-lt"/>
              <a:ea typeface="+mn-ea"/>
              <a:cs typeface="+mn-cs"/>
            </a:rPr>
            <a:t>高い水準で推移することが予想されるが、合併特例事業債</a:t>
          </a:r>
          <a:r>
            <a:rPr lang="ja-JP" altLang="en-US" sz="1100" b="0" i="0" baseline="0">
              <a:solidFill>
                <a:sysClr val="windowText" lastClr="000000"/>
              </a:solidFill>
              <a:effectLst/>
              <a:latin typeface="+mn-lt"/>
              <a:ea typeface="+mn-ea"/>
              <a:cs typeface="+mn-cs"/>
            </a:rPr>
            <a:t>等の</a:t>
          </a:r>
          <a:r>
            <a:rPr lang="ja-JP" altLang="ja-JP" sz="1100" b="0" i="0" baseline="0">
              <a:solidFill>
                <a:sysClr val="windowText" lastClr="000000"/>
              </a:solidFill>
              <a:effectLst/>
              <a:latin typeface="+mn-lt"/>
              <a:ea typeface="+mn-ea"/>
              <a:cs typeface="+mn-cs"/>
            </a:rPr>
            <a:t>交付税措置が高い</a:t>
          </a:r>
          <a:r>
            <a:rPr lang="ja-JP" altLang="en-US" sz="1100" b="0" i="0" baseline="0">
              <a:solidFill>
                <a:sysClr val="windowText" lastClr="000000"/>
              </a:solidFill>
              <a:effectLst/>
              <a:latin typeface="+mn-lt"/>
              <a:ea typeface="+mn-ea"/>
              <a:cs typeface="+mn-cs"/>
            </a:rPr>
            <a:t>市債</a:t>
          </a:r>
          <a:r>
            <a:rPr lang="ja-JP" altLang="ja-JP" sz="1100" b="0" i="0" baseline="0">
              <a:solidFill>
                <a:sysClr val="windowText" lastClr="000000"/>
              </a:solidFill>
              <a:effectLst/>
              <a:latin typeface="+mn-lt"/>
              <a:ea typeface="+mn-ea"/>
              <a:cs typeface="+mn-cs"/>
            </a:rPr>
            <a:t>を活用することにより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市民の</a:t>
          </a:r>
          <a:r>
            <a:rPr lang="ja-JP" altLang="en-US" sz="1100" b="0" i="0" baseline="0">
              <a:solidFill>
                <a:sysClr val="windowText" lastClr="000000"/>
              </a:solidFill>
              <a:effectLst/>
              <a:latin typeface="+mn-lt"/>
              <a:ea typeface="+mn-ea"/>
              <a:cs typeface="+mn-cs"/>
            </a:rPr>
            <a:t>実質的な</a:t>
          </a:r>
          <a:r>
            <a:rPr lang="ja-JP" altLang="ja-JP" sz="1100" b="0" i="0" baseline="0">
              <a:solidFill>
                <a:sysClr val="windowText" lastClr="000000"/>
              </a:solidFill>
              <a:effectLst/>
              <a:latin typeface="+mn-lt"/>
              <a:ea typeface="+mn-ea"/>
              <a:cs typeface="+mn-cs"/>
            </a:rPr>
            <a:t>負担の軽減を図っていく。</a:t>
          </a:r>
          <a:endParaRPr lang="ja-JP" altLang="ja-JP" sz="1400" b="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99466</xdr:rowOff>
    </xdr:from>
    <xdr:to>
      <xdr:col>6</xdr:col>
      <xdr:colOff>511175</xdr:colOff>
      <xdr:row>34</xdr:row>
      <xdr:rowOff>46431</xdr:rowOff>
    </xdr:to>
    <xdr:cxnSp macro="">
      <xdr:nvCxnSpPr>
        <xdr:cNvPr id="59" name="直線コネクタ 58"/>
        <xdr:cNvCxnSpPr/>
      </xdr:nvCxnSpPr>
      <xdr:spPr>
        <a:xfrm>
          <a:off x="3797300" y="5757316"/>
          <a:ext cx="8382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99466</xdr:rowOff>
    </xdr:from>
    <xdr:to>
      <xdr:col>5</xdr:col>
      <xdr:colOff>358775</xdr:colOff>
      <xdr:row>34</xdr:row>
      <xdr:rowOff>62890</xdr:rowOff>
    </xdr:to>
    <xdr:cxnSp macro="">
      <xdr:nvCxnSpPr>
        <xdr:cNvPr id="62" name="直線コネクタ 61"/>
        <xdr:cNvCxnSpPr/>
      </xdr:nvCxnSpPr>
      <xdr:spPr>
        <a:xfrm flipV="1">
          <a:off x="2908300" y="575731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156024</xdr:rowOff>
    </xdr:from>
    <xdr:ext cx="469744" cy="259045"/>
    <xdr:sp macro="" textlink="">
      <xdr:nvSpPr>
        <xdr:cNvPr id="64" name="テキスト ボックス 63"/>
        <xdr:cNvSpPr txBox="1"/>
      </xdr:nvSpPr>
      <xdr:spPr>
        <a:xfrm>
          <a:off x="3562427"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42774</xdr:rowOff>
    </xdr:from>
    <xdr:to>
      <xdr:col>4</xdr:col>
      <xdr:colOff>155575</xdr:colOff>
      <xdr:row>34</xdr:row>
      <xdr:rowOff>62890</xdr:rowOff>
    </xdr:to>
    <xdr:cxnSp macro="">
      <xdr:nvCxnSpPr>
        <xdr:cNvPr id="65" name="直線コネクタ 64"/>
        <xdr:cNvCxnSpPr/>
      </xdr:nvCxnSpPr>
      <xdr:spPr>
        <a:xfrm>
          <a:off x="2019300" y="587207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9855</xdr:rowOff>
    </xdr:from>
    <xdr:to>
      <xdr:col>2</xdr:col>
      <xdr:colOff>638175</xdr:colOff>
      <xdr:row>34</xdr:row>
      <xdr:rowOff>42774</xdr:rowOff>
    </xdr:to>
    <xdr:cxnSp macro="">
      <xdr:nvCxnSpPr>
        <xdr:cNvPr id="68" name="直線コネクタ 67"/>
        <xdr:cNvCxnSpPr/>
      </xdr:nvCxnSpPr>
      <xdr:spPr>
        <a:xfrm>
          <a:off x="1130300" y="5839155"/>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167081</xdr:rowOff>
    </xdr:from>
    <xdr:to>
      <xdr:col>6</xdr:col>
      <xdr:colOff>561975</xdr:colOff>
      <xdr:row>34</xdr:row>
      <xdr:rowOff>97231</xdr:rowOff>
    </xdr:to>
    <xdr:sp macro="" textlink="">
      <xdr:nvSpPr>
        <xdr:cNvPr id="78" name="円/楕円 77"/>
        <xdr:cNvSpPr/>
      </xdr:nvSpPr>
      <xdr:spPr>
        <a:xfrm>
          <a:off x="45847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18508</xdr:rowOff>
    </xdr:from>
    <xdr:ext cx="469744" cy="259045"/>
    <xdr:sp macro="" textlink="">
      <xdr:nvSpPr>
        <xdr:cNvPr id="79" name="議会費該当値テキスト"/>
        <xdr:cNvSpPr txBox="1"/>
      </xdr:nvSpPr>
      <xdr:spPr>
        <a:xfrm>
          <a:off x="4686300" y="56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48666</xdr:rowOff>
    </xdr:from>
    <xdr:to>
      <xdr:col>5</xdr:col>
      <xdr:colOff>409575</xdr:colOff>
      <xdr:row>33</xdr:row>
      <xdr:rowOff>150266</xdr:rowOff>
    </xdr:to>
    <xdr:sp macro="" textlink="">
      <xdr:nvSpPr>
        <xdr:cNvPr id="80" name="円/楕円 79"/>
        <xdr:cNvSpPr/>
      </xdr:nvSpPr>
      <xdr:spPr>
        <a:xfrm>
          <a:off x="3746500" y="57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166793</xdr:rowOff>
    </xdr:from>
    <xdr:ext cx="469744" cy="259045"/>
    <xdr:sp macro="" textlink="">
      <xdr:nvSpPr>
        <xdr:cNvPr id="81" name="テキスト ボックス 80"/>
        <xdr:cNvSpPr txBox="1"/>
      </xdr:nvSpPr>
      <xdr:spPr>
        <a:xfrm>
          <a:off x="3562427" y="548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12090</xdr:rowOff>
    </xdr:from>
    <xdr:to>
      <xdr:col>4</xdr:col>
      <xdr:colOff>206375</xdr:colOff>
      <xdr:row>34</xdr:row>
      <xdr:rowOff>113690</xdr:rowOff>
    </xdr:to>
    <xdr:sp macro="" textlink="">
      <xdr:nvSpPr>
        <xdr:cNvPr id="82" name="円/楕円 81"/>
        <xdr:cNvSpPr/>
      </xdr:nvSpPr>
      <xdr:spPr>
        <a:xfrm>
          <a:off x="2857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130217</xdr:rowOff>
    </xdr:from>
    <xdr:ext cx="469744" cy="259045"/>
    <xdr:sp macro="" textlink="">
      <xdr:nvSpPr>
        <xdr:cNvPr id="83" name="テキスト ボックス 82"/>
        <xdr:cNvSpPr txBox="1"/>
      </xdr:nvSpPr>
      <xdr:spPr>
        <a:xfrm>
          <a:off x="2673427" y="56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163424</xdr:rowOff>
    </xdr:from>
    <xdr:to>
      <xdr:col>3</xdr:col>
      <xdr:colOff>3175</xdr:colOff>
      <xdr:row>34</xdr:row>
      <xdr:rowOff>93574</xdr:rowOff>
    </xdr:to>
    <xdr:sp macro="" textlink="">
      <xdr:nvSpPr>
        <xdr:cNvPr id="84" name="円/楕円 83"/>
        <xdr:cNvSpPr/>
      </xdr:nvSpPr>
      <xdr:spPr>
        <a:xfrm>
          <a:off x="1968500" y="58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110101</xdr:rowOff>
    </xdr:from>
    <xdr:ext cx="469744" cy="259045"/>
    <xdr:sp macro="" textlink="">
      <xdr:nvSpPr>
        <xdr:cNvPr id="85" name="テキスト ボックス 84"/>
        <xdr:cNvSpPr txBox="1"/>
      </xdr:nvSpPr>
      <xdr:spPr>
        <a:xfrm>
          <a:off x="1784427" y="55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130505</xdr:rowOff>
    </xdr:from>
    <xdr:to>
      <xdr:col>1</xdr:col>
      <xdr:colOff>485775</xdr:colOff>
      <xdr:row>34</xdr:row>
      <xdr:rowOff>60655</xdr:rowOff>
    </xdr:to>
    <xdr:sp macro="" textlink="">
      <xdr:nvSpPr>
        <xdr:cNvPr id="86" name="円/楕円 85"/>
        <xdr:cNvSpPr/>
      </xdr:nvSpPr>
      <xdr:spPr>
        <a:xfrm>
          <a:off x="1079500" y="57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77182</xdr:rowOff>
    </xdr:from>
    <xdr:ext cx="469744" cy="259045"/>
    <xdr:sp macro="" textlink="">
      <xdr:nvSpPr>
        <xdr:cNvPr id="87" name="テキスト ボックス 86"/>
        <xdr:cNvSpPr txBox="1"/>
      </xdr:nvSpPr>
      <xdr:spPr>
        <a:xfrm>
          <a:off x="895427" y="556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63729</xdr:rowOff>
    </xdr:from>
    <xdr:to>
      <xdr:col>6</xdr:col>
      <xdr:colOff>511175</xdr:colOff>
      <xdr:row>56</xdr:row>
      <xdr:rowOff>114767</xdr:rowOff>
    </xdr:to>
    <xdr:cxnSp macro="">
      <xdr:nvCxnSpPr>
        <xdr:cNvPr id="116" name="直線コネクタ 115"/>
        <xdr:cNvCxnSpPr/>
      </xdr:nvCxnSpPr>
      <xdr:spPr>
        <a:xfrm flipV="1">
          <a:off x="3797300" y="9664929"/>
          <a:ext cx="838200" cy="5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98933</xdr:rowOff>
    </xdr:from>
    <xdr:to>
      <xdr:col>5</xdr:col>
      <xdr:colOff>358775</xdr:colOff>
      <xdr:row>56</xdr:row>
      <xdr:rowOff>114767</xdr:rowOff>
    </xdr:to>
    <xdr:cxnSp macro="">
      <xdr:nvCxnSpPr>
        <xdr:cNvPr id="119" name="直線コネクタ 118"/>
        <xdr:cNvCxnSpPr/>
      </xdr:nvCxnSpPr>
      <xdr:spPr>
        <a:xfrm>
          <a:off x="2908300" y="9700133"/>
          <a:ext cx="889000" cy="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16235</xdr:rowOff>
    </xdr:from>
    <xdr:ext cx="534377" cy="259045"/>
    <xdr:sp macro="" textlink="">
      <xdr:nvSpPr>
        <xdr:cNvPr id="121" name="テキスト ボックス 120"/>
        <xdr:cNvSpPr txBox="1"/>
      </xdr:nvSpPr>
      <xdr:spPr>
        <a:xfrm>
          <a:off x="3530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98933</xdr:rowOff>
    </xdr:from>
    <xdr:to>
      <xdr:col>4</xdr:col>
      <xdr:colOff>155575</xdr:colOff>
      <xdr:row>56</xdr:row>
      <xdr:rowOff>99581</xdr:rowOff>
    </xdr:to>
    <xdr:cxnSp macro="">
      <xdr:nvCxnSpPr>
        <xdr:cNvPr id="122" name="直線コネクタ 121"/>
        <xdr:cNvCxnSpPr/>
      </xdr:nvCxnSpPr>
      <xdr:spPr>
        <a:xfrm flipV="1">
          <a:off x="2019300" y="970013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86642</xdr:rowOff>
    </xdr:from>
    <xdr:to>
      <xdr:col>2</xdr:col>
      <xdr:colOff>638175</xdr:colOff>
      <xdr:row>56</xdr:row>
      <xdr:rowOff>99581</xdr:rowOff>
    </xdr:to>
    <xdr:cxnSp macro="">
      <xdr:nvCxnSpPr>
        <xdr:cNvPr id="125" name="直線コネクタ 124"/>
        <xdr:cNvCxnSpPr/>
      </xdr:nvCxnSpPr>
      <xdr:spPr>
        <a:xfrm>
          <a:off x="1130300" y="9687842"/>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12929</xdr:rowOff>
    </xdr:from>
    <xdr:to>
      <xdr:col>6</xdr:col>
      <xdr:colOff>561975</xdr:colOff>
      <xdr:row>56</xdr:row>
      <xdr:rowOff>114529</xdr:rowOff>
    </xdr:to>
    <xdr:sp macro="" textlink="">
      <xdr:nvSpPr>
        <xdr:cNvPr id="135" name="円/楕円 134"/>
        <xdr:cNvSpPr/>
      </xdr:nvSpPr>
      <xdr:spPr>
        <a:xfrm>
          <a:off x="4584700" y="96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35806</xdr:rowOff>
    </xdr:from>
    <xdr:ext cx="534377" cy="259045"/>
    <xdr:sp macro="" textlink="">
      <xdr:nvSpPr>
        <xdr:cNvPr id="136" name="総務費該当値テキスト"/>
        <xdr:cNvSpPr txBox="1"/>
      </xdr:nvSpPr>
      <xdr:spPr>
        <a:xfrm>
          <a:off x="4686300" y="94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63967</xdr:rowOff>
    </xdr:from>
    <xdr:to>
      <xdr:col>5</xdr:col>
      <xdr:colOff>409575</xdr:colOff>
      <xdr:row>56</xdr:row>
      <xdr:rowOff>165567</xdr:rowOff>
    </xdr:to>
    <xdr:sp macro="" textlink="">
      <xdr:nvSpPr>
        <xdr:cNvPr id="137" name="円/楕円 136"/>
        <xdr:cNvSpPr/>
      </xdr:nvSpPr>
      <xdr:spPr>
        <a:xfrm>
          <a:off x="3746500" y="96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10644</xdr:rowOff>
    </xdr:from>
    <xdr:ext cx="534377" cy="259045"/>
    <xdr:sp macro="" textlink="">
      <xdr:nvSpPr>
        <xdr:cNvPr id="138" name="テキスト ボックス 137"/>
        <xdr:cNvSpPr txBox="1"/>
      </xdr:nvSpPr>
      <xdr:spPr>
        <a:xfrm>
          <a:off x="3530111" y="944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48133</xdr:rowOff>
    </xdr:from>
    <xdr:to>
      <xdr:col>4</xdr:col>
      <xdr:colOff>206375</xdr:colOff>
      <xdr:row>56</xdr:row>
      <xdr:rowOff>149733</xdr:rowOff>
    </xdr:to>
    <xdr:sp macro="" textlink="">
      <xdr:nvSpPr>
        <xdr:cNvPr id="139" name="円/楕円 138"/>
        <xdr:cNvSpPr/>
      </xdr:nvSpPr>
      <xdr:spPr>
        <a:xfrm>
          <a:off x="2857500" y="96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166260</xdr:rowOff>
    </xdr:from>
    <xdr:ext cx="534377" cy="259045"/>
    <xdr:sp macro="" textlink="">
      <xdr:nvSpPr>
        <xdr:cNvPr id="140" name="テキスト ボックス 139"/>
        <xdr:cNvSpPr txBox="1"/>
      </xdr:nvSpPr>
      <xdr:spPr>
        <a:xfrm>
          <a:off x="2641111" y="942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48781</xdr:rowOff>
    </xdr:from>
    <xdr:to>
      <xdr:col>3</xdr:col>
      <xdr:colOff>3175</xdr:colOff>
      <xdr:row>56</xdr:row>
      <xdr:rowOff>150381</xdr:rowOff>
    </xdr:to>
    <xdr:sp macro="" textlink="">
      <xdr:nvSpPr>
        <xdr:cNvPr id="141" name="円/楕円 140"/>
        <xdr:cNvSpPr/>
      </xdr:nvSpPr>
      <xdr:spPr>
        <a:xfrm>
          <a:off x="1968500" y="96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141508</xdr:rowOff>
    </xdr:from>
    <xdr:ext cx="534377" cy="259045"/>
    <xdr:sp macro="" textlink="">
      <xdr:nvSpPr>
        <xdr:cNvPr id="142" name="テキスト ボックス 141"/>
        <xdr:cNvSpPr txBox="1"/>
      </xdr:nvSpPr>
      <xdr:spPr>
        <a:xfrm>
          <a:off x="1752111" y="97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35842</xdr:rowOff>
    </xdr:from>
    <xdr:to>
      <xdr:col>1</xdr:col>
      <xdr:colOff>485775</xdr:colOff>
      <xdr:row>56</xdr:row>
      <xdr:rowOff>137442</xdr:rowOff>
    </xdr:to>
    <xdr:sp macro="" textlink="">
      <xdr:nvSpPr>
        <xdr:cNvPr id="143" name="円/楕円 142"/>
        <xdr:cNvSpPr/>
      </xdr:nvSpPr>
      <xdr:spPr>
        <a:xfrm>
          <a:off x="1079500" y="96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128569</xdr:rowOff>
    </xdr:from>
    <xdr:ext cx="534377" cy="259045"/>
    <xdr:sp macro="" textlink="">
      <xdr:nvSpPr>
        <xdr:cNvPr id="144" name="テキスト ボックス 143"/>
        <xdr:cNvSpPr txBox="1"/>
      </xdr:nvSpPr>
      <xdr:spPr>
        <a:xfrm>
          <a:off x="863111" y="972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17691</xdr:rowOff>
    </xdr:from>
    <xdr:to>
      <xdr:col>6</xdr:col>
      <xdr:colOff>511175</xdr:colOff>
      <xdr:row>75</xdr:row>
      <xdr:rowOff>108394</xdr:rowOff>
    </xdr:to>
    <xdr:cxnSp macro="">
      <xdr:nvCxnSpPr>
        <xdr:cNvPr id="174" name="直線コネクタ 173"/>
        <xdr:cNvCxnSpPr/>
      </xdr:nvCxnSpPr>
      <xdr:spPr>
        <a:xfrm flipV="1">
          <a:off x="3797300" y="12876441"/>
          <a:ext cx="8382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108394</xdr:rowOff>
    </xdr:from>
    <xdr:to>
      <xdr:col>5</xdr:col>
      <xdr:colOff>358775</xdr:colOff>
      <xdr:row>75</xdr:row>
      <xdr:rowOff>141936</xdr:rowOff>
    </xdr:to>
    <xdr:cxnSp macro="">
      <xdr:nvCxnSpPr>
        <xdr:cNvPr id="177" name="直線コネクタ 176"/>
        <xdr:cNvCxnSpPr/>
      </xdr:nvCxnSpPr>
      <xdr:spPr>
        <a:xfrm flipV="1">
          <a:off x="2908300" y="12967144"/>
          <a:ext cx="889000" cy="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166091</xdr:rowOff>
    </xdr:from>
    <xdr:to>
      <xdr:col>5</xdr:col>
      <xdr:colOff>409575</xdr:colOff>
      <xdr:row>76</xdr:row>
      <xdr:rowOff>96241</xdr:rowOff>
    </xdr:to>
    <xdr:sp macro="" textlink="">
      <xdr:nvSpPr>
        <xdr:cNvPr id="178" name="フローチャート : 判断 177"/>
        <xdr:cNvSpPr/>
      </xdr:nvSpPr>
      <xdr:spPr>
        <a:xfrm>
          <a:off x="3746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87368</xdr:rowOff>
    </xdr:from>
    <xdr:ext cx="599010" cy="259045"/>
    <xdr:sp macro="" textlink="">
      <xdr:nvSpPr>
        <xdr:cNvPr id="179" name="テキスト ボックス 178"/>
        <xdr:cNvSpPr txBox="1"/>
      </xdr:nvSpPr>
      <xdr:spPr>
        <a:xfrm>
          <a:off x="3497794"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141936</xdr:rowOff>
    </xdr:from>
    <xdr:to>
      <xdr:col>4</xdr:col>
      <xdr:colOff>155575</xdr:colOff>
      <xdr:row>76</xdr:row>
      <xdr:rowOff>24434</xdr:rowOff>
    </xdr:to>
    <xdr:cxnSp macro="">
      <xdr:nvCxnSpPr>
        <xdr:cNvPr id="180" name="直線コネクタ 179"/>
        <xdr:cNvCxnSpPr/>
      </xdr:nvCxnSpPr>
      <xdr:spPr>
        <a:xfrm flipV="1">
          <a:off x="2019300" y="13000686"/>
          <a:ext cx="889000" cy="5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24434</xdr:rowOff>
    </xdr:from>
    <xdr:to>
      <xdr:col>2</xdr:col>
      <xdr:colOff>638175</xdr:colOff>
      <xdr:row>76</xdr:row>
      <xdr:rowOff>83313</xdr:rowOff>
    </xdr:to>
    <xdr:cxnSp macro="">
      <xdr:nvCxnSpPr>
        <xdr:cNvPr id="183" name="直線コネクタ 182"/>
        <xdr:cNvCxnSpPr/>
      </xdr:nvCxnSpPr>
      <xdr:spPr>
        <a:xfrm flipV="1">
          <a:off x="1130300" y="13054634"/>
          <a:ext cx="889000" cy="5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138341</xdr:rowOff>
    </xdr:from>
    <xdr:to>
      <xdr:col>6</xdr:col>
      <xdr:colOff>561975</xdr:colOff>
      <xdr:row>75</xdr:row>
      <xdr:rowOff>68491</xdr:rowOff>
    </xdr:to>
    <xdr:sp macro="" textlink="">
      <xdr:nvSpPr>
        <xdr:cNvPr id="193" name="円/楕円 192"/>
        <xdr:cNvSpPr/>
      </xdr:nvSpPr>
      <xdr:spPr>
        <a:xfrm>
          <a:off x="4584700" y="128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161218</xdr:rowOff>
    </xdr:from>
    <xdr:ext cx="599010" cy="259045"/>
    <xdr:sp macro="" textlink="">
      <xdr:nvSpPr>
        <xdr:cNvPr id="194" name="民生費該当値テキスト"/>
        <xdr:cNvSpPr txBox="1"/>
      </xdr:nvSpPr>
      <xdr:spPr>
        <a:xfrm>
          <a:off x="4686300" y="126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146,107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57594</xdr:rowOff>
    </xdr:from>
    <xdr:to>
      <xdr:col>5</xdr:col>
      <xdr:colOff>409575</xdr:colOff>
      <xdr:row>75</xdr:row>
      <xdr:rowOff>159193</xdr:rowOff>
    </xdr:to>
    <xdr:sp macro="" textlink="">
      <xdr:nvSpPr>
        <xdr:cNvPr id="195" name="円/楕円 194"/>
        <xdr:cNvSpPr/>
      </xdr:nvSpPr>
      <xdr:spPr>
        <a:xfrm>
          <a:off x="3746500" y="129163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4271</xdr:rowOff>
    </xdr:from>
    <xdr:ext cx="599010" cy="259045"/>
    <xdr:sp macro="" textlink="">
      <xdr:nvSpPr>
        <xdr:cNvPr id="196" name="テキスト ボックス 195"/>
        <xdr:cNvSpPr txBox="1"/>
      </xdr:nvSpPr>
      <xdr:spPr>
        <a:xfrm>
          <a:off x="3497794" y="1269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138,965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91136</xdr:rowOff>
    </xdr:from>
    <xdr:to>
      <xdr:col>4</xdr:col>
      <xdr:colOff>206375</xdr:colOff>
      <xdr:row>76</xdr:row>
      <xdr:rowOff>21286</xdr:rowOff>
    </xdr:to>
    <xdr:sp macro="" textlink="">
      <xdr:nvSpPr>
        <xdr:cNvPr id="197" name="円/楕円 196"/>
        <xdr:cNvSpPr/>
      </xdr:nvSpPr>
      <xdr:spPr>
        <a:xfrm>
          <a:off x="2857500" y="129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12413</xdr:rowOff>
    </xdr:from>
    <xdr:ext cx="599010" cy="259045"/>
    <xdr:sp macro="" textlink="">
      <xdr:nvSpPr>
        <xdr:cNvPr id="198" name="テキスト ボックス 197"/>
        <xdr:cNvSpPr txBox="1"/>
      </xdr:nvSpPr>
      <xdr:spPr>
        <a:xfrm>
          <a:off x="2608794" y="1304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145085</xdr:rowOff>
    </xdr:from>
    <xdr:to>
      <xdr:col>3</xdr:col>
      <xdr:colOff>3175</xdr:colOff>
      <xdr:row>76</xdr:row>
      <xdr:rowOff>75236</xdr:rowOff>
    </xdr:to>
    <xdr:sp macro="" textlink="">
      <xdr:nvSpPr>
        <xdr:cNvPr id="199" name="円/楕円 198"/>
        <xdr:cNvSpPr/>
      </xdr:nvSpPr>
      <xdr:spPr>
        <a:xfrm>
          <a:off x="1968500" y="13003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66361</xdr:rowOff>
    </xdr:from>
    <xdr:ext cx="599010" cy="259045"/>
    <xdr:sp macro="" textlink="">
      <xdr:nvSpPr>
        <xdr:cNvPr id="200" name="テキスト ボックス 199"/>
        <xdr:cNvSpPr txBox="1"/>
      </xdr:nvSpPr>
      <xdr:spPr>
        <a:xfrm>
          <a:off x="1719794" y="1309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132,076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32513</xdr:rowOff>
    </xdr:from>
    <xdr:to>
      <xdr:col>1</xdr:col>
      <xdr:colOff>485775</xdr:colOff>
      <xdr:row>76</xdr:row>
      <xdr:rowOff>134113</xdr:rowOff>
    </xdr:to>
    <xdr:sp macro="" textlink="">
      <xdr:nvSpPr>
        <xdr:cNvPr id="201" name="円/楕円 200"/>
        <xdr:cNvSpPr/>
      </xdr:nvSpPr>
      <xdr:spPr>
        <a:xfrm>
          <a:off x="1079500" y="130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125240</xdr:rowOff>
    </xdr:from>
    <xdr:ext cx="599010" cy="259045"/>
    <xdr:sp macro="" textlink="">
      <xdr:nvSpPr>
        <xdr:cNvPr id="202" name="テキスト ボックス 201"/>
        <xdr:cNvSpPr txBox="1"/>
      </xdr:nvSpPr>
      <xdr:spPr>
        <a:xfrm>
          <a:off x="830794" y="1315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46355</xdr:rowOff>
    </xdr:from>
    <xdr:to>
      <xdr:col>6</xdr:col>
      <xdr:colOff>511175</xdr:colOff>
      <xdr:row>97</xdr:row>
      <xdr:rowOff>62909</xdr:rowOff>
    </xdr:to>
    <xdr:cxnSp macro="">
      <xdr:nvCxnSpPr>
        <xdr:cNvPr id="232" name="直線コネクタ 231"/>
        <xdr:cNvCxnSpPr/>
      </xdr:nvCxnSpPr>
      <xdr:spPr>
        <a:xfrm>
          <a:off x="3797300" y="16677005"/>
          <a:ext cx="8382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46355</xdr:rowOff>
    </xdr:from>
    <xdr:to>
      <xdr:col>5</xdr:col>
      <xdr:colOff>358775</xdr:colOff>
      <xdr:row>97</xdr:row>
      <xdr:rowOff>83731</xdr:rowOff>
    </xdr:to>
    <xdr:cxnSp macro="">
      <xdr:nvCxnSpPr>
        <xdr:cNvPr id="235" name="直線コネクタ 234"/>
        <xdr:cNvCxnSpPr/>
      </xdr:nvCxnSpPr>
      <xdr:spPr>
        <a:xfrm flipV="1">
          <a:off x="2908300" y="16677005"/>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37" name="テキスト ボックス 236"/>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97065</xdr:rowOff>
    </xdr:from>
    <xdr:to>
      <xdr:col>4</xdr:col>
      <xdr:colOff>155575</xdr:colOff>
      <xdr:row>97</xdr:row>
      <xdr:rowOff>83731</xdr:rowOff>
    </xdr:to>
    <xdr:cxnSp macro="">
      <xdr:nvCxnSpPr>
        <xdr:cNvPr id="238" name="直線コネクタ 237"/>
        <xdr:cNvCxnSpPr/>
      </xdr:nvCxnSpPr>
      <xdr:spPr>
        <a:xfrm>
          <a:off x="2019300" y="16556265"/>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97065</xdr:rowOff>
    </xdr:from>
    <xdr:to>
      <xdr:col>2</xdr:col>
      <xdr:colOff>638175</xdr:colOff>
      <xdr:row>97</xdr:row>
      <xdr:rowOff>61100</xdr:rowOff>
    </xdr:to>
    <xdr:cxnSp macro="">
      <xdr:nvCxnSpPr>
        <xdr:cNvPr id="241" name="直線コネクタ 240"/>
        <xdr:cNvCxnSpPr/>
      </xdr:nvCxnSpPr>
      <xdr:spPr>
        <a:xfrm flipV="1">
          <a:off x="1130300" y="16556265"/>
          <a:ext cx="889000" cy="13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12109</xdr:rowOff>
    </xdr:from>
    <xdr:to>
      <xdr:col>6</xdr:col>
      <xdr:colOff>561975</xdr:colOff>
      <xdr:row>97</xdr:row>
      <xdr:rowOff>113709</xdr:rowOff>
    </xdr:to>
    <xdr:sp macro="" textlink="">
      <xdr:nvSpPr>
        <xdr:cNvPr id="251" name="円/楕円 250"/>
        <xdr:cNvSpPr/>
      </xdr:nvSpPr>
      <xdr:spPr>
        <a:xfrm>
          <a:off x="4584700" y="166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34986</xdr:rowOff>
    </xdr:from>
    <xdr:ext cx="534377" cy="259045"/>
    <xdr:sp macro="" textlink="">
      <xdr:nvSpPr>
        <xdr:cNvPr id="252" name="衛生費該当値テキスト"/>
        <xdr:cNvSpPr txBox="1"/>
      </xdr:nvSpPr>
      <xdr:spPr>
        <a:xfrm>
          <a:off x="4686300" y="16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167005</xdr:rowOff>
    </xdr:from>
    <xdr:to>
      <xdr:col>5</xdr:col>
      <xdr:colOff>409575</xdr:colOff>
      <xdr:row>97</xdr:row>
      <xdr:rowOff>97155</xdr:rowOff>
    </xdr:to>
    <xdr:sp macro="" textlink="">
      <xdr:nvSpPr>
        <xdr:cNvPr id="253" name="円/楕円 252"/>
        <xdr:cNvSpPr/>
      </xdr:nvSpPr>
      <xdr:spPr>
        <a:xfrm>
          <a:off x="3746500" y="166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113682</xdr:rowOff>
    </xdr:from>
    <xdr:ext cx="534377" cy="259045"/>
    <xdr:sp macro="" textlink="">
      <xdr:nvSpPr>
        <xdr:cNvPr id="254" name="テキスト ボックス 253"/>
        <xdr:cNvSpPr txBox="1"/>
      </xdr:nvSpPr>
      <xdr:spPr>
        <a:xfrm>
          <a:off x="3530111" y="1640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32931</xdr:rowOff>
    </xdr:from>
    <xdr:to>
      <xdr:col>4</xdr:col>
      <xdr:colOff>206375</xdr:colOff>
      <xdr:row>97</xdr:row>
      <xdr:rowOff>134531</xdr:rowOff>
    </xdr:to>
    <xdr:sp macro="" textlink="">
      <xdr:nvSpPr>
        <xdr:cNvPr id="255" name="円/楕円 254"/>
        <xdr:cNvSpPr/>
      </xdr:nvSpPr>
      <xdr:spPr>
        <a:xfrm>
          <a:off x="2857500" y="166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125658</xdr:rowOff>
    </xdr:from>
    <xdr:ext cx="534377" cy="259045"/>
    <xdr:sp macro="" textlink="">
      <xdr:nvSpPr>
        <xdr:cNvPr id="256" name="テキスト ボックス 255"/>
        <xdr:cNvSpPr txBox="1"/>
      </xdr:nvSpPr>
      <xdr:spPr>
        <a:xfrm>
          <a:off x="2641111" y="167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46265</xdr:rowOff>
    </xdr:from>
    <xdr:to>
      <xdr:col>3</xdr:col>
      <xdr:colOff>3175</xdr:colOff>
      <xdr:row>96</xdr:row>
      <xdr:rowOff>147865</xdr:rowOff>
    </xdr:to>
    <xdr:sp macro="" textlink="">
      <xdr:nvSpPr>
        <xdr:cNvPr id="257" name="円/楕円 256"/>
        <xdr:cNvSpPr/>
      </xdr:nvSpPr>
      <xdr:spPr>
        <a:xfrm>
          <a:off x="1968500" y="165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164392</xdr:rowOff>
    </xdr:from>
    <xdr:ext cx="534377" cy="259045"/>
    <xdr:sp macro="" textlink="">
      <xdr:nvSpPr>
        <xdr:cNvPr id="258" name="テキスト ボックス 257"/>
        <xdr:cNvSpPr txBox="1"/>
      </xdr:nvSpPr>
      <xdr:spPr>
        <a:xfrm>
          <a:off x="1752111" y="162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10300</xdr:rowOff>
    </xdr:from>
    <xdr:to>
      <xdr:col>1</xdr:col>
      <xdr:colOff>485775</xdr:colOff>
      <xdr:row>97</xdr:row>
      <xdr:rowOff>111900</xdr:rowOff>
    </xdr:to>
    <xdr:sp macro="" textlink="">
      <xdr:nvSpPr>
        <xdr:cNvPr id="259" name="円/楕円 258"/>
        <xdr:cNvSpPr/>
      </xdr:nvSpPr>
      <xdr:spPr>
        <a:xfrm>
          <a:off x="1079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128427</xdr:rowOff>
    </xdr:from>
    <xdr:ext cx="534377" cy="259045"/>
    <xdr:sp macro="" textlink="">
      <xdr:nvSpPr>
        <xdr:cNvPr id="260" name="テキスト ボックス 259"/>
        <xdr:cNvSpPr txBox="1"/>
      </xdr:nvSpPr>
      <xdr:spPr>
        <a:xfrm>
          <a:off x="863111" y="1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37592</xdr:rowOff>
    </xdr:from>
    <xdr:to>
      <xdr:col>15</xdr:col>
      <xdr:colOff>180975</xdr:colOff>
      <xdr:row>38</xdr:row>
      <xdr:rowOff>38735</xdr:rowOff>
    </xdr:to>
    <xdr:cxnSp macro="">
      <xdr:nvCxnSpPr>
        <xdr:cNvPr id="289" name="直線コネクタ 288"/>
        <xdr:cNvCxnSpPr/>
      </xdr:nvCxnSpPr>
      <xdr:spPr>
        <a:xfrm>
          <a:off x="9639300" y="655269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26924</xdr:rowOff>
    </xdr:from>
    <xdr:to>
      <xdr:col>14</xdr:col>
      <xdr:colOff>28575</xdr:colOff>
      <xdr:row>38</xdr:row>
      <xdr:rowOff>37592</xdr:rowOff>
    </xdr:to>
    <xdr:cxnSp macro="">
      <xdr:nvCxnSpPr>
        <xdr:cNvPr id="292" name="直線コネクタ 291"/>
        <xdr:cNvCxnSpPr/>
      </xdr:nvCxnSpPr>
      <xdr:spPr>
        <a:xfrm>
          <a:off x="8750300" y="65420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67564</xdr:rowOff>
    </xdr:from>
    <xdr:to>
      <xdr:col>14</xdr:col>
      <xdr:colOff>79375</xdr:colOff>
      <xdr:row>35</xdr:row>
      <xdr:rowOff>169164</xdr:rowOff>
    </xdr:to>
    <xdr:sp macro="" textlink="">
      <xdr:nvSpPr>
        <xdr:cNvPr id="293" name="フローチャート : 判断 292"/>
        <xdr:cNvSpPr/>
      </xdr:nvSpPr>
      <xdr:spPr>
        <a:xfrm>
          <a:off x="9588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14241</xdr:rowOff>
    </xdr:from>
    <xdr:ext cx="469744" cy="259045"/>
    <xdr:sp macro="" textlink="">
      <xdr:nvSpPr>
        <xdr:cNvPr id="294" name="テキスト ボックス 293"/>
        <xdr:cNvSpPr txBox="1"/>
      </xdr:nvSpPr>
      <xdr:spPr>
        <a:xfrm>
          <a:off x="9404427"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69596</xdr:rowOff>
    </xdr:from>
    <xdr:to>
      <xdr:col>12</xdr:col>
      <xdr:colOff>511175</xdr:colOff>
      <xdr:row>38</xdr:row>
      <xdr:rowOff>26924</xdr:rowOff>
    </xdr:to>
    <xdr:cxnSp macro="">
      <xdr:nvCxnSpPr>
        <xdr:cNvPr id="295" name="直線コネクタ 294"/>
        <xdr:cNvCxnSpPr/>
      </xdr:nvCxnSpPr>
      <xdr:spPr>
        <a:xfrm>
          <a:off x="7861300" y="5898896"/>
          <a:ext cx="889000" cy="64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69596</xdr:rowOff>
    </xdr:from>
    <xdr:to>
      <xdr:col>11</xdr:col>
      <xdr:colOff>307975</xdr:colOff>
      <xdr:row>35</xdr:row>
      <xdr:rowOff>25400</xdr:rowOff>
    </xdr:to>
    <xdr:cxnSp macro="">
      <xdr:nvCxnSpPr>
        <xdr:cNvPr id="298" name="直線コネクタ 297"/>
        <xdr:cNvCxnSpPr/>
      </xdr:nvCxnSpPr>
      <xdr:spPr>
        <a:xfrm flipV="1">
          <a:off x="6972300" y="5898896"/>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9034</xdr:rowOff>
    </xdr:from>
    <xdr:ext cx="469744" cy="259045"/>
    <xdr:sp macro="" textlink="">
      <xdr:nvSpPr>
        <xdr:cNvPr id="300" name="テキスト ボックス 299"/>
        <xdr:cNvSpPr txBox="1"/>
      </xdr:nvSpPr>
      <xdr:spPr>
        <a:xfrm>
          <a:off x="7626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159385</xdr:rowOff>
    </xdr:from>
    <xdr:to>
      <xdr:col>15</xdr:col>
      <xdr:colOff>231775</xdr:colOff>
      <xdr:row>38</xdr:row>
      <xdr:rowOff>89535</xdr:rowOff>
    </xdr:to>
    <xdr:sp macro="" textlink="">
      <xdr:nvSpPr>
        <xdr:cNvPr id="308" name="円/楕円 307"/>
        <xdr:cNvSpPr/>
      </xdr:nvSpPr>
      <xdr:spPr>
        <a:xfrm>
          <a:off x="104267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137812</xdr:rowOff>
    </xdr:from>
    <xdr:ext cx="378565" cy="259045"/>
    <xdr:sp macro="" textlink="">
      <xdr:nvSpPr>
        <xdr:cNvPr id="309" name="労働費該当値テキスト"/>
        <xdr:cNvSpPr txBox="1"/>
      </xdr:nvSpPr>
      <xdr:spPr>
        <a:xfrm>
          <a:off x="10528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158242</xdr:rowOff>
    </xdr:from>
    <xdr:to>
      <xdr:col>14</xdr:col>
      <xdr:colOff>79375</xdr:colOff>
      <xdr:row>38</xdr:row>
      <xdr:rowOff>88392</xdr:rowOff>
    </xdr:to>
    <xdr:sp macro="" textlink="">
      <xdr:nvSpPr>
        <xdr:cNvPr id="310" name="円/楕円 309"/>
        <xdr:cNvSpPr/>
      </xdr:nvSpPr>
      <xdr:spPr>
        <a:xfrm>
          <a:off x="9588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79519</xdr:rowOff>
    </xdr:from>
    <xdr:ext cx="378565" cy="259045"/>
    <xdr:sp macro="" textlink="">
      <xdr:nvSpPr>
        <xdr:cNvPr id="311" name="テキスト ボックス 310"/>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147574</xdr:rowOff>
    </xdr:from>
    <xdr:to>
      <xdr:col>12</xdr:col>
      <xdr:colOff>561975</xdr:colOff>
      <xdr:row>38</xdr:row>
      <xdr:rowOff>77724</xdr:rowOff>
    </xdr:to>
    <xdr:sp macro="" textlink="">
      <xdr:nvSpPr>
        <xdr:cNvPr id="312" name="円/楕円 311"/>
        <xdr:cNvSpPr/>
      </xdr:nvSpPr>
      <xdr:spPr>
        <a:xfrm>
          <a:off x="8699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68851</xdr:rowOff>
    </xdr:from>
    <xdr:ext cx="378565" cy="259045"/>
    <xdr:sp macro="" textlink="">
      <xdr:nvSpPr>
        <xdr:cNvPr id="313" name="テキスト ボックス 312"/>
        <xdr:cNvSpPr txBox="1"/>
      </xdr:nvSpPr>
      <xdr:spPr>
        <a:xfrm>
          <a:off x="8561017" y="658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18796</xdr:rowOff>
    </xdr:from>
    <xdr:to>
      <xdr:col>11</xdr:col>
      <xdr:colOff>358775</xdr:colOff>
      <xdr:row>34</xdr:row>
      <xdr:rowOff>120396</xdr:rowOff>
    </xdr:to>
    <xdr:sp macro="" textlink="">
      <xdr:nvSpPr>
        <xdr:cNvPr id="314" name="円/楕円 313"/>
        <xdr:cNvSpPr/>
      </xdr:nvSpPr>
      <xdr:spPr>
        <a:xfrm>
          <a:off x="7810500" y="58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136923</xdr:rowOff>
    </xdr:from>
    <xdr:ext cx="469744" cy="259045"/>
    <xdr:sp macro="" textlink="">
      <xdr:nvSpPr>
        <xdr:cNvPr id="315" name="テキスト ボックス 314"/>
        <xdr:cNvSpPr txBox="1"/>
      </xdr:nvSpPr>
      <xdr:spPr>
        <a:xfrm>
          <a:off x="7626427" y="56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146050</xdr:rowOff>
    </xdr:from>
    <xdr:to>
      <xdr:col>10</xdr:col>
      <xdr:colOff>155575</xdr:colOff>
      <xdr:row>35</xdr:row>
      <xdr:rowOff>76200</xdr:rowOff>
    </xdr:to>
    <xdr:sp macro="" textlink="">
      <xdr:nvSpPr>
        <xdr:cNvPr id="316" name="円/楕円 315"/>
        <xdr:cNvSpPr/>
      </xdr:nvSpPr>
      <xdr:spPr>
        <a:xfrm>
          <a:off x="6921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67327</xdr:rowOff>
    </xdr:from>
    <xdr:ext cx="469744" cy="259045"/>
    <xdr:sp macro="" textlink="">
      <xdr:nvSpPr>
        <xdr:cNvPr id="317" name="テキスト ボックス 316"/>
        <xdr:cNvSpPr txBox="1"/>
      </xdr:nvSpPr>
      <xdr:spPr>
        <a:xfrm>
          <a:off x="6737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143952</xdr:rowOff>
    </xdr:from>
    <xdr:to>
      <xdr:col>15</xdr:col>
      <xdr:colOff>180975</xdr:colOff>
      <xdr:row>57</xdr:row>
      <xdr:rowOff>12850</xdr:rowOff>
    </xdr:to>
    <xdr:cxnSp macro="">
      <xdr:nvCxnSpPr>
        <xdr:cNvPr id="344" name="直線コネクタ 343"/>
        <xdr:cNvCxnSpPr/>
      </xdr:nvCxnSpPr>
      <xdr:spPr>
        <a:xfrm>
          <a:off x="9639300" y="9745152"/>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143952</xdr:rowOff>
    </xdr:from>
    <xdr:to>
      <xdr:col>14</xdr:col>
      <xdr:colOff>28575</xdr:colOff>
      <xdr:row>57</xdr:row>
      <xdr:rowOff>37150</xdr:rowOff>
    </xdr:to>
    <xdr:cxnSp macro="">
      <xdr:nvCxnSpPr>
        <xdr:cNvPr id="347" name="直線コネクタ 346"/>
        <xdr:cNvCxnSpPr/>
      </xdr:nvCxnSpPr>
      <xdr:spPr>
        <a:xfrm flipV="1">
          <a:off x="8750300" y="9745152"/>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163492</xdr:rowOff>
    </xdr:from>
    <xdr:to>
      <xdr:col>14</xdr:col>
      <xdr:colOff>79375</xdr:colOff>
      <xdr:row>57</xdr:row>
      <xdr:rowOff>93642</xdr:rowOff>
    </xdr:to>
    <xdr:sp macro="" textlink="">
      <xdr:nvSpPr>
        <xdr:cNvPr id="348" name="フローチャート : 判断 347"/>
        <xdr:cNvSpPr/>
      </xdr:nvSpPr>
      <xdr:spPr>
        <a:xfrm>
          <a:off x="9588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84769</xdr:rowOff>
    </xdr:from>
    <xdr:ext cx="534377" cy="259045"/>
    <xdr:sp macro="" textlink="">
      <xdr:nvSpPr>
        <xdr:cNvPr id="349" name="テキスト ボックス 348"/>
        <xdr:cNvSpPr txBox="1"/>
      </xdr:nvSpPr>
      <xdr:spPr>
        <a:xfrm>
          <a:off x="9372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8666</xdr:rowOff>
    </xdr:from>
    <xdr:to>
      <xdr:col>12</xdr:col>
      <xdr:colOff>511175</xdr:colOff>
      <xdr:row>57</xdr:row>
      <xdr:rowOff>37150</xdr:rowOff>
    </xdr:to>
    <xdr:cxnSp macro="">
      <xdr:nvCxnSpPr>
        <xdr:cNvPr id="350" name="直線コネクタ 349"/>
        <xdr:cNvCxnSpPr/>
      </xdr:nvCxnSpPr>
      <xdr:spPr>
        <a:xfrm>
          <a:off x="7861300" y="9781316"/>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8666</xdr:rowOff>
    </xdr:from>
    <xdr:to>
      <xdr:col>11</xdr:col>
      <xdr:colOff>307975</xdr:colOff>
      <xdr:row>57</xdr:row>
      <xdr:rowOff>21537</xdr:rowOff>
    </xdr:to>
    <xdr:cxnSp macro="">
      <xdr:nvCxnSpPr>
        <xdr:cNvPr id="353" name="直線コネクタ 352"/>
        <xdr:cNvCxnSpPr/>
      </xdr:nvCxnSpPr>
      <xdr:spPr>
        <a:xfrm flipV="1">
          <a:off x="6972300" y="9781316"/>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7" name="テキスト ボックス 356"/>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133500</xdr:rowOff>
    </xdr:from>
    <xdr:to>
      <xdr:col>15</xdr:col>
      <xdr:colOff>231775</xdr:colOff>
      <xdr:row>57</xdr:row>
      <xdr:rowOff>63650</xdr:rowOff>
    </xdr:to>
    <xdr:sp macro="" textlink="">
      <xdr:nvSpPr>
        <xdr:cNvPr id="363" name="円/楕円 362"/>
        <xdr:cNvSpPr/>
      </xdr:nvSpPr>
      <xdr:spPr>
        <a:xfrm>
          <a:off x="10426700" y="97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156377</xdr:rowOff>
    </xdr:from>
    <xdr:ext cx="534377" cy="259045"/>
    <xdr:sp macro="" textlink="">
      <xdr:nvSpPr>
        <xdr:cNvPr id="364" name="農林水産業費該当値テキスト"/>
        <xdr:cNvSpPr txBox="1"/>
      </xdr:nvSpPr>
      <xdr:spPr>
        <a:xfrm>
          <a:off x="10528300" y="958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93152</xdr:rowOff>
    </xdr:from>
    <xdr:to>
      <xdr:col>14</xdr:col>
      <xdr:colOff>79375</xdr:colOff>
      <xdr:row>57</xdr:row>
      <xdr:rowOff>23302</xdr:rowOff>
    </xdr:to>
    <xdr:sp macro="" textlink="">
      <xdr:nvSpPr>
        <xdr:cNvPr id="365" name="円/楕円 364"/>
        <xdr:cNvSpPr/>
      </xdr:nvSpPr>
      <xdr:spPr>
        <a:xfrm>
          <a:off x="9588500" y="969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39829</xdr:rowOff>
    </xdr:from>
    <xdr:ext cx="534377" cy="259045"/>
    <xdr:sp macro="" textlink="">
      <xdr:nvSpPr>
        <xdr:cNvPr id="366" name="テキスト ボックス 365"/>
        <xdr:cNvSpPr txBox="1"/>
      </xdr:nvSpPr>
      <xdr:spPr>
        <a:xfrm>
          <a:off x="9372111" y="94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157800</xdr:rowOff>
    </xdr:from>
    <xdr:to>
      <xdr:col>12</xdr:col>
      <xdr:colOff>561975</xdr:colOff>
      <xdr:row>57</xdr:row>
      <xdr:rowOff>87950</xdr:rowOff>
    </xdr:to>
    <xdr:sp macro="" textlink="">
      <xdr:nvSpPr>
        <xdr:cNvPr id="367" name="円/楕円 366"/>
        <xdr:cNvSpPr/>
      </xdr:nvSpPr>
      <xdr:spPr>
        <a:xfrm>
          <a:off x="8699500" y="97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79077</xdr:rowOff>
    </xdr:from>
    <xdr:ext cx="534377" cy="259045"/>
    <xdr:sp macro="" textlink="">
      <xdr:nvSpPr>
        <xdr:cNvPr id="368" name="テキスト ボックス 367"/>
        <xdr:cNvSpPr txBox="1"/>
      </xdr:nvSpPr>
      <xdr:spPr>
        <a:xfrm>
          <a:off x="8483111" y="985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129316</xdr:rowOff>
    </xdr:from>
    <xdr:to>
      <xdr:col>11</xdr:col>
      <xdr:colOff>358775</xdr:colOff>
      <xdr:row>57</xdr:row>
      <xdr:rowOff>59466</xdr:rowOff>
    </xdr:to>
    <xdr:sp macro="" textlink="">
      <xdr:nvSpPr>
        <xdr:cNvPr id="369" name="円/楕円 368"/>
        <xdr:cNvSpPr/>
      </xdr:nvSpPr>
      <xdr:spPr>
        <a:xfrm>
          <a:off x="7810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50593</xdr:rowOff>
    </xdr:from>
    <xdr:ext cx="534377" cy="259045"/>
    <xdr:sp macro="" textlink="">
      <xdr:nvSpPr>
        <xdr:cNvPr id="370" name="テキスト ボックス 369"/>
        <xdr:cNvSpPr txBox="1"/>
      </xdr:nvSpPr>
      <xdr:spPr>
        <a:xfrm>
          <a:off x="7594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142187</xdr:rowOff>
    </xdr:from>
    <xdr:to>
      <xdr:col>10</xdr:col>
      <xdr:colOff>155575</xdr:colOff>
      <xdr:row>57</xdr:row>
      <xdr:rowOff>72337</xdr:rowOff>
    </xdr:to>
    <xdr:sp macro="" textlink="">
      <xdr:nvSpPr>
        <xdr:cNvPr id="371" name="円/楕円 370"/>
        <xdr:cNvSpPr/>
      </xdr:nvSpPr>
      <xdr:spPr>
        <a:xfrm>
          <a:off x="6921500" y="97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88864</xdr:rowOff>
    </xdr:from>
    <xdr:ext cx="534377" cy="259045"/>
    <xdr:sp macro="" textlink="">
      <xdr:nvSpPr>
        <xdr:cNvPr id="372" name="テキスト ボックス 371"/>
        <xdr:cNvSpPr txBox="1"/>
      </xdr:nvSpPr>
      <xdr:spPr>
        <a:xfrm>
          <a:off x="6705111" y="95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53822</xdr:rowOff>
    </xdr:from>
    <xdr:to>
      <xdr:col>15</xdr:col>
      <xdr:colOff>180975</xdr:colOff>
      <xdr:row>71</xdr:row>
      <xdr:rowOff>103619</xdr:rowOff>
    </xdr:to>
    <xdr:cxnSp macro="">
      <xdr:nvCxnSpPr>
        <xdr:cNvPr id="401" name="直線コネクタ 400"/>
        <xdr:cNvCxnSpPr/>
      </xdr:nvCxnSpPr>
      <xdr:spPr>
        <a:xfrm flipV="1">
          <a:off x="9639300" y="12226772"/>
          <a:ext cx="8382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72796</xdr:rowOff>
    </xdr:from>
    <xdr:to>
      <xdr:col>14</xdr:col>
      <xdr:colOff>28575</xdr:colOff>
      <xdr:row>71</xdr:row>
      <xdr:rowOff>103619</xdr:rowOff>
    </xdr:to>
    <xdr:cxnSp macro="">
      <xdr:nvCxnSpPr>
        <xdr:cNvPr id="404" name="直線コネクタ 403"/>
        <xdr:cNvCxnSpPr/>
      </xdr:nvCxnSpPr>
      <xdr:spPr>
        <a:xfrm>
          <a:off x="8750300" y="12074296"/>
          <a:ext cx="889000" cy="2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4090</xdr:rowOff>
    </xdr:from>
    <xdr:to>
      <xdr:col>14</xdr:col>
      <xdr:colOff>79375</xdr:colOff>
      <xdr:row>76</xdr:row>
      <xdr:rowOff>105690</xdr:rowOff>
    </xdr:to>
    <xdr:sp macro="" textlink="">
      <xdr:nvSpPr>
        <xdr:cNvPr id="405" name="フローチャート : 判断 404"/>
        <xdr:cNvSpPr/>
      </xdr:nvSpPr>
      <xdr:spPr>
        <a:xfrm>
          <a:off x="9588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96817</xdr:rowOff>
    </xdr:from>
    <xdr:ext cx="534377" cy="259045"/>
    <xdr:sp macro="" textlink="">
      <xdr:nvSpPr>
        <xdr:cNvPr id="406" name="テキスト ボックス 405"/>
        <xdr:cNvSpPr txBox="1"/>
      </xdr:nvSpPr>
      <xdr:spPr>
        <a:xfrm>
          <a:off x="9372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72796</xdr:rowOff>
    </xdr:from>
    <xdr:to>
      <xdr:col>12</xdr:col>
      <xdr:colOff>511175</xdr:colOff>
      <xdr:row>72</xdr:row>
      <xdr:rowOff>22390</xdr:rowOff>
    </xdr:to>
    <xdr:cxnSp macro="">
      <xdr:nvCxnSpPr>
        <xdr:cNvPr id="407" name="直線コネクタ 406"/>
        <xdr:cNvCxnSpPr/>
      </xdr:nvCxnSpPr>
      <xdr:spPr>
        <a:xfrm flipV="1">
          <a:off x="7861300" y="12074296"/>
          <a:ext cx="889000" cy="29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09" name="テキスト ボックス 408"/>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149149</xdr:rowOff>
    </xdr:from>
    <xdr:to>
      <xdr:col>11</xdr:col>
      <xdr:colOff>307975</xdr:colOff>
      <xdr:row>72</xdr:row>
      <xdr:rowOff>22390</xdr:rowOff>
    </xdr:to>
    <xdr:cxnSp macro="">
      <xdr:nvCxnSpPr>
        <xdr:cNvPr id="410" name="直線コネクタ 409"/>
        <xdr:cNvCxnSpPr/>
      </xdr:nvCxnSpPr>
      <xdr:spPr>
        <a:xfrm>
          <a:off x="6972300" y="12322099"/>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4" name="テキスト ボックス 413"/>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3022</xdr:rowOff>
    </xdr:from>
    <xdr:to>
      <xdr:col>15</xdr:col>
      <xdr:colOff>231775</xdr:colOff>
      <xdr:row>71</xdr:row>
      <xdr:rowOff>104622</xdr:rowOff>
    </xdr:to>
    <xdr:sp macro="" textlink="">
      <xdr:nvSpPr>
        <xdr:cNvPr id="420" name="円/楕円 419"/>
        <xdr:cNvSpPr/>
      </xdr:nvSpPr>
      <xdr:spPr>
        <a:xfrm>
          <a:off x="10426700" y="12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127499</xdr:rowOff>
    </xdr:from>
    <xdr:ext cx="534377" cy="259045"/>
    <xdr:sp macro="" textlink="">
      <xdr:nvSpPr>
        <xdr:cNvPr id="421" name="商工費該当値テキスト"/>
        <xdr:cNvSpPr txBox="1"/>
      </xdr:nvSpPr>
      <xdr:spPr>
        <a:xfrm>
          <a:off x="10528300" y="1212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35,754</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52819</xdr:rowOff>
    </xdr:from>
    <xdr:to>
      <xdr:col>14</xdr:col>
      <xdr:colOff>79375</xdr:colOff>
      <xdr:row>71</xdr:row>
      <xdr:rowOff>154419</xdr:rowOff>
    </xdr:to>
    <xdr:sp macro="" textlink="">
      <xdr:nvSpPr>
        <xdr:cNvPr id="422" name="円/楕円 421"/>
        <xdr:cNvSpPr/>
      </xdr:nvSpPr>
      <xdr:spPr>
        <a:xfrm>
          <a:off x="9588500" y="122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170946</xdr:rowOff>
    </xdr:from>
    <xdr:ext cx="534377" cy="259045"/>
    <xdr:sp macro="" textlink="">
      <xdr:nvSpPr>
        <xdr:cNvPr id="423" name="テキスト ボックス 422"/>
        <xdr:cNvSpPr txBox="1"/>
      </xdr:nvSpPr>
      <xdr:spPr>
        <a:xfrm>
          <a:off x="9372111" y="120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34,447</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21996</xdr:rowOff>
    </xdr:from>
    <xdr:to>
      <xdr:col>12</xdr:col>
      <xdr:colOff>561975</xdr:colOff>
      <xdr:row>70</xdr:row>
      <xdr:rowOff>123596</xdr:rowOff>
    </xdr:to>
    <xdr:sp macro="" textlink="">
      <xdr:nvSpPr>
        <xdr:cNvPr id="424" name="円/楕円 423"/>
        <xdr:cNvSpPr/>
      </xdr:nvSpPr>
      <xdr:spPr>
        <a:xfrm>
          <a:off x="8699500" y="120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140123</xdr:rowOff>
    </xdr:from>
    <xdr:ext cx="534377" cy="259045"/>
    <xdr:sp macro="" textlink="">
      <xdr:nvSpPr>
        <xdr:cNvPr id="425" name="テキスト ボックス 424"/>
        <xdr:cNvSpPr txBox="1"/>
      </xdr:nvSpPr>
      <xdr:spPr>
        <a:xfrm>
          <a:off x="8483111" y="117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39,756</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143040</xdr:rowOff>
    </xdr:from>
    <xdr:to>
      <xdr:col>11</xdr:col>
      <xdr:colOff>358775</xdr:colOff>
      <xdr:row>72</xdr:row>
      <xdr:rowOff>73190</xdr:rowOff>
    </xdr:to>
    <xdr:sp macro="" textlink="">
      <xdr:nvSpPr>
        <xdr:cNvPr id="426" name="円/楕円 425"/>
        <xdr:cNvSpPr/>
      </xdr:nvSpPr>
      <xdr:spPr>
        <a:xfrm>
          <a:off x="7810500" y="123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89717</xdr:rowOff>
    </xdr:from>
    <xdr:ext cx="534377" cy="259045"/>
    <xdr:sp macro="" textlink="">
      <xdr:nvSpPr>
        <xdr:cNvPr id="427" name="テキスト ボックス 426"/>
        <xdr:cNvSpPr txBox="1"/>
      </xdr:nvSpPr>
      <xdr:spPr>
        <a:xfrm>
          <a:off x="7594111" y="1209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32,079</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98349</xdr:rowOff>
    </xdr:from>
    <xdr:to>
      <xdr:col>10</xdr:col>
      <xdr:colOff>155575</xdr:colOff>
      <xdr:row>72</xdr:row>
      <xdr:rowOff>28499</xdr:rowOff>
    </xdr:to>
    <xdr:sp macro="" textlink="">
      <xdr:nvSpPr>
        <xdr:cNvPr id="428" name="円/楕円 427"/>
        <xdr:cNvSpPr/>
      </xdr:nvSpPr>
      <xdr:spPr>
        <a:xfrm>
          <a:off x="6921500" y="122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45026</xdr:rowOff>
    </xdr:from>
    <xdr:ext cx="534377" cy="259045"/>
    <xdr:sp macro="" textlink="">
      <xdr:nvSpPr>
        <xdr:cNvPr id="429" name="テキスト ボックス 428"/>
        <xdr:cNvSpPr txBox="1"/>
      </xdr:nvSpPr>
      <xdr:spPr>
        <a:xfrm>
          <a:off x="6705111" y="120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90734</xdr:rowOff>
    </xdr:from>
    <xdr:to>
      <xdr:col>15</xdr:col>
      <xdr:colOff>180975</xdr:colOff>
      <xdr:row>97</xdr:row>
      <xdr:rowOff>115889</xdr:rowOff>
    </xdr:to>
    <xdr:cxnSp macro="">
      <xdr:nvCxnSpPr>
        <xdr:cNvPr id="456" name="直線コネクタ 455"/>
        <xdr:cNvCxnSpPr/>
      </xdr:nvCxnSpPr>
      <xdr:spPr>
        <a:xfrm>
          <a:off x="9639300" y="16721384"/>
          <a:ext cx="8382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146155</xdr:rowOff>
    </xdr:from>
    <xdr:to>
      <xdr:col>14</xdr:col>
      <xdr:colOff>28575</xdr:colOff>
      <xdr:row>97</xdr:row>
      <xdr:rowOff>90734</xdr:rowOff>
    </xdr:to>
    <xdr:cxnSp macro="">
      <xdr:nvCxnSpPr>
        <xdr:cNvPr id="459" name="直線コネクタ 458"/>
        <xdr:cNvCxnSpPr/>
      </xdr:nvCxnSpPr>
      <xdr:spPr>
        <a:xfrm>
          <a:off x="8750300" y="16605355"/>
          <a:ext cx="889000" cy="1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63644</xdr:rowOff>
    </xdr:from>
    <xdr:to>
      <xdr:col>14</xdr:col>
      <xdr:colOff>79375</xdr:colOff>
      <xdr:row>97</xdr:row>
      <xdr:rowOff>165244</xdr:rowOff>
    </xdr:to>
    <xdr:sp macro="" textlink="">
      <xdr:nvSpPr>
        <xdr:cNvPr id="460" name="フローチャート : 判断 459"/>
        <xdr:cNvSpPr/>
      </xdr:nvSpPr>
      <xdr:spPr>
        <a:xfrm>
          <a:off x="9588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156371</xdr:rowOff>
    </xdr:from>
    <xdr:ext cx="534377" cy="259045"/>
    <xdr:sp macro="" textlink="">
      <xdr:nvSpPr>
        <xdr:cNvPr id="461" name="テキスト ボックス 460"/>
        <xdr:cNvSpPr txBox="1"/>
      </xdr:nvSpPr>
      <xdr:spPr>
        <a:xfrm>
          <a:off x="9372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146155</xdr:rowOff>
    </xdr:from>
    <xdr:to>
      <xdr:col>12</xdr:col>
      <xdr:colOff>511175</xdr:colOff>
      <xdr:row>97</xdr:row>
      <xdr:rowOff>23470</xdr:rowOff>
    </xdr:to>
    <xdr:cxnSp macro="">
      <xdr:nvCxnSpPr>
        <xdr:cNvPr id="462" name="直線コネクタ 461"/>
        <xdr:cNvCxnSpPr/>
      </xdr:nvCxnSpPr>
      <xdr:spPr>
        <a:xfrm flipV="1">
          <a:off x="7861300" y="16605355"/>
          <a:ext cx="889000" cy="4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23470</xdr:rowOff>
    </xdr:from>
    <xdr:to>
      <xdr:col>11</xdr:col>
      <xdr:colOff>307975</xdr:colOff>
      <xdr:row>97</xdr:row>
      <xdr:rowOff>84919</xdr:rowOff>
    </xdr:to>
    <xdr:cxnSp macro="">
      <xdr:nvCxnSpPr>
        <xdr:cNvPr id="465" name="直線コネクタ 464"/>
        <xdr:cNvCxnSpPr/>
      </xdr:nvCxnSpPr>
      <xdr:spPr>
        <a:xfrm flipV="1">
          <a:off x="6972300" y="16654120"/>
          <a:ext cx="889000" cy="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65089</xdr:rowOff>
    </xdr:from>
    <xdr:to>
      <xdr:col>15</xdr:col>
      <xdr:colOff>231775</xdr:colOff>
      <xdr:row>97</xdr:row>
      <xdr:rowOff>166689</xdr:rowOff>
    </xdr:to>
    <xdr:sp macro="" textlink="">
      <xdr:nvSpPr>
        <xdr:cNvPr id="475" name="円/楕円 474"/>
        <xdr:cNvSpPr/>
      </xdr:nvSpPr>
      <xdr:spPr>
        <a:xfrm>
          <a:off x="10426700" y="166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87966</xdr:rowOff>
    </xdr:from>
    <xdr:ext cx="534377" cy="259045"/>
    <xdr:sp macro="" textlink="">
      <xdr:nvSpPr>
        <xdr:cNvPr id="476" name="土木費該当値テキスト"/>
        <xdr:cNvSpPr txBox="1"/>
      </xdr:nvSpPr>
      <xdr:spPr>
        <a:xfrm>
          <a:off x="10528300" y="1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39934</xdr:rowOff>
    </xdr:from>
    <xdr:to>
      <xdr:col>14</xdr:col>
      <xdr:colOff>79375</xdr:colOff>
      <xdr:row>97</xdr:row>
      <xdr:rowOff>141534</xdr:rowOff>
    </xdr:to>
    <xdr:sp macro="" textlink="">
      <xdr:nvSpPr>
        <xdr:cNvPr id="477" name="円/楕円 476"/>
        <xdr:cNvSpPr/>
      </xdr:nvSpPr>
      <xdr:spPr>
        <a:xfrm>
          <a:off x="9588500" y="1667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158061</xdr:rowOff>
    </xdr:from>
    <xdr:ext cx="534377" cy="259045"/>
    <xdr:sp macro="" textlink="">
      <xdr:nvSpPr>
        <xdr:cNvPr id="478" name="テキスト ボックス 477"/>
        <xdr:cNvSpPr txBox="1"/>
      </xdr:nvSpPr>
      <xdr:spPr>
        <a:xfrm>
          <a:off x="9372111" y="164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95355</xdr:rowOff>
    </xdr:from>
    <xdr:to>
      <xdr:col>12</xdr:col>
      <xdr:colOff>561975</xdr:colOff>
      <xdr:row>97</xdr:row>
      <xdr:rowOff>25505</xdr:rowOff>
    </xdr:to>
    <xdr:sp macro="" textlink="">
      <xdr:nvSpPr>
        <xdr:cNvPr id="479" name="円/楕円 478"/>
        <xdr:cNvSpPr/>
      </xdr:nvSpPr>
      <xdr:spPr>
        <a:xfrm>
          <a:off x="8699500" y="165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42032</xdr:rowOff>
    </xdr:from>
    <xdr:ext cx="534377" cy="259045"/>
    <xdr:sp macro="" textlink="">
      <xdr:nvSpPr>
        <xdr:cNvPr id="480" name="テキスト ボックス 479"/>
        <xdr:cNvSpPr txBox="1"/>
      </xdr:nvSpPr>
      <xdr:spPr>
        <a:xfrm>
          <a:off x="8483111" y="1632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144120</xdr:rowOff>
    </xdr:from>
    <xdr:to>
      <xdr:col>11</xdr:col>
      <xdr:colOff>358775</xdr:colOff>
      <xdr:row>97</xdr:row>
      <xdr:rowOff>74270</xdr:rowOff>
    </xdr:to>
    <xdr:sp macro="" textlink="">
      <xdr:nvSpPr>
        <xdr:cNvPr id="481" name="円/楕円 480"/>
        <xdr:cNvSpPr/>
      </xdr:nvSpPr>
      <xdr:spPr>
        <a:xfrm>
          <a:off x="7810500" y="166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90797</xdr:rowOff>
    </xdr:from>
    <xdr:ext cx="534377" cy="259045"/>
    <xdr:sp macro="" textlink="">
      <xdr:nvSpPr>
        <xdr:cNvPr id="482" name="テキスト ボックス 481"/>
        <xdr:cNvSpPr txBox="1"/>
      </xdr:nvSpPr>
      <xdr:spPr>
        <a:xfrm>
          <a:off x="7594111" y="163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34119</xdr:rowOff>
    </xdr:from>
    <xdr:to>
      <xdr:col>10</xdr:col>
      <xdr:colOff>155575</xdr:colOff>
      <xdr:row>97</xdr:row>
      <xdr:rowOff>135719</xdr:rowOff>
    </xdr:to>
    <xdr:sp macro="" textlink="">
      <xdr:nvSpPr>
        <xdr:cNvPr id="483" name="円/楕円 482"/>
        <xdr:cNvSpPr/>
      </xdr:nvSpPr>
      <xdr:spPr>
        <a:xfrm>
          <a:off x="6921500" y="1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152246</xdr:rowOff>
    </xdr:from>
    <xdr:ext cx="534377" cy="259045"/>
    <xdr:sp macro="" textlink="">
      <xdr:nvSpPr>
        <xdr:cNvPr id="484" name="テキスト ボックス 483"/>
        <xdr:cNvSpPr txBox="1"/>
      </xdr:nvSpPr>
      <xdr:spPr>
        <a:xfrm>
          <a:off x="6705111" y="1643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7" name="テキスト ボックス 49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19990</xdr:rowOff>
    </xdr:from>
    <xdr:to>
      <xdr:col>23</xdr:col>
      <xdr:colOff>516889</xdr:colOff>
      <xdr:row>39</xdr:row>
      <xdr:rowOff>97333</xdr:rowOff>
    </xdr:to>
    <xdr:cxnSp macro="">
      <xdr:nvCxnSpPr>
        <xdr:cNvPr id="509" name="直線コネクタ 508"/>
        <xdr:cNvCxnSpPr/>
      </xdr:nvCxnSpPr>
      <xdr:spPr>
        <a:xfrm flipV="1">
          <a:off x="16317595" y="5506390"/>
          <a:ext cx="1269" cy="127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101160</xdr:rowOff>
    </xdr:from>
    <xdr:ext cx="469744" cy="259045"/>
    <xdr:sp macro="" textlink="">
      <xdr:nvSpPr>
        <xdr:cNvPr id="510" name="消防費最小値テキスト"/>
        <xdr:cNvSpPr txBox="1"/>
      </xdr:nvSpPr>
      <xdr:spPr>
        <a:xfrm>
          <a:off x="16370300" y="67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97333</xdr:rowOff>
    </xdr:from>
    <xdr:to>
      <xdr:col>23</xdr:col>
      <xdr:colOff>606425</xdr:colOff>
      <xdr:row>39</xdr:row>
      <xdr:rowOff>97333</xdr:rowOff>
    </xdr:to>
    <xdr:cxnSp macro="">
      <xdr:nvCxnSpPr>
        <xdr:cNvPr id="511" name="直線コネクタ 510"/>
        <xdr:cNvCxnSpPr/>
      </xdr:nvCxnSpPr>
      <xdr:spPr>
        <a:xfrm>
          <a:off x="16230600" y="678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138117</xdr:rowOff>
    </xdr:from>
    <xdr:ext cx="534377" cy="259045"/>
    <xdr:sp macro="" textlink="">
      <xdr:nvSpPr>
        <xdr:cNvPr id="512" name="消防費最大値テキスト"/>
        <xdr:cNvSpPr txBox="1"/>
      </xdr:nvSpPr>
      <xdr:spPr>
        <a:xfrm>
          <a:off x="16370300" y="52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32</xdr:row>
      <xdr:rowOff>19990</xdr:rowOff>
    </xdr:from>
    <xdr:to>
      <xdr:col>23</xdr:col>
      <xdr:colOff>606425</xdr:colOff>
      <xdr:row>32</xdr:row>
      <xdr:rowOff>19990</xdr:rowOff>
    </xdr:to>
    <xdr:cxnSp macro="">
      <xdr:nvCxnSpPr>
        <xdr:cNvPr id="513" name="直線コネクタ 512"/>
        <xdr:cNvCxnSpPr/>
      </xdr:nvCxnSpPr>
      <xdr:spPr>
        <a:xfrm>
          <a:off x="16230600" y="55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158559</xdr:rowOff>
    </xdr:from>
    <xdr:to>
      <xdr:col>23</xdr:col>
      <xdr:colOff>517525</xdr:colOff>
      <xdr:row>35</xdr:row>
      <xdr:rowOff>6693</xdr:rowOff>
    </xdr:to>
    <xdr:cxnSp macro="">
      <xdr:nvCxnSpPr>
        <xdr:cNvPr id="514" name="直線コネクタ 513"/>
        <xdr:cNvCxnSpPr/>
      </xdr:nvCxnSpPr>
      <xdr:spPr>
        <a:xfrm>
          <a:off x="15481300" y="5473509"/>
          <a:ext cx="838200" cy="5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144289</xdr:rowOff>
    </xdr:from>
    <xdr:ext cx="534377" cy="259045"/>
    <xdr:sp macro="" textlink="">
      <xdr:nvSpPr>
        <xdr:cNvPr id="515" name="消防費平均値テキスト"/>
        <xdr:cNvSpPr txBox="1"/>
      </xdr:nvSpPr>
      <xdr:spPr>
        <a:xfrm>
          <a:off x="16370300" y="6487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165862</xdr:rowOff>
    </xdr:from>
    <xdr:to>
      <xdr:col>23</xdr:col>
      <xdr:colOff>568325</xdr:colOff>
      <xdr:row>38</xdr:row>
      <xdr:rowOff>96012</xdr:rowOff>
    </xdr:to>
    <xdr:sp macro="" textlink="">
      <xdr:nvSpPr>
        <xdr:cNvPr id="516" name="フローチャート : 判断 515"/>
        <xdr:cNvSpPr/>
      </xdr:nvSpPr>
      <xdr:spPr>
        <a:xfrm>
          <a:off x="16268700" y="65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158559</xdr:rowOff>
    </xdr:from>
    <xdr:to>
      <xdr:col>22</xdr:col>
      <xdr:colOff>365125</xdr:colOff>
      <xdr:row>36</xdr:row>
      <xdr:rowOff>4178</xdr:rowOff>
    </xdr:to>
    <xdr:cxnSp macro="">
      <xdr:nvCxnSpPr>
        <xdr:cNvPr id="517" name="直線コネクタ 516"/>
        <xdr:cNvCxnSpPr/>
      </xdr:nvCxnSpPr>
      <xdr:spPr>
        <a:xfrm flipV="1">
          <a:off x="14592300" y="5473509"/>
          <a:ext cx="889000" cy="7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101321</xdr:rowOff>
    </xdr:from>
    <xdr:to>
      <xdr:col>22</xdr:col>
      <xdr:colOff>415925</xdr:colOff>
      <xdr:row>38</xdr:row>
      <xdr:rowOff>31471</xdr:rowOff>
    </xdr:to>
    <xdr:sp macro="" textlink="">
      <xdr:nvSpPr>
        <xdr:cNvPr id="518" name="フローチャート : 判断 517"/>
        <xdr:cNvSpPr/>
      </xdr:nvSpPr>
      <xdr:spPr>
        <a:xfrm>
          <a:off x="154305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22598</xdr:rowOff>
    </xdr:from>
    <xdr:ext cx="534377" cy="259045"/>
    <xdr:sp macro="" textlink="">
      <xdr:nvSpPr>
        <xdr:cNvPr id="519" name="テキスト ボックス 518"/>
        <xdr:cNvSpPr txBox="1"/>
      </xdr:nvSpPr>
      <xdr:spPr>
        <a:xfrm>
          <a:off x="15214111" y="65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153454</xdr:rowOff>
    </xdr:from>
    <xdr:to>
      <xdr:col>21</xdr:col>
      <xdr:colOff>161925</xdr:colOff>
      <xdr:row>36</xdr:row>
      <xdr:rowOff>4178</xdr:rowOff>
    </xdr:to>
    <xdr:cxnSp macro="">
      <xdr:nvCxnSpPr>
        <xdr:cNvPr id="520" name="直線コネクタ 519"/>
        <xdr:cNvCxnSpPr/>
      </xdr:nvCxnSpPr>
      <xdr:spPr>
        <a:xfrm>
          <a:off x="13703300" y="5811304"/>
          <a:ext cx="889000" cy="3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60020</xdr:rowOff>
    </xdr:from>
    <xdr:to>
      <xdr:col>21</xdr:col>
      <xdr:colOff>212725</xdr:colOff>
      <xdr:row>37</xdr:row>
      <xdr:rowOff>161620</xdr:rowOff>
    </xdr:to>
    <xdr:sp macro="" textlink="">
      <xdr:nvSpPr>
        <xdr:cNvPr id="521" name="フローチャート : 判断 520"/>
        <xdr:cNvSpPr/>
      </xdr:nvSpPr>
      <xdr:spPr>
        <a:xfrm>
          <a:off x="14541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152747</xdr:rowOff>
    </xdr:from>
    <xdr:ext cx="534377" cy="259045"/>
    <xdr:sp macro="" textlink="">
      <xdr:nvSpPr>
        <xdr:cNvPr id="522" name="テキスト ボックス 521"/>
        <xdr:cNvSpPr txBox="1"/>
      </xdr:nvSpPr>
      <xdr:spPr>
        <a:xfrm>
          <a:off x="14325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153454</xdr:rowOff>
    </xdr:from>
    <xdr:to>
      <xdr:col>19</xdr:col>
      <xdr:colOff>644525</xdr:colOff>
      <xdr:row>36</xdr:row>
      <xdr:rowOff>42507</xdr:rowOff>
    </xdr:to>
    <xdr:cxnSp macro="">
      <xdr:nvCxnSpPr>
        <xdr:cNvPr id="523" name="直線コネクタ 522"/>
        <xdr:cNvCxnSpPr/>
      </xdr:nvCxnSpPr>
      <xdr:spPr>
        <a:xfrm flipV="1">
          <a:off x="12814300" y="5811304"/>
          <a:ext cx="889000" cy="4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83680</xdr:rowOff>
    </xdr:from>
    <xdr:to>
      <xdr:col>20</xdr:col>
      <xdr:colOff>9525</xdr:colOff>
      <xdr:row>38</xdr:row>
      <xdr:rowOff>13830</xdr:rowOff>
    </xdr:to>
    <xdr:sp macro="" textlink="">
      <xdr:nvSpPr>
        <xdr:cNvPr id="524" name="フローチャート : 判断 523"/>
        <xdr:cNvSpPr/>
      </xdr:nvSpPr>
      <xdr:spPr>
        <a:xfrm>
          <a:off x="13652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4957</xdr:rowOff>
    </xdr:from>
    <xdr:ext cx="534377" cy="259045"/>
    <xdr:sp macro="" textlink="">
      <xdr:nvSpPr>
        <xdr:cNvPr id="525" name="テキスト ボックス 524"/>
        <xdr:cNvSpPr txBox="1"/>
      </xdr:nvSpPr>
      <xdr:spPr>
        <a:xfrm>
          <a:off x="13436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114236</xdr:rowOff>
    </xdr:from>
    <xdr:to>
      <xdr:col>18</xdr:col>
      <xdr:colOff>492125</xdr:colOff>
      <xdr:row>38</xdr:row>
      <xdr:rowOff>44386</xdr:rowOff>
    </xdr:to>
    <xdr:sp macro="" textlink="">
      <xdr:nvSpPr>
        <xdr:cNvPr id="526" name="フローチャート : 判断 525"/>
        <xdr:cNvSpPr/>
      </xdr:nvSpPr>
      <xdr:spPr>
        <a:xfrm>
          <a:off x="12763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35513</xdr:rowOff>
    </xdr:from>
    <xdr:ext cx="534377" cy="259045"/>
    <xdr:sp macro="" textlink="">
      <xdr:nvSpPr>
        <xdr:cNvPr id="527" name="テキスト ボックス 526"/>
        <xdr:cNvSpPr txBox="1"/>
      </xdr:nvSpPr>
      <xdr:spPr>
        <a:xfrm>
          <a:off x="12547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127343</xdr:rowOff>
    </xdr:from>
    <xdr:to>
      <xdr:col>23</xdr:col>
      <xdr:colOff>568325</xdr:colOff>
      <xdr:row>35</xdr:row>
      <xdr:rowOff>57493</xdr:rowOff>
    </xdr:to>
    <xdr:sp macro="" textlink="">
      <xdr:nvSpPr>
        <xdr:cNvPr id="533" name="円/楕円 532"/>
        <xdr:cNvSpPr/>
      </xdr:nvSpPr>
      <xdr:spPr>
        <a:xfrm>
          <a:off x="16268700" y="59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150220</xdr:rowOff>
    </xdr:from>
    <xdr:ext cx="534377" cy="259045"/>
    <xdr:sp macro="" textlink="">
      <xdr:nvSpPr>
        <xdr:cNvPr id="534" name="消防費該当値テキスト"/>
        <xdr:cNvSpPr txBox="1"/>
      </xdr:nvSpPr>
      <xdr:spPr>
        <a:xfrm>
          <a:off x="16370300" y="58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28,991</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107759</xdr:rowOff>
    </xdr:from>
    <xdr:to>
      <xdr:col>22</xdr:col>
      <xdr:colOff>415925</xdr:colOff>
      <xdr:row>32</xdr:row>
      <xdr:rowOff>37909</xdr:rowOff>
    </xdr:to>
    <xdr:sp macro="" textlink="">
      <xdr:nvSpPr>
        <xdr:cNvPr id="535" name="円/楕円 534"/>
        <xdr:cNvSpPr/>
      </xdr:nvSpPr>
      <xdr:spPr>
        <a:xfrm>
          <a:off x="15430500" y="5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54436</xdr:rowOff>
    </xdr:from>
    <xdr:ext cx="534377" cy="259045"/>
    <xdr:sp macro="" textlink="">
      <xdr:nvSpPr>
        <xdr:cNvPr id="536" name="テキスト ボックス 535"/>
        <xdr:cNvSpPr txBox="1"/>
      </xdr:nvSpPr>
      <xdr:spPr>
        <a:xfrm>
          <a:off x="15214111" y="51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124828</xdr:rowOff>
    </xdr:from>
    <xdr:to>
      <xdr:col>21</xdr:col>
      <xdr:colOff>212725</xdr:colOff>
      <xdr:row>36</xdr:row>
      <xdr:rowOff>54978</xdr:rowOff>
    </xdr:to>
    <xdr:sp macro="" textlink="">
      <xdr:nvSpPr>
        <xdr:cNvPr id="537" name="円/楕円 536"/>
        <xdr:cNvSpPr/>
      </xdr:nvSpPr>
      <xdr:spPr>
        <a:xfrm>
          <a:off x="14541500" y="61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71505</xdr:rowOff>
    </xdr:from>
    <xdr:ext cx="534377" cy="259045"/>
    <xdr:sp macro="" textlink="">
      <xdr:nvSpPr>
        <xdr:cNvPr id="538" name="テキスト ボックス 537"/>
        <xdr:cNvSpPr txBox="1"/>
      </xdr:nvSpPr>
      <xdr:spPr>
        <a:xfrm>
          <a:off x="14325111" y="59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24,557</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102654</xdr:rowOff>
    </xdr:from>
    <xdr:to>
      <xdr:col>20</xdr:col>
      <xdr:colOff>9525</xdr:colOff>
      <xdr:row>34</xdr:row>
      <xdr:rowOff>32804</xdr:rowOff>
    </xdr:to>
    <xdr:sp macro="" textlink="">
      <xdr:nvSpPr>
        <xdr:cNvPr id="539" name="円/楕円 538"/>
        <xdr:cNvSpPr/>
      </xdr:nvSpPr>
      <xdr:spPr>
        <a:xfrm>
          <a:off x="13652500" y="57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49331</xdr:rowOff>
    </xdr:from>
    <xdr:ext cx="534377" cy="259045"/>
    <xdr:sp macro="" textlink="">
      <xdr:nvSpPr>
        <xdr:cNvPr id="540" name="テキスト ボックス 539"/>
        <xdr:cNvSpPr txBox="1"/>
      </xdr:nvSpPr>
      <xdr:spPr>
        <a:xfrm>
          <a:off x="13436111" y="553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163157</xdr:rowOff>
    </xdr:from>
    <xdr:to>
      <xdr:col>18</xdr:col>
      <xdr:colOff>492125</xdr:colOff>
      <xdr:row>36</xdr:row>
      <xdr:rowOff>93307</xdr:rowOff>
    </xdr:to>
    <xdr:sp macro="" textlink="">
      <xdr:nvSpPr>
        <xdr:cNvPr id="541" name="円/楕円 540"/>
        <xdr:cNvSpPr/>
      </xdr:nvSpPr>
      <xdr:spPr>
        <a:xfrm>
          <a:off x="12763500" y="61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109834</xdr:rowOff>
    </xdr:from>
    <xdr:ext cx="534377" cy="259045"/>
    <xdr:sp macro="" textlink="">
      <xdr:nvSpPr>
        <xdr:cNvPr id="542" name="テキスト ボックス 541"/>
        <xdr:cNvSpPr txBox="1"/>
      </xdr:nvSpPr>
      <xdr:spPr>
        <a:xfrm>
          <a:off x="12547111" y="59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68752</xdr:rowOff>
    </xdr:from>
    <xdr:to>
      <xdr:col>23</xdr:col>
      <xdr:colOff>517525</xdr:colOff>
      <xdr:row>56</xdr:row>
      <xdr:rowOff>133365</xdr:rowOff>
    </xdr:to>
    <xdr:cxnSp macro="">
      <xdr:nvCxnSpPr>
        <xdr:cNvPr id="574" name="直線コネクタ 573"/>
        <xdr:cNvCxnSpPr/>
      </xdr:nvCxnSpPr>
      <xdr:spPr>
        <a:xfrm flipV="1">
          <a:off x="15481300" y="9498502"/>
          <a:ext cx="838200" cy="2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5"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133365</xdr:rowOff>
    </xdr:from>
    <xdr:to>
      <xdr:col>22</xdr:col>
      <xdr:colOff>365125</xdr:colOff>
      <xdr:row>57</xdr:row>
      <xdr:rowOff>46741</xdr:rowOff>
    </xdr:to>
    <xdr:cxnSp macro="">
      <xdr:nvCxnSpPr>
        <xdr:cNvPr id="577" name="直線コネクタ 576"/>
        <xdr:cNvCxnSpPr/>
      </xdr:nvCxnSpPr>
      <xdr:spPr>
        <a:xfrm flipV="1">
          <a:off x="14592300" y="9734565"/>
          <a:ext cx="889000" cy="8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120757</xdr:rowOff>
    </xdr:from>
    <xdr:to>
      <xdr:col>22</xdr:col>
      <xdr:colOff>415925</xdr:colOff>
      <xdr:row>57</xdr:row>
      <xdr:rowOff>50907</xdr:rowOff>
    </xdr:to>
    <xdr:sp macro="" textlink="">
      <xdr:nvSpPr>
        <xdr:cNvPr id="578" name="フローチャート : 判断 577"/>
        <xdr:cNvSpPr/>
      </xdr:nvSpPr>
      <xdr:spPr>
        <a:xfrm>
          <a:off x="15430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42034</xdr:rowOff>
    </xdr:from>
    <xdr:ext cx="534377" cy="259045"/>
    <xdr:sp macro="" textlink="">
      <xdr:nvSpPr>
        <xdr:cNvPr id="579" name="テキスト ボックス 578"/>
        <xdr:cNvSpPr txBox="1"/>
      </xdr:nvSpPr>
      <xdr:spPr>
        <a:xfrm>
          <a:off x="15214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84313</xdr:rowOff>
    </xdr:from>
    <xdr:to>
      <xdr:col>21</xdr:col>
      <xdr:colOff>161925</xdr:colOff>
      <xdr:row>57</xdr:row>
      <xdr:rowOff>46741</xdr:rowOff>
    </xdr:to>
    <xdr:cxnSp macro="">
      <xdr:nvCxnSpPr>
        <xdr:cNvPr id="580" name="直線コネクタ 579"/>
        <xdr:cNvCxnSpPr/>
      </xdr:nvCxnSpPr>
      <xdr:spPr>
        <a:xfrm>
          <a:off x="13703300" y="9685513"/>
          <a:ext cx="889000" cy="1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1" name="フローチャート : 判断 580"/>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2" name="テキスト ボックス 581"/>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84313</xdr:rowOff>
    </xdr:from>
    <xdr:to>
      <xdr:col>19</xdr:col>
      <xdr:colOff>644525</xdr:colOff>
      <xdr:row>56</xdr:row>
      <xdr:rowOff>150428</xdr:rowOff>
    </xdr:to>
    <xdr:cxnSp macro="">
      <xdr:nvCxnSpPr>
        <xdr:cNvPr id="583" name="直線コネクタ 582"/>
        <xdr:cNvCxnSpPr/>
      </xdr:nvCxnSpPr>
      <xdr:spPr>
        <a:xfrm flipV="1">
          <a:off x="12814300" y="9685513"/>
          <a:ext cx="889000" cy="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4" name="フローチャート : 判断 583"/>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5" name="テキスト ボックス 584"/>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6" name="フローチャート : 判断 585"/>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7" name="テキスト ボックス 586"/>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17952</xdr:rowOff>
    </xdr:from>
    <xdr:to>
      <xdr:col>23</xdr:col>
      <xdr:colOff>568325</xdr:colOff>
      <xdr:row>55</xdr:row>
      <xdr:rowOff>119552</xdr:rowOff>
    </xdr:to>
    <xdr:sp macro="" textlink="">
      <xdr:nvSpPr>
        <xdr:cNvPr id="593" name="円/楕円 592"/>
        <xdr:cNvSpPr/>
      </xdr:nvSpPr>
      <xdr:spPr>
        <a:xfrm>
          <a:off x="16268700" y="944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40829</xdr:rowOff>
    </xdr:from>
    <xdr:ext cx="534377" cy="259045"/>
    <xdr:sp macro="" textlink="">
      <xdr:nvSpPr>
        <xdr:cNvPr id="594" name="教育費該当値テキスト"/>
        <xdr:cNvSpPr txBox="1"/>
      </xdr:nvSpPr>
      <xdr:spPr>
        <a:xfrm>
          <a:off x="16370300" y="92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63,845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82565</xdr:rowOff>
    </xdr:from>
    <xdr:to>
      <xdr:col>22</xdr:col>
      <xdr:colOff>415925</xdr:colOff>
      <xdr:row>57</xdr:row>
      <xdr:rowOff>12715</xdr:rowOff>
    </xdr:to>
    <xdr:sp macro="" textlink="">
      <xdr:nvSpPr>
        <xdr:cNvPr id="595" name="円/楕円 594"/>
        <xdr:cNvSpPr/>
      </xdr:nvSpPr>
      <xdr:spPr>
        <a:xfrm>
          <a:off x="15430500" y="96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29242</xdr:rowOff>
    </xdr:from>
    <xdr:ext cx="534377" cy="259045"/>
    <xdr:sp macro="" textlink="">
      <xdr:nvSpPr>
        <xdr:cNvPr id="596" name="テキスト ボックス 595"/>
        <xdr:cNvSpPr txBox="1"/>
      </xdr:nvSpPr>
      <xdr:spPr>
        <a:xfrm>
          <a:off x="15214111" y="94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167391</xdr:rowOff>
    </xdr:from>
    <xdr:to>
      <xdr:col>21</xdr:col>
      <xdr:colOff>212725</xdr:colOff>
      <xdr:row>57</xdr:row>
      <xdr:rowOff>97541</xdr:rowOff>
    </xdr:to>
    <xdr:sp macro="" textlink="">
      <xdr:nvSpPr>
        <xdr:cNvPr id="597" name="円/楕円 596"/>
        <xdr:cNvSpPr/>
      </xdr:nvSpPr>
      <xdr:spPr>
        <a:xfrm>
          <a:off x="14541500" y="976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88668</xdr:rowOff>
    </xdr:from>
    <xdr:ext cx="534377" cy="259045"/>
    <xdr:sp macro="" textlink="">
      <xdr:nvSpPr>
        <xdr:cNvPr id="598" name="テキスト ボックス 597"/>
        <xdr:cNvSpPr txBox="1"/>
      </xdr:nvSpPr>
      <xdr:spPr>
        <a:xfrm>
          <a:off x="14325111" y="986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33513</xdr:rowOff>
    </xdr:from>
    <xdr:to>
      <xdr:col>20</xdr:col>
      <xdr:colOff>9525</xdr:colOff>
      <xdr:row>56</xdr:row>
      <xdr:rowOff>135113</xdr:rowOff>
    </xdr:to>
    <xdr:sp macro="" textlink="">
      <xdr:nvSpPr>
        <xdr:cNvPr id="599" name="円/楕円 598"/>
        <xdr:cNvSpPr/>
      </xdr:nvSpPr>
      <xdr:spPr>
        <a:xfrm>
          <a:off x="13652500" y="96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151640</xdr:rowOff>
    </xdr:from>
    <xdr:ext cx="534377" cy="259045"/>
    <xdr:sp macro="" textlink="">
      <xdr:nvSpPr>
        <xdr:cNvPr id="600" name="テキスト ボックス 599"/>
        <xdr:cNvSpPr txBox="1"/>
      </xdr:nvSpPr>
      <xdr:spPr>
        <a:xfrm>
          <a:off x="13436111" y="94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99628</xdr:rowOff>
    </xdr:from>
    <xdr:to>
      <xdr:col>18</xdr:col>
      <xdr:colOff>492125</xdr:colOff>
      <xdr:row>57</xdr:row>
      <xdr:rowOff>29778</xdr:rowOff>
    </xdr:to>
    <xdr:sp macro="" textlink="">
      <xdr:nvSpPr>
        <xdr:cNvPr id="601" name="円/楕円 600"/>
        <xdr:cNvSpPr/>
      </xdr:nvSpPr>
      <xdr:spPr>
        <a:xfrm>
          <a:off x="12763500" y="9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46305</xdr:rowOff>
    </xdr:from>
    <xdr:ext cx="534377" cy="259045"/>
    <xdr:sp macro="" textlink="">
      <xdr:nvSpPr>
        <xdr:cNvPr id="602" name="テキスト ボックス 601"/>
        <xdr:cNvSpPr txBox="1"/>
      </xdr:nvSpPr>
      <xdr:spPr>
        <a:xfrm>
          <a:off x="12547111" y="947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4" name="直線コネクタ 623"/>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5"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7"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8" name="直線コネクタ 627"/>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161874</xdr:rowOff>
    </xdr:from>
    <xdr:to>
      <xdr:col>23</xdr:col>
      <xdr:colOff>517525</xdr:colOff>
      <xdr:row>76</xdr:row>
      <xdr:rowOff>21377</xdr:rowOff>
    </xdr:to>
    <xdr:cxnSp macro="">
      <xdr:nvCxnSpPr>
        <xdr:cNvPr id="629" name="直線コネクタ 628"/>
        <xdr:cNvCxnSpPr/>
      </xdr:nvCxnSpPr>
      <xdr:spPr>
        <a:xfrm>
          <a:off x="15481300" y="12849174"/>
          <a:ext cx="838200" cy="20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47896</xdr:rowOff>
    </xdr:from>
    <xdr:ext cx="378565" cy="259045"/>
    <xdr:sp macro="" textlink="">
      <xdr:nvSpPr>
        <xdr:cNvPr id="630" name="災害復旧費平均値テキスト"/>
        <xdr:cNvSpPr txBox="1"/>
      </xdr:nvSpPr>
      <xdr:spPr>
        <a:xfrm>
          <a:off x="16370300" y="13420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1" name="フローチャート : 判断 630"/>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161874</xdr:rowOff>
    </xdr:from>
    <xdr:to>
      <xdr:col>22</xdr:col>
      <xdr:colOff>365125</xdr:colOff>
      <xdr:row>77</xdr:row>
      <xdr:rowOff>18497</xdr:rowOff>
    </xdr:to>
    <xdr:cxnSp macro="">
      <xdr:nvCxnSpPr>
        <xdr:cNvPr id="632" name="直線コネクタ 631"/>
        <xdr:cNvCxnSpPr/>
      </xdr:nvCxnSpPr>
      <xdr:spPr>
        <a:xfrm flipV="1">
          <a:off x="14592300" y="12849174"/>
          <a:ext cx="889000" cy="37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22926</xdr:rowOff>
    </xdr:from>
    <xdr:to>
      <xdr:col>22</xdr:col>
      <xdr:colOff>415925</xdr:colOff>
      <xdr:row>78</xdr:row>
      <xdr:rowOff>124526</xdr:rowOff>
    </xdr:to>
    <xdr:sp macro="" textlink="">
      <xdr:nvSpPr>
        <xdr:cNvPr id="633" name="フローチャート : 判断 632"/>
        <xdr:cNvSpPr/>
      </xdr:nvSpPr>
      <xdr:spPr>
        <a:xfrm>
          <a:off x="15430500" y="133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115653</xdr:rowOff>
    </xdr:from>
    <xdr:ext cx="469744" cy="259045"/>
    <xdr:sp macro="" textlink="">
      <xdr:nvSpPr>
        <xdr:cNvPr id="634" name="テキスト ボックス 633"/>
        <xdr:cNvSpPr txBox="1"/>
      </xdr:nvSpPr>
      <xdr:spPr>
        <a:xfrm>
          <a:off x="15246427" y="134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134122</xdr:rowOff>
    </xdr:from>
    <xdr:to>
      <xdr:col>21</xdr:col>
      <xdr:colOff>161925</xdr:colOff>
      <xdr:row>77</xdr:row>
      <xdr:rowOff>18497</xdr:rowOff>
    </xdr:to>
    <xdr:cxnSp macro="">
      <xdr:nvCxnSpPr>
        <xdr:cNvPr id="635" name="直線コネクタ 634"/>
        <xdr:cNvCxnSpPr/>
      </xdr:nvCxnSpPr>
      <xdr:spPr>
        <a:xfrm>
          <a:off x="13703300" y="13164322"/>
          <a:ext cx="889000" cy="5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6" name="フローチャート : 判断 635"/>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3548</xdr:rowOff>
    </xdr:from>
    <xdr:ext cx="469744" cy="259045"/>
    <xdr:sp macro="" textlink="">
      <xdr:nvSpPr>
        <xdr:cNvPr id="637" name="テキスト ボックス 636"/>
        <xdr:cNvSpPr txBox="1"/>
      </xdr:nvSpPr>
      <xdr:spPr>
        <a:xfrm>
          <a:off x="14357427"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134122</xdr:rowOff>
    </xdr:from>
    <xdr:to>
      <xdr:col>19</xdr:col>
      <xdr:colOff>644525</xdr:colOff>
      <xdr:row>77</xdr:row>
      <xdr:rowOff>16988</xdr:rowOff>
    </xdr:to>
    <xdr:cxnSp macro="">
      <xdr:nvCxnSpPr>
        <xdr:cNvPr id="638" name="直線コネクタ 637"/>
        <xdr:cNvCxnSpPr/>
      </xdr:nvCxnSpPr>
      <xdr:spPr>
        <a:xfrm flipV="1">
          <a:off x="12814300" y="13164322"/>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9" name="フローチャート : 判断 638"/>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161876</xdr:rowOff>
    </xdr:from>
    <xdr:ext cx="469744" cy="259045"/>
    <xdr:sp macro="" textlink="">
      <xdr:nvSpPr>
        <xdr:cNvPr id="640" name="テキスト ボックス 639"/>
        <xdr:cNvSpPr txBox="1"/>
      </xdr:nvSpPr>
      <xdr:spPr>
        <a:xfrm>
          <a:off x="13468427" y="1336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1" name="フローチャート : 判断 640"/>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132980</xdr:rowOff>
    </xdr:from>
    <xdr:ext cx="469744" cy="259045"/>
    <xdr:sp macro="" textlink="">
      <xdr:nvSpPr>
        <xdr:cNvPr id="642" name="テキスト ボックス 641"/>
        <xdr:cNvSpPr txBox="1"/>
      </xdr:nvSpPr>
      <xdr:spPr>
        <a:xfrm>
          <a:off x="12579427" y="1333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142027</xdr:rowOff>
    </xdr:from>
    <xdr:to>
      <xdr:col>23</xdr:col>
      <xdr:colOff>568325</xdr:colOff>
      <xdr:row>76</xdr:row>
      <xdr:rowOff>72177</xdr:rowOff>
    </xdr:to>
    <xdr:sp macro="" textlink="">
      <xdr:nvSpPr>
        <xdr:cNvPr id="648" name="円/楕円 647"/>
        <xdr:cNvSpPr/>
      </xdr:nvSpPr>
      <xdr:spPr>
        <a:xfrm>
          <a:off x="16268700" y="130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164904</xdr:rowOff>
    </xdr:from>
    <xdr:ext cx="534377" cy="259045"/>
    <xdr:sp macro="" textlink="">
      <xdr:nvSpPr>
        <xdr:cNvPr id="649" name="災害復旧費該当値テキスト"/>
        <xdr:cNvSpPr txBox="1"/>
      </xdr:nvSpPr>
      <xdr:spPr>
        <a:xfrm>
          <a:off x="16370300" y="1285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111074</xdr:rowOff>
    </xdr:from>
    <xdr:to>
      <xdr:col>22</xdr:col>
      <xdr:colOff>415925</xdr:colOff>
      <xdr:row>75</xdr:row>
      <xdr:rowOff>41224</xdr:rowOff>
    </xdr:to>
    <xdr:sp macro="" textlink="">
      <xdr:nvSpPr>
        <xdr:cNvPr id="650" name="円/楕円 649"/>
        <xdr:cNvSpPr/>
      </xdr:nvSpPr>
      <xdr:spPr>
        <a:xfrm>
          <a:off x="15430500" y="127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57751</xdr:rowOff>
    </xdr:from>
    <xdr:ext cx="534377" cy="259045"/>
    <xdr:sp macro="" textlink="">
      <xdr:nvSpPr>
        <xdr:cNvPr id="651" name="テキスト ボックス 650"/>
        <xdr:cNvSpPr txBox="1"/>
      </xdr:nvSpPr>
      <xdr:spPr>
        <a:xfrm>
          <a:off x="15214111" y="125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139147</xdr:rowOff>
    </xdr:from>
    <xdr:to>
      <xdr:col>21</xdr:col>
      <xdr:colOff>212725</xdr:colOff>
      <xdr:row>77</xdr:row>
      <xdr:rowOff>69297</xdr:rowOff>
    </xdr:to>
    <xdr:sp macro="" textlink="">
      <xdr:nvSpPr>
        <xdr:cNvPr id="652" name="円/楕円 651"/>
        <xdr:cNvSpPr/>
      </xdr:nvSpPr>
      <xdr:spPr>
        <a:xfrm>
          <a:off x="14541500" y="131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85824</xdr:rowOff>
    </xdr:from>
    <xdr:ext cx="469744" cy="259045"/>
    <xdr:sp macro="" textlink="">
      <xdr:nvSpPr>
        <xdr:cNvPr id="653" name="テキスト ボックス 652"/>
        <xdr:cNvSpPr txBox="1"/>
      </xdr:nvSpPr>
      <xdr:spPr>
        <a:xfrm>
          <a:off x="14357427" y="129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83322</xdr:rowOff>
    </xdr:from>
    <xdr:to>
      <xdr:col>20</xdr:col>
      <xdr:colOff>9525</xdr:colOff>
      <xdr:row>77</xdr:row>
      <xdr:rowOff>13472</xdr:rowOff>
    </xdr:to>
    <xdr:sp macro="" textlink="">
      <xdr:nvSpPr>
        <xdr:cNvPr id="654" name="円/楕円 653"/>
        <xdr:cNvSpPr/>
      </xdr:nvSpPr>
      <xdr:spPr>
        <a:xfrm>
          <a:off x="13652500" y="131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29999</xdr:rowOff>
    </xdr:from>
    <xdr:ext cx="469744" cy="259045"/>
    <xdr:sp macro="" textlink="">
      <xdr:nvSpPr>
        <xdr:cNvPr id="655" name="テキスト ボックス 654"/>
        <xdr:cNvSpPr txBox="1"/>
      </xdr:nvSpPr>
      <xdr:spPr>
        <a:xfrm>
          <a:off x="13468427" y="1288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137638</xdr:rowOff>
    </xdr:from>
    <xdr:to>
      <xdr:col>18</xdr:col>
      <xdr:colOff>492125</xdr:colOff>
      <xdr:row>77</xdr:row>
      <xdr:rowOff>67788</xdr:rowOff>
    </xdr:to>
    <xdr:sp macro="" textlink="">
      <xdr:nvSpPr>
        <xdr:cNvPr id="656" name="円/楕円 655"/>
        <xdr:cNvSpPr/>
      </xdr:nvSpPr>
      <xdr:spPr>
        <a:xfrm>
          <a:off x="12763500" y="13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84314</xdr:rowOff>
    </xdr:from>
    <xdr:ext cx="469744" cy="259045"/>
    <xdr:sp macro="" textlink="">
      <xdr:nvSpPr>
        <xdr:cNvPr id="657" name="テキスト ボックス 656"/>
        <xdr:cNvSpPr txBox="1"/>
      </xdr:nvSpPr>
      <xdr:spPr>
        <a:xfrm>
          <a:off x="12579427" y="1294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163202</xdr:rowOff>
    </xdr:from>
    <xdr:to>
      <xdr:col>23</xdr:col>
      <xdr:colOff>517525</xdr:colOff>
      <xdr:row>95</xdr:row>
      <xdr:rowOff>3212</xdr:rowOff>
    </xdr:to>
    <xdr:cxnSp macro="">
      <xdr:nvCxnSpPr>
        <xdr:cNvPr id="690" name="直線コネクタ 689"/>
        <xdr:cNvCxnSpPr/>
      </xdr:nvCxnSpPr>
      <xdr:spPr>
        <a:xfrm flipV="1">
          <a:off x="15481300" y="16279502"/>
          <a:ext cx="8382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91"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3212</xdr:rowOff>
    </xdr:from>
    <xdr:to>
      <xdr:col>22</xdr:col>
      <xdr:colOff>365125</xdr:colOff>
      <xdr:row>95</xdr:row>
      <xdr:rowOff>18870</xdr:rowOff>
    </xdr:to>
    <xdr:cxnSp macro="">
      <xdr:nvCxnSpPr>
        <xdr:cNvPr id="693" name="直線コネクタ 692"/>
        <xdr:cNvCxnSpPr/>
      </xdr:nvCxnSpPr>
      <xdr:spPr>
        <a:xfrm flipV="1">
          <a:off x="14592300" y="16290962"/>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15534</xdr:rowOff>
    </xdr:from>
    <xdr:to>
      <xdr:col>22</xdr:col>
      <xdr:colOff>415925</xdr:colOff>
      <xdr:row>96</xdr:row>
      <xdr:rowOff>117134</xdr:rowOff>
    </xdr:to>
    <xdr:sp macro="" textlink="">
      <xdr:nvSpPr>
        <xdr:cNvPr id="694" name="フローチャート : 判断 693"/>
        <xdr:cNvSpPr/>
      </xdr:nvSpPr>
      <xdr:spPr>
        <a:xfrm>
          <a:off x="15430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108261</xdr:rowOff>
    </xdr:from>
    <xdr:ext cx="534377" cy="259045"/>
    <xdr:sp macro="" textlink="">
      <xdr:nvSpPr>
        <xdr:cNvPr id="695" name="テキスト ボックス 694"/>
        <xdr:cNvSpPr txBox="1"/>
      </xdr:nvSpPr>
      <xdr:spPr>
        <a:xfrm>
          <a:off x="15214111" y="165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14427</xdr:rowOff>
    </xdr:from>
    <xdr:to>
      <xdr:col>21</xdr:col>
      <xdr:colOff>161925</xdr:colOff>
      <xdr:row>95</xdr:row>
      <xdr:rowOff>18870</xdr:rowOff>
    </xdr:to>
    <xdr:cxnSp macro="">
      <xdr:nvCxnSpPr>
        <xdr:cNvPr id="696" name="直線コネクタ 695"/>
        <xdr:cNvCxnSpPr/>
      </xdr:nvCxnSpPr>
      <xdr:spPr>
        <a:xfrm>
          <a:off x="13703300" y="16302177"/>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7" name="フローチャート : 判断 696"/>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8" name="テキスト ボックス 697"/>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167475</xdr:rowOff>
    </xdr:from>
    <xdr:to>
      <xdr:col>19</xdr:col>
      <xdr:colOff>644525</xdr:colOff>
      <xdr:row>95</xdr:row>
      <xdr:rowOff>14427</xdr:rowOff>
    </xdr:to>
    <xdr:cxnSp macro="">
      <xdr:nvCxnSpPr>
        <xdr:cNvPr id="699" name="直線コネクタ 698"/>
        <xdr:cNvCxnSpPr/>
      </xdr:nvCxnSpPr>
      <xdr:spPr>
        <a:xfrm>
          <a:off x="12814300" y="16283775"/>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0" name="フローチャート : 判断 699"/>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701" name="テキスト ボックス 700"/>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2" name="フローチャート : 判断 701"/>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3" name="テキスト ボックス 702"/>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112402</xdr:rowOff>
    </xdr:from>
    <xdr:to>
      <xdr:col>23</xdr:col>
      <xdr:colOff>568325</xdr:colOff>
      <xdr:row>95</xdr:row>
      <xdr:rowOff>42552</xdr:rowOff>
    </xdr:to>
    <xdr:sp macro="" textlink="">
      <xdr:nvSpPr>
        <xdr:cNvPr id="709" name="円/楕円 708"/>
        <xdr:cNvSpPr/>
      </xdr:nvSpPr>
      <xdr:spPr>
        <a:xfrm>
          <a:off x="16268700" y="162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135279</xdr:rowOff>
    </xdr:from>
    <xdr:ext cx="534377" cy="259045"/>
    <xdr:sp macro="" textlink="">
      <xdr:nvSpPr>
        <xdr:cNvPr id="710" name="公債費該当値テキスト"/>
        <xdr:cNvSpPr txBox="1"/>
      </xdr:nvSpPr>
      <xdr:spPr>
        <a:xfrm>
          <a:off x="16370300" y="160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123862</xdr:rowOff>
    </xdr:from>
    <xdr:to>
      <xdr:col>22</xdr:col>
      <xdr:colOff>415925</xdr:colOff>
      <xdr:row>95</xdr:row>
      <xdr:rowOff>54012</xdr:rowOff>
    </xdr:to>
    <xdr:sp macro="" textlink="">
      <xdr:nvSpPr>
        <xdr:cNvPr id="711" name="円/楕円 710"/>
        <xdr:cNvSpPr/>
      </xdr:nvSpPr>
      <xdr:spPr>
        <a:xfrm>
          <a:off x="15430500" y="162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70539</xdr:rowOff>
    </xdr:from>
    <xdr:ext cx="534377" cy="259045"/>
    <xdr:sp macro="" textlink="">
      <xdr:nvSpPr>
        <xdr:cNvPr id="712" name="テキスト ボックス 711"/>
        <xdr:cNvSpPr txBox="1"/>
      </xdr:nvSpPr>
      <xdr:spPr>
        <a:xfrm>
          <a:off x="15214111" y="160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139520</xdr:rowOff>
    </xdr:from>
    <xdr:to>
      <xdr:col>21</xdr:col>
      <xdr:colOff>212725</xdr:colOff>
      <xdr:row>95</xdr:row>
      <xdr:rowOff>69670</xdr:rowOff>
    </xdr:to>
    <xdr:sp macro="" textlink="">
      <xdr:nvSpPr>
        <xdr:cNvPr id="713" name="円/楕円 712"/>
        <xdr:cNvSpPr/>
      </xdr:nvSpPr>
      <xdr:spPr>
        <a:xfrm>
          <a:off x="14541500" y="1625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86197</xdr:rowOff>
    </xdr:from>
    <xdr:ext cx="534377" cy="259045"/>
    <xdr:sp macro="" textlink="">
      <xdr:nvSpPr>
        <xdr:cNvPr id="714" name="テキスト ボックス 713"/>
        <xdr:cNvSpPr txBox="1"/>
      </xdr:nvSpPr>
      <xdr:spPr>
        <a:xfrm>
          <a:off x="14325111" y="1603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135077</xdr:rowOff>
    </xdr:from>
    <xdr:to>
      <xdr:col>20</xdr:col>
      <xdr:colOff>9525</xdr:colOff>
      <xdr:row>95</xdr:row>
      <xdr:rowOff>65227</xdr:rowOff>
    </xdr:to>
    <xdr:sp macro="" textlink="">
      <xdr:nvSpPr>
        <xdr:cNvPr id="715" name="円/楕円 714"/>
        <xdr:cNvSpPr/>
      </xdr:nvSpPr>
      <xdr:spPr>
        <a:xfrm>
          <a:off x="13652500" y="162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81754</xdr:rowOff>
    </xdr:from>
    <xdr:ext cx="534377" cy="259045"/>
    <xdr:sp macro="" textlink="">
      <xdr:nvSpPr>
        <xdr:cNvPr id="716" name="テキスト ボックス 715"/>
        <xdr:cNvSpPr txBox="1"/>
      </xdr:nvSpPr>
      <xdr:spPr>
        <a:xfrm>
          <a:off x="13436111" y="16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116675</xdr:rowOff>
    </xdr:from>
    <xdr:to>
      <xdr:col>18</xdr:col>
      <xdr:colOff>492125</xdr:colOff>
      <xdr:row>95</xdr:row>
      <xdr:rowOff>46825</xdr:rowOff>
    </xdr:to>
    <xdr:sp macro="" textlink="">
      <xdr:nvSpPr>
        <xdr:cNvPr id="717" name="円/楕円 716"/>
        <xdr:cNvSpPr/>
      </xdr:nvSpPr>
      <xdr:spPr>
        <a:xfrm>
          <a:off x="12763500" y="162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63352</xdr:rowOff>
    </xdr:from>
    <xdr:ext cx="534377" cy="259045"/>
    <xdr:sp macro="" textlink="">
      <xdr:nvSpPr>
        <xdr:cNvPr id="718" name="テキスト ボックス 717"/>
        <xdr:cNvSpPr txBox="1"/>
      </xdr:nvSpPr>
      <xdr:spPr>
        <a:xfrm>
          <a:off x="12547111" y="160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51" name="フローチャート : 判断 750"/>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25290</xdr:rowOff>
    </xdr:from>
    <xdr:ext cx="378565" cy="259045"/>
    <xdr:sp macro="" textlink="">
      <xdr:nvSpPr>
        <xdr:cNvPr id="752" name="テキスト ボックス 751"/>
        <xdr:cNvSpPr txBox="1"/>
      </xdr:nvSpPr>
      <xdr:spPr>
        <a:xfrm>
          <a:off x="21134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4" name="フローチャート : 判断 753"/>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5" name="テキスト ボックス 754"/>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7" name="フローチャート : 判断 756"/>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8" name="テキスト ボックス 757"/>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9" name="フローチャート : 判断 758"/>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0" name="テキスト ボックス 759"/>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民生費は、市民一人当たり１</a:t>
          </a:r>
          <a:r>
            <a:rPr lang="ja-JP" altLang="en-US" sz="1100" b="0" i="0" baseline="0">
              <a:solidFill>
                <a:sysClr val="windowText" lastClr="000000"/>
              </a:solidFill>
              <a:effectLst/>
              <a:latin typeface="+mn-lt"/>
              <a:ea typeface="+mn-ea"/>
              <a:cs typeface="+mn-cs"/>
            </a:rPr>
            <a:t>４６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１０７</a:t>
          </a:r>
          <a:r>
            <a:rPr lang="ja-JP" altLang="ja-JP" sz="1100" b="0" i="0" baseline="0">
              <a:solidFill>
                <a:sysClr val="windowText" lastClr="000000"/>
              </a:solidFill>
              <a:effectLst/>
              <a:latin typeface="+mn-lt"/>
              <a:ea typeface="+mn-ea"/>
              <a:cs typeface="+mn-cs"/>
            </a:rPr>
            <a:t>円となっており、前年度と比較し</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４</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円の増となっている。これは、国民健康保険、後期高齢者医療、介護保険事業への繰出金の増、認定こども園施設整備事業費</a:t>
          </a:r>
          <a:r>
            <a:rPr lang="ja-JP" altLang="en-US" sz="1100" b="0" i="0" baseline="0">
              <a:solidFill>
                <a:sysClr val="windowText" lastClr="000000"/>
              </a:solidFill>
              <a:effectLst/>
              <a:latin typeface="+mn-lt"/>
              <a:ea typeface="+mn-ea"/>
              <a:cs typeface="+mn-cs"/>
            </a:rPr>
            <a:t>及び障がい者自立支援給付費等の</a:t>
          </a:r>
          <a:r>
            <a:rPr lang="ja-JP" altLang="ja-JP" sz="1100" b="0" i="0" baseline="0">
              <a:solidFill>
                <a:sysClr val="windowText" lastClr="000000"/>
              </a:solidFill>
              <a:effectLst/>
              <a:latin typeface="+mn-lt"/>
              <a:ea typeface="+mn-ea"/>
              <a:cs typeface="+mn-cs"/>
            </a:rPr>
            <a:t>増による。消防費は、類似団体や県内市町の平均を大きく上回っている。これは、市域が広いため居住地や観光施設が点在し、分散型の消防防災体制を整える必要があることから、類似団体と比較して消防関係職員が多いこと</a:t>
          </a:r>
          <a:r>
            <a:rPr lang="ja-JP" altLang="en-US" sz="1100" b="0" i="0" baseline="0">
              <a:solidFill>
                <a:sysClr val="windowText" lastClr="000000"/>
              </a:solidFill>
              <a:effectLst/>
              <a:latin typeface="+mn-lt"/>
              <a:ea typeface="+mn-ea"/>
              <a:cs typeface="+mn-cs"/>
            </a:rPr>
            <a:t>による。なお、平成２７年度は消防指令センターの整備や</a:t>
          </a:r>
          <a:r>
            <a:rPr lang="ja-JP" altLang="ja-JP" sz="1100" b="0" i="0" baseline="0">
              <a:solidFill>
                <a:sysClr val="windowText" lastClr="000000"/>
              </a:solidFill>
              <a:effectLst/>
              <a:latin typeface="+mn-lt"/>
              <a:ea typeface="+mn-ea"/>
              <a:cs typeface="+mn-cs"/>
            </a:rPr>
            <a:t>消防庁舎の建設事業等を実施したこと</a:t>
          </a:r>
          <a:r>
            <a:rPr lang="ja-JP" altLang="en-US" sz="1100" b="0" i="0" baseline="0">
              <a:solidFill>
                <a:sysClr val="windowText" lastClr="000000"/>
              </a:solidFill>
              <a:effectLst/>
              <a:latin typeface="+mn-lt"/>
              <a:ea typeface="+mn-ea"/>
              <a:cs typeface="+mn-cs"/>
            </a:rPr>
            <a:t>から、平成２８年度の消防費は減少している</a:t>
          </a:r>
          <a:r>
            <a:rPr lang="ja-JP" altLang="ja-JP" sz="1100" b="0" i="0" baseline="0">
              <a:solidFill>
                <a:sysClr val="windowText" lastClr="000000"/>
              </a:solidFill>
              <a:effectLst/>
              <a:latin typeface="+mn-lt"/>
              <a:ea typeface="+mn-ea"/>
              <a:cs typeface="+mn-cs"/>
            </a:rPr>
            <a:t>。また、商工費においても類似団体平均と比較して高い水準にある。これは、中小企業の事業資金調達を容易にし、経営安定と振興を図るため金融対策に力を注いでいることや、観光客誘致のための様々なプロモーション事業に取り組んでいること、市営の観光施設が多く、その維持補修に多くの経費がかかることなどがあげられる。</a:t>
          </a:r>
          <a:r>
            <a:rPr lang="ja-JP" altLang="en-US" sz="1100" b="0" i="0" baseline="0">
              <a:solidFill>
                <a:sysClr val="windowText" lastClr="000000"/>
              </a:solidFill>
              <a:effectLst/>
              <a:latin typeface="+mn-lt"/>
              <a:ea typeface="+mn-ea"/>
              <a:cs typeface="+mn-cs"/>
            </a:rPr>
            <a:t>教育費については、資料館や公民館の建設事業を実施したことから、平成２８年度は増加している。</a:t>
          </a:r>
          <a:endParaRPr lang="ja-JP" altLang="ja-JP" sz="1400" b="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財政調整基金の残高比率については、平成２２年度に新規積立て（４００百万円）を行って以降、ほぼ横ばいで推移してい</a:t>
          </a:r>
          <a:r>
            <a:rPr lang="ja-JP" altLang="en-US" sz="1100" b="0" i="0" baseline="0">
              <a:solidFill>
                <a:sysClr val="windowText" lastClr="000000"/>
              </a:solidFill>
              <a:effectLst/>
              <a:latin typeface="+mn-lt"/>
              <a:ea typeface="+mn-ea"/>
              <a:cs typeface="+mn-cs"/>
            </a:rPr>
            <a:t>たが、平成２８年度に合併後初めて４００百万円取崩した</a:t>
          </a:r>
          <a:r>
            <a:rPr lang="ja-JP" altLang="ja-JP" sz="1100" b="0" i="0" baseline="0">
              <a:solidFill>
                <a:sysClr val="windowText" lastClr="000000"/>
              </a:solidFill>
              <a:effectLst/>
              <a:latin typeface="+mn-lt"/>
              <a:ea typeface="+mn-ea"/>
              <a:cs typeface="+mn-cs"/>
            </a:rPr>
            <a:t>。</a:t>
          </a:r>
          <a:endParaRPr lang="ja-JP" altLang="ja-JP" sz="1400" b="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実質収支比率については、平成２５年度に普通建設事業費（日光消防署建設等）の前年度比約３割の増や、物件費（クリーンセンター運営委託費）、維持補修費（除排雪費）の増により、標準財政規模比で約３．５ポイント悪化した。平成２６年度には普通建設事業費（日光消防署建設の終了等）や維持補修費（除排雪費）の減により、平成２７年度には普通交付税や地方消費税交付金の増により実質単年度収支は改善傾向に</a:t>
          </a:r>
          <a:r>
            <a:rPr lang="ja-JP" altLang="en-US" sz="1100" b="0" i="0" baseline="0">
              <a:solidFill>
                <a:sysClr val="windowText" lastClr="000000"/>
              </a:solidFill>
              <a:effectLst/>
              <a:latin typeface="+mn-lt"/>
              <a:ea typeface="+mn-ea"/>
              <a:cs typeface="+mn-cs"/>
            </a:rPr>
            <a:t>あったが、平成２８年度は財政調整金を取崩したことから約１．９％悪化した。</a:t>
          </a:r>
          <a:endParaRPr lang="ja-JP" altLang="ja-JP" sz="1400" b="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平成１９年度以降、いずれの年度においても、全ての会計において黒字であり、連結実質赤字額は生じていない。なお、黒字額の割合のほとんどを水道事業会計と一般会計で占めている。平成２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おける実質公債費比率や将来負担比率などの指標については、財政健全化法の基準で見ると、いずれの指標も早期健全化基準を下回っており、早期に健全化のための対応を必要とする状況ではないといえる。しかし、交付税への依存が高いことや地方債の残高が多いことなど、財政状況が厳しいことに変わりはないため、指標の動向などを注視しながら、今後も財政の健全化を図っていく。</a:t>
          </a:r>
          <a:endParaRPr lang="ja-JP" altLang="ja-JP" sz="1400" b="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年度の「その他会計（黒字）」に含まれる会計</a:t>
          </a:r>
          <a:endParaRPr lang="ja-JP" altLang="ja-JP" sz="1400" b="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温泉事業特別会計、公共用地先行取得事業特別会計</a:t>
          </a:r>
          <a:endParaRPr lang="ja-JP" altLang="ja-JP" sz="1400" b="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8000085\Desktop\&#12304;&#36001;&#25919;&#29366;&#27841;&#36039;&#26009;&#38598;&#12305;_092061_&#26085;&#20809;&#24066;_2016&#65288;2&#22238;&#30446;&#12398;&#20462;&#27491;&#65289;\&#12304;&#36001;&#25919;&#29366;&#27841;&#36039;&#26009;&#38598;&#12305;_092061_&#26085;&#20809;&#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51.8</v>
          </cell>
          <cell r="L73">
            <v>53.4</v>
          </cell>
          <cell r="M73">
            <v>55.6</v>
          </cell>
          <cell r="N73">
            <v>50.5</v>
          </cell>
          <cell r="O73">
            <v>54.5</v>
          </cell>
        </row>
        <row r="75">
          <cell r="K75">
            <v>8.6</v>
          </cell>
          <cell r="L75">
            <v>8.1999999999999993</v>
          </cell>
          <cell r="M75">
            <v>7.2</v>
          </cell>
          <cell r="N75">
            <v>6.2</v>
          </cell>
          <cell r="O75">
            <v>5.6</v>
          </cell>
        </row>
        <row r="77">
          <cell r="G77" t="str">
            <v>類似団体内平均値</v>
          </cell>
          <cell r="K77">
            <v>58.2</v>
          </cell>
          <cell r="L77">
            <v>50.3</v>
          </cell>
          <cell r="M77">
            <v>45.9</v>
          </cell>
          <cell r="N77">
            <v>37.299999999999997</v>
          </cell>
          <cell r="O77">
            <v>35.299999999999997</v>
          </cell>
        </row>
        <row r="79">
          <cell r="K79">
            <v>10.3</v>
          </cell>
          <cell r="L79">
            <v>9.6</v>
          </cell>
          <cell r="M79">
            <v>8.8000000000000007</v>
          </cell>
          <cell r="N79">
            <v>7.8</v>
          </cell>
          <cell r="O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63</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65</v>
      </c>
      <c r="C3" s="361"/>
      <c r="D3" s="361"/>
      <c r="E3" s="362"/>
      <c r="F3" s="362"/>
      <c r="G3" s="362"/>
      <c r="H3" s="362"/>
      <c r="I3" s="362"/>
      <c r="J3" s="362"/>
      <c r="K3" s="362"/>
      <c r="L3" s="362" t="s">
        <v>66</v>
      </c>
      <c r="M3" s="362"/>
      <c r="N3" s="362"/>
      <c r="O3" s="362"/>
      <c r="P3" s="362"/>
      <c r="Q3" s="362"/>
      <c r="R3" s="369"/>
      <c r="S3" s="369"/>
      <c r="T3" s="369"/>
      <c r="U3" s="369"/>
      <c r="V3" s="370"/>
      <c r="W3" s="344" t="s">
        <v>67</v>
      </c>
      <c r="X3" s="345"/>
      <c r="Y3" s="345"/>
      <c r="Z3" s="345"/>
      <c r="AA3" s="345"/>
      <c r="AB3" s="361"/>
      <c r="AC3" s="369" t="s">
        <v>68</v>
      </c>
      <c r="AD3" s="345"/>
      <c r="AE3" s="345"/>
      <c r="AF3" s="345"/>
      <c r="AG3" s="345"/>
      <c r="AH3" s="345"/>
      <c r="AI3" s="345"/>
      <c r="AJ3" s="345"/>
      <c r="AK3" s="345"/>
      <c r="AL3" s="346"/>
      <c r="AM3" s="344" t="s">
        <v>69</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70</v>
      </c>
      <c r="BO3" s="345"/>
      <c r="BP3" s="345"/>
      <c r="BQ3" s="345"/>
      <c r="BR3" s="345"/>
      <c r="BS3" s="345"/>
      <c r="BT3" s="345"/>
      <c r="BU3" s="346"/>
      <c r="BV3" s="344" t="s">
        <v>71</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72</v>
      </c>
      <c r="CU3" s="345"/>
      <c r="CV3" s="345"/>
      <c r="CW3" s="345"/>
      <c r="CX3" s="345"/>
      <c r="CY3" s="345"/>
      <c r="CZ3" s="345"/>
      <c r="DA3" s="346"/>
      <c r="DB3" s="344" t="s">
        <v>73</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74</v>
      </c>
      <c r="AZ4" s="348"/>
      <c r="BA4" s="348"/>
      <c r="BB4" s="348"/>
      <c r="BC4" s="348"/>
      <c r="BD4" s="348"/>
      <c r="BE4" s="348"/>
      <c r="BF4" s="348"/>
      <c r="BG4" s="348"/>
      <c r="BH4" s="348"/>
      <c r="BI4" s="348"/>
      <c r="BJ4" s="348"/>
      <c r="BK4" s="348"/>
      <c r="BL4" s="348"/>
      <c r="BM4" s="349"/>
      <c r="BN4" s="350">
        <v>44685218</v>
      </c>
      <c r="BO4" s="351"/>
      <c r="BP4" s="351"/>
      <c r="BQ4" s="351"/>
      <c r="BR4" s="351"/>
      <c r="BS4" s="351"/>
      <c r="BT4" s="351"/>
      <c r="BU4" s="352"/>
      <c r="BV4" s="350">
        <v>45309834</v>
      </c>
      <c r="BW4" s="351"/>
      <c r="BX4" s="351"/>
      <c r="BY4" s="351"/>
      <c r="BZ4" s="351"/>
      <c r="CA4" s="351"/>
      <c r="CB4" s="351"/>
      <c r="CC4" s="352"/>
      <c r="CD4" s="353" t="s">
        <v>75</v>
      </c>
      <c r="CE4" s="354"/>
      <c r="CF4" s="354"/>
      <c r="CG4" s="354"/>
      <c r="CH4" s="354"/>
      <c r="CI4" s="354"/>
      <c r="CJ4" s="354"/>
      <c r="CK4" s="354"/>
      <c r="CL4" s="354"/>
      <c r="CM4" s="354"/>
      <c r="CN4" s="354"/>
      <c r="CO4" s="354"/>
      <c r="CP4" s="354"/>
      <c r="CQ4" s="354"/>
      <c r="CR4" s="354"/>
      <c r="CS4" s="355"/>
      <c r="CT4" s="356">
        <v>6.8</v>
      </c>
      <c r="CU4" s="357"/>
      <c r="CV4" s="357"/>
      <c r="CW4" s="357"/>
      <c r="CX4" s="357"/>
      <c r="CY4" s="357"/>
      <c r="CZ4" s="357"/>
      <c r="DA4" s="358"/>
      <c r="DB4" s="356">
        <v>7</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76</v>
      </c>
      <c r="AN5" s="417"/>
      <c r="AO5" s="417"/>
      <c r="AP5" s="417"/>
      <c r="AQ5" s="417"/>
      <c r="AR5" s="417"/>
      <c r="AS5" s="417"/>
      <c r="AT5" s="418"/>
      <c r="AU5" s="419" t="s">
        <v>77</v>
      </c>
      <c r="AV5" s="420"/>
      <c r="AW5" s="420"/>
      <c r="AX5" s="420"/>
      <c r="AY5" s="421" t="s">
        <v>78</v>
      </c>
      <c r="AZ5" s="422"/>
      <c r="BA5" s="422"/>
      <c r="BB5" s="422"/>
      <c r="BC5" s="422"/>
      <c r="BD5" s="422"/>
      <c r="BE5" s="422"/>
      <c r="BF5" s="422"/>
      <c r="BG5" s="422"/>
      <c r="BH5" s="422"/>
      <c r="BI5" s="422"/>
      <c r="BJ5" s="422"/>
      <c r="BK5" s="422"/>
      <c r="BL5" s="422"/>
      <c r="BM5" s="423"/>
      <c r="BN5" s="387">
        <v>42895017</v>
      </c>
      <c r="BO5" s="388"/>
      <c r="BP5" s="388"/>
      <c r="BQ5" s="388"/>
      <c r="BR5" s="388"/>
      <c r="BS5" s="388"/>
      <c r="BT5" s="388"/>
      <c r="BU5" s="389"/>
      <c r="BV5" s="387">
        <v>43192690</v>
      </c>
      <c r="BW5" s="388"/>
      <c r="BX5" s="388"/>
      <c r="BY5" s="388"/>
      <c r="BZ5" s="388"/>
      <c r="CA5" s="388"/>
      <c r="CB5" s="388"/>
      <c r="CC5" s="389"/>
      <c r="CD5" s="390" t="s">
        <v>79</v>
      </c>
      <c r="CE5" s="391"/>
      <c r="CF5" s="391"/>
      <c r="CG5" s="391"/>
      <c r="CH5" s="391"/>
      <c r="CI5" s="391"/>
      <c r="CJ5" s="391"/>
      <c r="CK5" s="391"/>
      <c r="CL5" s="391"/>
      <c r="CM5" s="391"/>
      <c r="CN5" s="391"/>
      <c r="CO5" s="391"/>
      <c r="CP5" s="391"/>
      <c r="CQ5" s="391"/>
      <c r="CR5" s="391"/>
      <c r="CS5" s="392"/>
      <c r="CT5" s="384">
        <v>97.6</v>
      </c>
      <c r="CU5" s="385"/>
      <c r="CV5" s="385"/>
      <c r="CW5" s="385"/>
      <c r="CX5" s="385"/>
      <c r="CY5" s="385"/>
      <c r="CZ5" s="385"/>
      <c r="DA5" s="386"/>
      <c r="DB5" s="384">
        <v>94.4</v>
      </c>
      <c r="DC5" s="385"/>
      <c r="DD5" s="385"/>
      <c r="DE5" s="385"/>
      <c r="DF5" s="385"/>
      <c r="DG5" s="385"/>
      <c r="DH5" s="385"/>
      <c r="DI5" s="386"/>
      <c r="DJ5" s="139"/>
      <c r="DK5" s="139"/>
      <c r="DL5" s="139"/>
      <c r="DM5" s="139"/>
      <c r="DN5" s="139"/>
      <c r="DO5" s="139"/>
    </row>
    <row r="6" spans="1:119" ht="18.75" customHeight="1" x14ac:dyDescent="0.15">
      <c r="A6" s="140"/>
      <c r="B6" s="393" t="s">
        <v>80</v>
      </c>
      <c r="C6" s="394"/>
      <c r="D6" s="394"/>
      <c r="E6" s="395"/>
      <c r="F6" s="395"/>
      <c r="G6" s="395"/>
      <c r="H6" s="395"/>
      <c r="I6" s="395"/>
      <c r="J6" s="395"/>
      <c r="K6" s="395"/>
      <c r="L6" s="395" t="s">
        <v>81</v>
      </c>
      <c r="M6" s="395"/>
      <c r="N6" s="395"/>
      <c r="O6" s="395"/>
      <c r="P6" s="395"/>
      <c r="Q6" s="395"/>
      <c r="R6" s="399"/>
      <c r="S6" s="399"/>
      <c r="T6" s="399"/>
      <c r="U6" s="399"/>
      <c r="V6" s="400"/>
      <c r="W6" s="403" t="s">
        <v>82</v>
      </c>
      <c r="X6" s="404"/>
      <c r="Y6" s="404"/>
      <c r="Z6" s="404"/>
      <c r="AA6" s="404"/>
      <c r="AB6" s="394"/>
      <c r="AC6" s="407" t="s">
        <v>83</v>
      </c>
      <c r="AD6" s="408"/>
      <c r="AE6" s="408"/>
      <c r="AF6" s="408"/>
      <c r="AG6" s="408"/>
      <c r="AH6" s="408"/>
      <c r="AI6" s="408"/>
      <c r="AJ6" s="408"/>
      <c r="AK6" s="408"/>
      <c r="AL6" s="409"/>
      <c r="AM6" s="416" t="s">
        <v>84</v>
      </c>
      <c r="AN6" s="417"/>
      <c r="AO6" s="417"/>
      <c r="AP6" s="417"/>
      <c r="AQ6" s="417"/>
      <c r="AR6" s="417"/>
      <c r="AS6" s="417"/>
      <c r="AT6" s="418"/>
      <c r="AU6" s="419" t="s">
        <v>77</v>
      </c>
      <c r="AV6" s="420"/>
      <c r="AW6" s="420"/>
      <c r="AX6" s="420"/>
      <c r="AY6" s="421" t="s">
        <v>85</v>
      </c>
      <c r="AZ6" s="422"/>
      <c r="BA6" s="422"/>
      <c r="BB6" s="422"/>
      <c r="BC6" s="422"/>
      <c r="BD6" s="422"/>
      <c r="BE6" s="422"/>
      <c r="BF6" s="422"/>
      <c r="BG6" s="422"/>
      <c r="BH6" s="422"/>
      <c r="BI6" s="422"/>
      <c r="BJ6" s="422"/>
      <c r="BK6" s="422"/>
      <c r="BL6" s="422"/>
      <c r="BM6" s="423"/>
      <c r="BN6" s="387">
        <v>1790201</v>
      </c>
      <c r="BO6" s="388"/>
      <c r="BP6" s="388"/>
      <c r="BQ6" s="388"/>
      <c r="BR6" s="388"/>
      <c r="BS6" s="388"/>
      <c r="BT6" s="388"/>
      <c r="BU6" s="389"/>
      <c r="BV6" s="387">
        <v>2117144</v>
      </c>
      <c r="BW6" s="388"/>
      <c r="BX6" s="388"/>
      <c r="BY6" s="388"/>
      <c r="BZ6" s="388"/>
      <c r="CA6" s="388"/>
      <c r="CB6" s="388"/>
      <c r="CC6" s="389"/>
      <c r="CD6" s="390" t="s">
        <v>86</v>
      </c>
      <c r="CE6" s="391"/>
      <c r="CF6" s="391"/>
      <c r="CG6" s="391"/>
      <c r="CH6" s="391"/>
      <c r="CI6" s="391"/>
      <c r="CJ6" s="391"/>
      <c r="CK6" s="391"/>
      <c r="CL6" s="391"/>
      <c r="CM6" s="391"/>
      <c r="CN6" s="391"/>
      <c r="CO6" s="391"/>
      <c r="CP6" s="391"/>
      <c r="CQ6" s="391"/>
      <c r="CR6" s="391"/>
      <c r="CS6" s="392"/>
      <c r="CT6" s="424">
        <v>104.1</v>
      </c>
      <c r="CU6" s="425"/>
      <c r="CV6" s="425"/>
      <c r="CW6" s="425"/>
      <c r="CX6" s="425"/>
      <c r="CY6" s="425"/>
      <c r="CZ6" s="425"/>
      <c r="DA6" s="426"/>
      <c r="DB6" s="424">
        <v>102.1</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87</v>
      </c>
      <c r="AN7" s="417"/>
      <c r="AO7" s="417"/>
      <c r="AP7" s="417"/>
      <c r="AQ7" s="417"/>
      <c r="AR7" s="417"/>
      <c r="AS7" s="417"/>
      <c r="AT7" s="418"/>
      <c r="AU7" s="419" t="s">
        <v>88</v>
      </c>
      <c r="AV7" s="420"/>
      <c r="AW7" s="420"/>
      <c r="AX7" s="420"/>
      <c r="AY7" s="421" t="s">
        <v>89</v>
      </c>
      <c r="AZ7" s="422"/>
      <c r="BA7" s="422"/>
      <c r="BB7" s="422"/>
      <c r="BC7" s="422"/>
      <c r="BD7" s="422"/>
      <c r="BE7" s="422"/>
      <c r="BF7" s="422"/>
      <c r="BG7" s="422"/>
      <c r="BH7" s="422"/>
      <c r="BI7" s="422"/>
      <c r="BJ7" s="422"/>
      <c r="BK7" s="422"/>
      <c r="BL7" s="422"/>
      <c r="BM7" s="423"/>
      <c r="BN7" s="387">
        <v>97215</v>
      </c>
      <c r="BO7" s="388"/>
      <c r="BP7" s="388"/>
      <c r="BQ7" s="388"/>
      <c r="BR7" s="388"/>
      <c r="BS7" s="388"/>
      <c r="BT7" s="388"/>
      <c r="BU7" s="389"/>
      <c r="BV7" s="387">
        <v>342691</v>
      </c>
      <c r="BW7" s="388"/>
      <c r="BX7" s="388"/>
      <c r="BY7" s="388"/>
      <c r="BZ7" s="388"/>
      <c r="CA7" s="388"/>
      <c r="CB7" s="388"/>
      <c r="CC7" s="389"/>
      <c r="CD7" s="390" t="s">
        <v>90</v>
      </c>
      <c r="CE7" s="391"/>
      <c r="CF7" s="391"/>
      <c r="CG7" s="391"/>
      <c r="CH7" s="391"/>
      <c r="CI7" s="391"/>
      <c r="CJ7" s="391"/>
      <c r="CK7" s="391"/>
      <c r="CL7" s="391"/>
      <c r="CM7" s="391"/>
      <c r="CN7" s="391"/>
      <c r="CO7" s="391"/>
      <c r="CP7" s="391"/>
      <c r="CQ7" s="391"/>
      <c r="CR7" s="391"/>
      <c r="CS7" s="392"/>
      <c r="CT7" s="387">
        <v>24856936</v>
      </c>
      <c r="CU7" s="388"/>
      <c r="CV7" s="388"/>
      <c r="CW7" s="388"/>
      <c r="CX7" s="388"/>
      <c r="CY7" s="388"/>
      <c r="CZ7" s="388"/>
      <c r="DA7" s="389"/>
      <c r="DB7" s="387">
        <v>25183780</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91</v>
      </c>
      <c r="AN8" s="417"/>
      <c r="AO8" s="417"/>
      <c r="AP8" s="417"/>
      <c r="AQ8" s="417"/>
      <c r="AR8" s="417"/>
      <c r="AS8" s="417"/>
      <c r="AT8" s="418"/>
      <c r="AU8" s="419" t="s">
        <v>77</v>
      </c>
      <c r="AV8" s="420"/>
      <c r="AW8" s="420"/>
      <c r="AX8" s="420"/>
      <c r="AY8" s="421" t="s">
        <v>92</v>
      </c>
      <c r="AZ8" s="422"/>
      <c r="BA8" s="422"/>
      <c r="BB8" s="422"/>
      <c r="BC8" s="422"/>
      <c r="BD8" s="422"/>
      <c r="BE8" s="422"/>
      <c r="BF8" s="422"/>
      <c r="BG8" s="422"/>
      <c r="BH8" s="422"/>
      <c r="BI8" s="422"/>
      <c r="BJ8" s="422"/>
      <c r="BK8" s="422"/>
      <c r="BL8" s="422"/>
      <c r="BM8" s="423"/>
      <c r="BN8" s="387">
        <v>1692986</v>
      </c>
      <c r="BO8" s="388"/>
      <c r="BP8" s="388"/>
      <c r="BQ8" s="388"/>
      <c r="BR8" s="388"/>
      <c r="BS8" s="388"/>
      <c r="BT8" s="388"/>
      <c r="BU8" s="389"/>
      <c r="BV8" s="387">
        <v>1774453</v>
      </c>
      <c r="BW8" s="388"/>
      <c r="BX8" s="388"/>
      <c r="BY8" s="388"/>
      <c r="BZ8" s="388"/>
      <c r="CA8" s="388"/>
      <c r="CB8" s="388"/>
      <c r="CC8" s="389"/>
      <c r="CD8" s="390" t="s">
        <v>93</v>
      </c>
      <c r="CE8" s="391"/>
      <c r="CF8" s="391"/>
      <c r="CG8" s="391"/>
      <c r="CH8" s="391"/>
      <c r="CI8" s="391"/>
      <c r="CJ8" s="391"/>
      <c r="CK8" s="391"/>
      <c r="CL8" s="391"/>
      <c r="CM8" s="391"/>
      <c r="CN8" s="391"/>
      <c r="CO8" s="391"/>
      <c r="CP8" s="391"/>
      <c r="CQ8" s="391"/>
      <c r="CR8" s="391"/>
      <c r="CS8" s="392"/>
      <c r="CT8" s="427">
        <v>0.62</v>
      </c>
      <c r="CU8" s="428"/>
      <c r="CV8" s="428"/>
      <c r="CW8" s="428"/>
      <c r="CX8" s="428"/>
      <c r="CY8" s="428"/>
      <c r="CZ8" s="428"/>
      <c r="DA8" s="429"/>
      <c r="DB8" s="427">
        <v>0.63</v>
      </c>
      <c r="DC8" s="428"/>
      <c r="DD8" s="428"/>
      <c r="DE8" s="428"/>
      <c r="DF8" s="428"/>
      <c r="DG8" s="428"/>
      <c r="DH8" s="428"/>
      <c r="DI8" s="429"/>
      <c r="DJ8" s="139"/>
      <c r="DK8" s="139"/>
      <c r="DL8" s="139"/>
      <c r="DM8" s="139"/>
      <c r="DN8" s="139"/>
      <c r="DO8" s="139"/>
    </row>
    <row r="9" spans="1:119" ht="18.75" customHeight="1" thickBot="1" x14ac:dyDescent="0.2">
      <c r="A9" s="140"/>
      <c r="B9" s="381" t="s">
        <v>94</v>
      </c>
      <c r="C9" s="382"/>
      <c r="D9" s="382"/>
      <c r="E9" s="382"/>
      <c r="F9" s="382"/>
      <c r="G9" s="382"/>
      <c r="H9" s="382"/>
      <c r="I9" s="382"/>
      <c r="J9" s="382"/>
      <c r="K9" s="430"/>
      <c r="L9" s="431" t="s">
        <v>95</v>
      </c>
      <c r="M9" s="432"/>
      <c r="N9" s="432"/>
      <c r="O9" s="432"/>
      <c r="P9" s="432"/>
      <c r="Q9" s="433"/>
      <c r="R9" s="434">
        <v>83386</v>
      </c>
      <c r="S9" s="435"/>
      <c r="T9" s="435"/>
      <c r="U9" s="435"/>
      <c r="V9" s="436"/>
      <c r="W9" s="344" t="s">
        <v>96</v>
      </c>
      <c r="X9" s="345"/>
      <c r="Y9" s="345"/>
      <c r="Z9" s="345"/>
      <c r="AA9" s="345"/>
      <c r="AB9" s="345"/>
      <c r="AC9" s="345"/>
      <c r="AD9" s="345"/>
      <c r="AE9" s="345"/>
      <c r="AF9" s="345"/>
      <c r="AG9" s="345"/>
      <c r="AH9" s="345"/>
      <c r="AI9" s="345"/>
      <c r="AJ9" s="345"/>
      <c r="AK9" s="345"/>
      <c r="AL9" s="346"/>
      <c r="AM9" s="416" t="s">
        <v>97</v>
      </c>
      <c r="AN9" s="417"/>
      <c r="AO9" s="417"/>
      <c r="AP9" s="417"/>
      <c r="AQ9" s="417"/>
      <c r="AR9" s="417"/>
      <c r="AS9" s="417"/>
      <c r="AT9" s="418"/>
      <c r="AU9" s="419" t="s">
        <v>98</v>
      </c>
      <c r="AV9" s="420"/>
      <c r="AW9" s="420"/>
      <c r="AX9" s="420"/>
      <c r="AY9" s="421" t="s">
        <v>99</v>
      </c>
      <c r="AZ9" s="422"/>
      <c r="BA9" s="422"/>
      <c r="BB9" s="422"/>
      <c r="BC9" s="422"/>
      <c r="BD9" s="422"/>
      <c r="BE9" s="422"/>
      <c r="BF9" s="422"/>
      <c r="BG9" s="422"/>
      <c r="BH9" s="422"/>
      <c r="BI9" s="422"/>
      <c r="BJ9" s="422"/>
      <c r="BK9" s="422"/>
      <c r="BL9" s="422"/>
      <c r="BM9" s="423"/>
      <c r="BN9" s="387">
        <v>-81467</v>
      </c>
      <c r="BO9" s="388"/>
      <c r="BP9" s="388"/>
      <c r="BQ9" s="388"/>
      <c r="BR9" s="388"/>
      <c r="BS9" s="388"/>
      <c r="BT9" s="388"/>
      <c r="BU9" s="389"/>
      <c r="BV9" s="387">
        <v>69710</v>
      </c>
      <c r="BW9" s="388"/>
      <c r="BX9" s="388"/>
      <c r="BY9" s="388"/>
      <c r="BZ9" s="388"/>
      <c r="CA9" s="388"/>
      <c r="CB9" s="388"/>
      <c r="CC9" s="389"/>
      <c r="CD9" s="390" t="s">
        <v>100</v>
      </c>
      <c r="CE9" s="391"/>
      <c r="CF9" s="391"/>
      <c r="CG9" s="391"/>
      <c r="CH9" s="391"/>
      <c r="CI9" s="391"/>
      <c r="CJ9" s="391"/>
      <c r="CK9" s="391"/>
      <c r="CL9" s="391"/>
      <c r="CM9" s="391"/>
      <c r="CN9" s="391"/>
      <c r="CO9" s="391"/>
      <c r="CP9" s="391"/>
      <c r="CQ9" s="391"/>
      <c r="CR9" s="391"/>
      <c r="CS9" s="392"/>
      <c r="CT9" s="384">
        <v>15.7</v>
      </c>
      <c r="CU9" s="385"/>
      <c r="CV9" s="385"/>
      <c r="CW9" s="385"/>
      <c r="CX9" s="385"/>
      <c r="CY9" s="385"/>
      <c r="CZ9" s="385"/>
      <c r="DA9" s="386"/>
      <c r="DB9" s="384">
        <v>15.5</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101</v>
      </c>
      <c r="M10" s="417"/>
      <c r="N10" s="417"/>
      <c r="O10" s="417"/>
      <c r="P10" s="417"/>
      <c r="Q10" s="418"/>
      <c r="R10" s="438">
        <v>90066</v>
      </c>
      <c r="S10" s="439"/>
      <c r="T10" s="439"/>
      <c r="U10" s="439"/>
      <c r="V10" s="440"/>
      <c r="W10" s="375"/>
      <c r="X10" s="376"/>
      <c r="Y10" s="376"/>
      <c r="Z10" s="376"/>
      <c r="AA10" s="376"/>
      <c r="AB10" s="376"/>
      <c r="AC10" s="376"/>
      <c r="AD10" s="376"/>
      <c r="AE10" s="376"/>
      <c r="AF10" s="376"/>
      <c r="AG10" s="376"/>
      <c r="AH10" s="376"/>
      <c r="AI10" s="376"/>
      <c r="AJ10" s="376"/>
      <c r="AK10" s="376"/>
      <c r="AL10" s="379"/>
      <c r="AM10" s="416" t="s">
        <v>102</v>
      </c>
      <c r="AN10" s="417"/>
      <c r="AO10" s="417"/>
      <c r="AP10" s="417"/>
      <c r="AQ10" s="417"/>
      <c r="AR10" s="417"/>
      <c r="AS10" s="417"/>
      <c r="AT10" s="418"/>
      <c r="AU10" s="419" t="s">
        <v>103</v>
      </c>
      <c r="AV10" s="420"/>
      <c r="AW10" s="420"/>
      <c r="AX10" s="420"/>
      <c r="AY10" s="421" t="s">
        <v>104</v>
      </c>
      <c r="AZ10" s="422"/>
      <c r="BA10" s="422"/>
      <c r="BB10" s="422"/>
      <c r="BC10" s="422"/>
      <c r="BD10" s="422"/>
      <c r="BE10" s="422"/>
      <c r="BF10" s="422"/>
      <c r="BG10" s="422"/>
      <c r="BH10" s="422"/>
      <c r="BI10" s="422"/>
      <c r="BJ10" s="422"/>
      <c r="BK10" s="422"/>
      <c r="BL10" s="422"/>
      <c r="BM10" s="423"/>
      <c r="BN10" s="387">
        <v>7873</v>
      </c>
      <c r="BO10" s="388"/>
      <c r="BP10" s="388"/>
      <c r="BQ10" s="388"/>
      <c r="BR10" s="388"/>
      <c r="BS10" s="388"/>
      <c r="BT10" s="388"/>
      <c r="BU10" s="389"/>
      <c r="BV10" s="387">
        <v>2275</v>
      </c>
      <c r="BW10" s="388"/>
      <c r="BX10" s="388"/>
      <c r="BY10" s="388"/>
      <c r="BZ10" s="388"/>
      <c r="CA10" s="388"/>
      <c r="CB10" s="388"/>
      <c r="CC10" s="38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6" t="s">
        <v>108</v>
      </c>
      <c r="AN11" s="417"/>
      <c r="AO11" s="417"/>
      <c r="AP11" s="417"/>
      <c r="AQ11" s="417"/>
      <c r="AR11" s="417"/>
      <c r="AS11" s="417"/>
      <c r="AT11" s="418"/>
      <c r="AU11" s="419" t="s">
        <v>109</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84929</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400000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84219</v>
      </c>
      <c r="S13" s="469"/>
      <c r="T13" s="469"/>
      <c r="U13" s="469"/>
      <c r="V13" s="470"/>
      <c r="W13" s="403" t="s">
        <v>123</v>
      </c>
      <c r="X13" s="404"/>
      <c r="Y13" s="404"/>
      <c r="Z13" s="404"/>
      <c r="AA13" s="404"/>
      <c r="AB13" s="394"/>
      <c r="AC13" s="438">
        <v>2169</v>
      </c>
      <c r="AD13" s="439"/>
      <c r="AE13" s="439"/>
      <c r="AF13" s="439"/>
      <c r="AG13" s="478"/>
      <c r="AH13" s="438">
        <v>2315</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-473594</v>
      </c>
      <c r="BO13" s="388"/>
      <c r="BP13" s="388"/>
      <c r="BQ13" s="388"/>
      <c r="BR13" s="388"/>
      <c r="BS13" s="388"/>
      <c r="BT13" s="388"/>
      <c r="BU13" s="389"/>
      <c r="BV13" s="387">
        <v>71985</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5.6</v>
      </c>
      <c r="CU13" s="385"/>
      <c r="CV13" s="385"/>
      <c r="CW13" s="385"/>
      <c r="CX13" s="385"/>
      <c r="CY13" s="385"/>
      <c r="CZ13" s="385"/>
      <c r="DA13" s="386"/>
      <c r="DB13" s="384">
        <v>6.2</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86127</v>
      </c>
      <c r="S14" s="469"/>
      <c r="T14" s="469"/>
      <c r="U14" s="469"/>
      <c r="V14" s="470"/>
      <c r="W14" s="377"/>
      <c r="X14" s="378"/>
      <c r="Y14" s="378"/>
      <c r="Z14" s="378"/>
      <c r="AA14" s="378"/>
      <c r="AB14" s="367"/>
      <c r="AC14" s="471">
        <v>5.2</v>
      </c>
      <c r="AD14" s="472"/>
      <c r="AE14" s="472"/>
      <c r="AF14" s="472"/>
      <c r="AG14" s="473"/>
      <c r="AH14" s="471">
        <v>5.3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54.5</v>
      </c>
      <c r="CU14" s="483"/>
      <c r="CV14" s="483"/>
      <c r="CW14" s="483"/>
      <c r="CX14" s="483"/>
      <c r="CY14" s="483"/>
      <c r="CZ14" s="483"/>
      <c r="DA14" s="484"/>
      <c r="DB14" s="482">
        <v>50.5</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85464</v>
      </c>
      <c r="S15" s="469"/>
      <c r="T15" s="469"/>
      <c r="U15" s="469"/>
      <c r="V15" s="470"/>
      <c r="W15" s="403" t="s">
        <v>130</v>
      </c>
      <c r="X15" s="404"/>
      <c r="Y15" s="404"/>
      <c r="Z15" s="404"/>
      <c r="AA15" s="404"/>
      <c r="AB15" s="394"/>
      <c r="AC15" s="438">
        <v>11275</v>
      </c>
      <c r="AD15" s="439"/>
      <c r="AE15" s="439"/>
      <c r="AF15" s="439"/>
      <c r="AG15" s="478"/>
      <c r="AH15" s="438">
        <v>12549</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11467302</v>
      </c>
      <c r="BO15" s="351"/>
      <c r="BP15" s="351"/>
      <c r="BQ15" s="351"/>
      <c r="BR15" s="351"/>
      <c r="BS15" s="351"/>
      <c r="BT15" s="351"/>
      <c r="BU15" s="352"/>
      <c r="BV15" s="350">
        <v>11302551</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27.2</v>
      </c>
      <c r="AD16" s="472"/>
      <c r="AE16" s="472"/>
      <c r="AF16" s="472"/>
      <c r="AG16" s="473"/>
      <c r="AH16" s="471">
        <v>28.5</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18965370</v>
      </c>
      <c r="BO16" s="388"/>
      <c r="BP16" s="388"/>
      <c r="BQ16" s="388"/>
      <c r="BR16" s="388"/>
      <c r="BS16" s="388"/>
      <c r="BT16" s="388"/>
      <c r="BU16" s="389"/>
      <c r="BV16" s="387">
        <v>18329455</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27936</v>
      </c>
      <c r="AD17" s="439"/>
      <c r="AE17" s="439"/>
      <c r="AF17" s="439"/>
      <c r="AG17" s="478"/>
      <c r="AH17" s="438">
        <v>29102</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14615060</v>
      </c>
      <c r="BO17" s="388"/>
      <c r="BP17" s="388"/>
      <c r="BQ17" s="388"/>
      <c r="BR17" s="388"/>
      <c r="BS17" s="388"/>
      <c r="BT17" s="388"/>
      <c r="BU17" s="389"/>
      <c r="BV17" s="387">
        <v>14388674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1449.83</v>
      </c>
      <c r="M18" s="500"/>
      <c r="N18" s="500"/>
      <c r="O18" s="500"/>
      <c r="P18" s="500"/>
      <c r="Q18" s="500"/>
      <c r="R18" s="501"/>
      <c r="S18" s="501"/>
      <c r="T18" s="501"/>
      <c r="U18" s="501"/>
      <c r="V18" s="502"/>
      <c r="W18" s="405"/>
      <c r="X18" s="406"/>
      <c r="Y18" s="406"/>
      <c r="Z18" s="406"/>
      <c r="AA18" s="406"/>
      <c r="AB18" s="397"/>
      <c r="AC18" s="503">
        <v>67.5</v>
      </c>
      <c r="AD18" s="504"/>
      <c r="AE18" s="504"/>
      <c r="AF18" s="504"/>
      <c r="AG18" s="505"/>
      <c r="AH18" s="503">
        <v>66.2</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24805925</v>
      </c>
      <c r="BO18" s="388"/>
      <c r="BP18" s="388"/>
      <c r="BQ18" s="388"/>
      <c r="BR18" s="388"/>
      <c r="BS18" s="388"/>
      <c r="BT18" s="388"/>
      <c r="BU18" s="389"/>
      <c r="BV18" s="387">
        <v>24665382</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58</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30262918</v>
      </c>
      <c r="BO19" s="388"/>
      <c r="BP19" s="388"/>
      <c r="BQ19" s="388"/>
      <c r="BR19" s="388"/>
      <c r="BS19" s="388"/>
      <c r="BT19" s="388"/>
      <c r="BU19" s="389"/>
      <c r="BV19" s="387">
        <v>30631355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32658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54888202</v>
      </c>
      <c r="BO23" s="388"/>
      <c r="BP23" s="388"/>
      <c r="BQ23" s="388"/>
      <c r="BR23" s="388"/>
      <c r="BS23" s="388"/>
      <c r="BT23" s="388"/>
      <c r="BU23" s="389"/>
      <c r="BV23" s="387">
        <v>53694707</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9600</v>
      </c>
      <c r="R24" s="439"/>
      <c r="S24" s="439"/>
      <c r="T24" s="439"/>
      <c r="U24" s="439"/>
      <c r="V24" s="478"/>
      <c r="W24" s="533"/>
      <c r="X24" s="521"/>
      <c r="Y24" s="522"/>
      <c r="Z24" s="437" t="s">
        <v>154</v>
      </c>
      <c r="AA24" s="417"/>
      <c r="AB24" s="417"/>
      <c r="AC24" s="417"/>
      <c r="AD24" s="417"/>
      <c r="AE24" s="417"/>
      <c r="AF24" s="417"/>
      <c r="AG24" s="418"/>
      <c r="AH24" s="438">
        <v>903</v>
      </c>
      <c r="AI24" s="439"/>
      <c r="AJ24" s="439"/>
      <c r="AK24" s="439"/>
      <c r="AL24" s="478"/>
      <c r="AM24" s="438">
        <v>2888697</v>
      </c>
      <c r="AN24" s="439"/>
      <c r="AO24" s="439"/>
      <c r="AP24" s="439"/>
      <c r="AQ24" s="439"/>
      <c r="AR24" s="478"/>
      <c r="AS24" s="438">
        <v>3199</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31523951</v>
      </c>
      <c r="BO24" s="388"/>
      <c r="BP24" s="388"/>
      <c r="BQ24" s="388"/>
      <c r="BR24" s="388"/>
      <c r="BS24" s="388"/>
      <c r="BT24" s="388"/>
      <c r="BU24" s="389"/>
      <c r="BV24" s="387">
        <v>30596871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1</v>
      </c>
      <c r="M25" s="439"/>
      <c r="N25" s="439"/>
      <c r="O25" s="439"/>
      <c r="P25" s="478"/>
      <c r="Q25" s="438">
        <v>7600</v>
      </c>
      <c r="R25" s="439"/>
      <c r="S25" s="439"/>
      <c r="T25" s="439"/>
      <c r="U25" s="439"/>
      <c r="V25" s="478"/>
      <c r="W25" s="533"/>
      <c r="X25" s="521"/>
      <c r="Y25" s="522"/>
      <c r="Z25" s="437" t="s">
        <v>157</v>
      </c>
      <c r="AA25" s="417"/>
      <c r="AB25" s="417"/>
      <c r="AC25" s="417"/>
      <c r="AD25" s="417"/>
      <c r="AE25" s="417"/>
      <c r="AF25" s="417"/>
      <c r="AG25" s="418"/>
      <c r="AH25" s="438">
        <v>188</v>
      </c>
      <c r="AI25" s="439"/>
      <c r="AJ25" s="439"/>
      <c r="AK25" s="439"/>
      <c r="AL25" s="478"/>
      <c r="AM25" s="438">
        <v>554036</v>
      </c>
      <c r="AN25" s="439"/>
      <c r="AO25" s="439"/>
      <c r="AP25" s="439"/>
      <c r="AQ25" s="439"/>
      <c r="AR25" s="478"/>
      <c r="AS25" s="438">
        <v>2947</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7182743</v>
      </c>
      <c r="BO25" s="351"/>
      <c r="BP25" s="351"/>
      <c r="BQ25" s="351"/>
      <c r="BR25" s="351"/>
      <c r="BS25" s="351"/>
      <c r="BT25" s="351"/>
      <c r="BU25" s="352"/>
      <c r="BV25" s="350">
        <v>8115289</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6750</v>
      </c>
      <c r="R26" s="439"/>
      <c r="S26" s="439"/>
      <c r="T26" s="439"/>
      <c r="U26" s="439"/>
      <c r="V26" s="478"/>
      <c r="W26" s="533"/>
      <c r="X26" s="521"/>
      <c r="Y26" s="522"/>
      <c r="Z26" s="437" t="s">
        <v>160</v>
      </c>
      <c r="AA26" s="543"/>
      <c r="AB26" s="543"/>
      <c r="AC26" s="543"/>
      <c r="AD26" s="543"/>
      <c r="AE26" s="543"/>
      <c r="AF26" s="543"/>
      <c r="AG26" s="544"/>
      <c r="AH26" s="438">
        <v>42</v>
      </c>
      <c r="AI26" s="439"/>
      <c r="AJ26" s="439"/>
      <c r="AK26" s="439"/>
      <c r="AL26" s="478"/>
      <c r="AM26" s="438">
        <v>135618</v>
      </c>
      <c r="AN26" s="439"/>
      <c r="AO26" s="439"/>
      <c r="AP26" s="439"/>
      <c r="AQ26" s="439"/>
      <c r="AR26" s="478"/>
      <c r="AS26" s="438">
        <v>3229</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4900</v>
      </c>
      <c r="R27" s="439"/>
      <c r="S27" s="439"/>
      <c r="T27" s="439"/>
      <c r="U27" s="439"/>
      <c r="V27" s="478"/>
      <c r="W27" s="533"/>
      <c r="X27" s="521"/>
      <c r="Y27" s="522"/>
      <c r="Z27" s="437" t="s">
        <v>163</v>
      </c>
      <c r="AA27" s="417"/>
      <c r="AB27" s="417"/>
      <c r="AC27" s="417"/>
      <c r="AD27" s="417"/>
      <c r="AE27" s="417"/>
      <c r="AF27" s="417"/>
      <c r="AG27" s="418"/>
      <c r="AH27" s="438">
        <v>8</v>
      </c>
      <c r="AI27" s="439"/>
      <c r="AJ27" s="439"/>
      <c r="AK27" s="439"/>
      <c r="AL27" s="478"/>
      <c r="AM27" s="438">
        <v>32104</v>
      </c>
      <c r="AN27" s="439"/>
      <c r="AO27" s="439"/>
      <c r="AP27" s="439"/>
      <c r="AQ27" s="439"/>
      <c r="AR27" s="478"/>
      <c r="AS27" s="438">
        <v>4013</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303167</v>
      </c>
      <c r="BO27" s="557"/>
      <c r="BP27" s="557"/>
      <c r="BQ27" s="557"/>
      <c r="BR27" s="557"/>
      <c r="BS27" s="557"/>
      <c r="BT27" s="557"/>
      <c r="BU27" s="558"/>
      <c r="BV27" s="556">
        <v>563009</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4100</v>
      </c>
      <c r="R28" s="439"/>
      <c r="S28" s="439"/>
      <c r="T28" s="439"/>
      <c r="U28" s="439"/>
      <c r="V28" s="478"/>
      <c r="W28" s="533"/>
      <c r="X28" s="521"/>
      <c r="Y28" s="522"/>
      <c r="Z28" s="437" t="s">
        <v>166</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4062347</v>
      </c>
      <c r="BO28" s="351"/>
      <c r="BP28" s="351"/>
      <c r="BQ28" s="351"/>
      <c r="BR28" s="351"/>
      <c r="BS28" s="351"/>
      <c r="BT28" s="351"/>
      <c r="BU28" s="352"/>
      <c r="BV28" s="350">
        <v>4454474</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26</v>
      </c>
      <c r="M29" s="439"/>
      <c r="N29" s="439"/>
      <c r="O29" s="439"/>
      <c r="P29" s="478"/>
      <c r="Q29" s="438">
        <v>3800</v>
      </c>
      <c r="R29" s="439"/>
      <c r="S29" s="439"/>
      <c r="T29" s="439"/>
      <c r="U29" s="439"/>
      <c r="V29" s="478"/>
      <c r="W29" s="534"/>
      <c r="X29" s="535"/>
      <c r="Y29" s="536"/>
      <c r="Z29" s="437" t="s">
        <v>170</v>
      </c>
      <c r="AA29" s="417"/>
      <c r="AB29" s="417"/>
      <c r="AC29" s="417"/>
      <c r="AD29" s="417"/>
      <c r="AE29" s="417"/>
      <c r="AF29" s="417"/>
      <c r="AG29" s="418"/>
      <c r="AH29" s="438">
        <v>911</v>
      </c>
      <c r="AI29" s="439"/>
      <c r="AJ29" s="439"/>
      <c r="AK29" s="439"/>
      <c r="AL29" s="478"/>
      <c r="AM29" s="438">
        <v>2920801</v>
      </c>
      <c r="AN29" s="439"/>
      <c r="AO29" s="439"/>
      <c r="AP29" s="439"/>
      <c r="AQ29" s="439"/>
      <c r="AR29" s="478"/>
      <c r="AS29" s="438">
        <v>3206</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1169171</v>
      </c>
      <c r="BO29" s="388"/>
      <c r="BP29" s="388"/>
      <c r="BQ29" s="388"/>
      <c r="BR29" s="388"/>
      <c r="BS29" s="388"/>
      <c r="BT29" s="388"/>
      <c r="BU29" s="389"/>
      <c r="BV29" s="387">
        <v>1168904</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5124177</v>
      </c>
      <c r="BO30" s="557"/>
      <c r="BP30" s="557"/>
      <c r="BQ30" s="557"/>
      <c r="BR30" s="557"/>
      <c r="BS30" s="557"/>
      <c r="BT30" s="557"/>
      <c r="BU30" s="558"/>
      <c r="BV30" s="556">
        <v>4992909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IF('各会計、関係団体の財政状況及び健全化判断比率'!B32="","",'各会計、関係団体の財政状況及び健全化判断比率'!B32)</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栃木県市町村総合事務組合（一般会計）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日光市公共施設振興公社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診療所事業特別会計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9</v>
      </c>
      <c r="BF35" s="568"/>
      <c r="BG35" s="569" t="str">
        <f>IF('各会計、関係団体の財政状況及び健全化判断比率'!B33="","",'各会計、関係団体の財政状況及び健全化判断比率'!B33)</f>
        <v>温泉事業特別会計</v>
      </c>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栃木県市町村総合事務組合（特別会計）</v>
      </c>
      <c r="BZ35" s="569"/>
      <c r="CA35" s="569"/>
      <c r="CB35" s="569"/>
      <c r="CC35" s="569"/>
      <c r="CD35" s="569"/>
      <c r="CE35" s="569"/>
      <c r="CF35" s="569"/>
      <c r="CG35" s="569"/>
      <c r="CH35" s="569"/>
      <c r="CI35" s="569"/>
      <c r="CJ35" s="569"/>
      <c r="CK35" s="569"/>
      <c r="CL35" s="569"/>
      <c r="CM35" s="569"/>
      <c r="CN35" s="167"/>
      <c r="CO35" s="568">
        <f t="shared" ref="CO35:CO43" si="3">IF(CQ35="","",CO34+1)</f>
        <v>16</v>
      </c>
      <c r="CP35" s="568"/>
      <c r="CQ35" s="569" t="str">
        <f>IF('各会計、関係団体の財政状況及び健全化判断比率'!BS8="","",'各会計、関係団体の財政状況及び健全化判断比率'!BS8)</f>
        <v>日光市農業公社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公共用地先行取得事業特別会計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10</v>
      </c>
      <c r="BF36" s="568"/>
      <c r="BG36" s="569" t="str">
        <f>IF('各会計、関係団体の財政状況及び健全化判断比率'!B34="","",'各会計、関係団体の財政状況及び健全化判断比率'!B34)</f>
        <v>銅山観光事業特別会計</v>
      </c>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栃木県後期高齢者医療広域連合（一般会計）</v>
      </c>
      <c r="BZ36" s="569"/>
      <c r="CA36" s="569"/>
      <c r="CB36" s="569"/>
      <c r="CC36" s="569"/>
      <c r="CD36" s="569"/>
      <c r="CE36" s="569"/>
      <c r="CF36" s="569"/>
      <c r="CG36" s="569"/>
      <c r="CH36" s="569"/>
      <c r="CI36" s="569"/>
      <c r="CJ36" s="569"/>
      <c r="CK36" s="569"/>
      <c r="CL36" s="569"/>
      <c r="CM36" s="569"/>
      <c r="CN36" s="167"/>
      <c r="CO36" s="568">
        <f t="shared" si="3"/>
        <v>17</v>
      </c>
      <c r="CP36" s="568"/>
      <c r="CQ36" s="569" t="str">
        <f>IF('各会計、関係団体の財政状況及び健全化判断比率'!BS9="","",'各会計、関係団体の財政状況及び健全化判断比率'!BS9)</f>
        <v>オアシス今市</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栃木県後期高齢者医療広域連合（後期高齢者医療特別会計）</v>
      </c>
      <c r="BZ37" s="569"/>
      <c r="CA37" s="569"/>
      <c r="CB37" s="569"/>
      <c r="CC37" s="569"/>
      <c r="CD37" s="569"/>
      <c r="CE37" s="569"/>
      <c r="CF37" s="569"/>
      <c r="CG37" s="569"/>
      <c r="CH37" s="569"/>
      <c r="CI37" s="569"/>
      <c r="CJ37" s="569"/>
      <c r="CK37" s="569"/>
      <c r="CL37" s="569"/>
      <c r="CM37" s="569"/>
      <c r="CN37" s="167"/>
      <c r="CO37" s="568">
        <f t="shared" si="3"/>
        <v>18</v>
      </c>
      <c r="CP37" s="568"/>
      <c r="CQ37" s="569" t="str">
        <f>IF('各会計、関係団体の財政状況及び健全化判断比率'!BS10="","",'各会計、関係団体の財政状況及び健全化判断比率'!BS10)</f>
        <v>小杉放菴記念日光美術館</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f t="shared" si="3"/>
        <v>19</v>
      </c>
      <c r="CP38" s="568"/>
      <c r="CQ38" s="569" t="str">
        <f>IF('各会計、関係団体の財政状況及び健全化判断比率'!BS11="","",'各会計、関係団体の財政状況及び健全化判断比率'!BS11)</f>
        <v>鬼怒川・川治温泉観光開発</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7" sqref="P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54" t="s">
        <v>538</v>
      </c>
      <c r="D34" s="1154"/>
      <c r="E34" s="1155"/>
      <c r="F34" s="32">
        <v>8.7100000000000009</v>
      </c>
      <c r="G34" s="33">
        <v>9.07</v>
      </c>
      <c r="H34" s="33">
        <v>7.95</v>
      </c>
      <c r="I34" s="33">
        <v>8.1999999999999993</v>
      </c>
      <c r="J34" s="34">
        <v>10.57</v>
      </c>
      <c r="K34" s="22"/>
      <c r="L34" s="22"/>
      <c r="M34" s="22"/>
      <c r="N34" s="22"/>
      <c r="O34" s="22"/>
      <c r="P34" s="22"/>
    </row>
    <row r="35" spans="1:16" ht="39" customHeight="1" x14ac:dyDescent="0.15">
      <c r="A35" s="22"/>
      <c r="B35" s="35"/>
      <c r="C35" s="1148" t="s">
        <v>539</v>
      </c>
      <c r="D35" s="1149"/>
      <c r="E35" s="1150"/>
      <c r="F35" s="36">
        <v>10.5</v>
      </c>
      <c r="G35" s="37">
        <v>7.01</v>
      </c>
      <c r="H35" s="37">
        <v>6.76</v>
      </c>
      <c r="I35" s="37">
        <v>7.02</v>
      </c>
      <c r="J35" s="38">
        <v>6.79</v>
      </c>
      <c r="K35" s="22"/>
      <c r="L35" s="22"/>
      <c r="M35" s="22"/>
      <c r="N35" s="22"/>
      <c r="O35" s="22"/>
      <c r="P35" s="22"/>
    </row>
    <row r="36" spans="1:16" ht="39" customHeight="1" x14ac:dyDescent="0.15">
      <c r="A36" s="22"/>
      <c r="B36" s="35"/>
      <c r="C36" s="1148" t="s">
        <v>540</v>
      </c>
      <c r="D36" s="1149"/>
      <c r="E36" s="1150"/>
      <c r="F36" s="36">
        <v>0.43</v>
      </c>
      <c r="G36" s="37">
        <v>0.72</v>
      </c>
      <c r="H36" s="37">
        <v>0.61</v>
      </c>
      <c r="I36" s="37">
        <v>0.61</v>
      </c>
      <c r="J36" s="38">
        <v>1.1399999999999999</v>
      </c>
      <c r="K36" s="22"/>
      <c r="L36" s="22"/>
      <c r="M36" s="22"/>
      <c r="N36" s="22"/>
      <c r="O36" s="22"/>
      <c r="P36" s="22"/>
    </row>
    <row r="37" spans="1:16" ht="39" customHeight="1" x14ac:dyDescent="0.15">
      <c r="A37" s="22"/>
      <c r="B37" s="35"/>
      <c r="C37" s="1148" t="s">
        <v>541</v>
      </c>
      <c r="D37" s="1149"/>
      <c r="E37" s="1150"/>
      <c r="F37" s="36">
        <v>1.05</v>
      </c>
      <c r="G37" s="37">
        <v>1.52</v>
      </c>
      <c r="H37" s="37">
        <v>1.1299999999999999</v>
      </c>
      <c r="I37" s="37">
        <v>0.65</v>
      </c>
      <c r="J37" s="38">
        <v>0.75</v>
      </c>
      <c r="K37" s="22"/>
      <c r="L37" s="22"/>
      <c r="M37" s="22"/>
      <c r="N37" s="22"/>
      <c r="O37" s="22"/>
      <c r="P37" s="22"/>
    </row>
    <row r="38" spans="1:16" ht="39" customHeight="1" x14ac:dyDescent="0.15">
      <c r="A38" s="22"/>
      <c r="B38" s="35"/>
      <c r="C38" s="1148" t="s">
        <v>542</v>
      </c>
      <c r="D38" s="1149"/>
      <c r="E38" s="1150"/>
      <c r="F38" s="36">
        <v>0.22</v>
      </c>
      <c r="G38" s="37">
        <v>0.2</v>
      </c>
      <c r="H38" s="37">
        <v>0.13</v>
      </c>
      <c r="I38" s="37">
        <v>0.16</v>
      </c>
      <c r="J38" s="38">
        <v>0.17</v>
      </c>
      <c r="K38" s="22"/>
      <c r="L38" s="22"/>
      <c r="M38" s="22"/>
      <c r="N38" s="22"/>
      <c r="O38" s="22"/>
      <c r="P38" s="22"/>
    </row>
    <row r="39" spans="1:16" ht="39" customHeight="1" x14ac:dyDescent="0.15">
      <c r="A39" s="22"/>
      <c r="B39" s="35"/>
      <c r="C39" s="1148" t="s">
        <v>543</v>
      </c>
      <c r="D39" s="1149"/>
      <c r="E39" s="1150"/>
      <c r="F39" s="36">
        <v>0.04</v>
      </c>
      <c r="G39" s="37">
        <v>0.09</v>
      </c>
      <c r="H39" s="37">
        <v>0.09</v>
      </c>
      <c r="I39" s="37">
        <v>0.18</v>
      </c>
      <c r="J39" s="38">
        <v>7.0000000000000007E-2</v>
      </c>
      <c r="K39" s="22"/>
      <c r="L39" s="22"/>
      <c r="M39" s="22"/>
      <c r="N39" s="22"/>
      <c r="O39" s="22"/>
      <c r="P39" s="22"/>
    </row>
    <row r="40" spans="1:16" ht="39" customHeight="1" x14ac:dyDescent="0.15">
      <c r="A40" s="22"/>
      <c r="B40" s="35"/>
      <c r="C40" s="1148" t="s">
        <v>544</v>
      </c>
      <c r="D40" s="1149"/>
      <c r="E40" s="1150"/>
      <c r="F40" s="36">
        <v>0.01</v>
      </c>
      <c r="G40" s="37">
        <v>0.01</v>
      </c>
      <c r="H40" s="37">
        <v>0.03</v>
      </c>
      <c r="I40" s="37">
        <v>0.02</v>
      </c>
      <c r="J40" s="38">
        <v>0.01</v>
      </c>
      <c r="K40" s="22"/>
      <c r="L40" s="22"/>
      <c r="M40" s="22"/>
      <c r="N40" s="22"/>
      <c r="O40" s="22"/>
      <c r="P40" s="22"/>
    </row>
    <row r="41" spans="1:16" ht="39" customHeight="1" x14ac:dyDescent="0.15">
      <c r="A41" s="22"/>
      <c r="B41" s="35"/>
      <c r="C41" s="1148" t="s">
        <v>545</v>
      </c>
      <c r="D41" s="1149"/>
      <c r="E41" s="1150"/>
      <c r="F41" s="36">
        <v>0.02</v>
      </c>
      <c r="G41" s="37">
        <v>0.02</v>
      </c>
      <c r="H41" s="37">
        <v>0.02</v>
      </c>
      <c r="I41" s="37">
        <v>0.02</v>
      </c>
      <c r="J41" s="38">
        <v>0.01</v>
      </c>
      <c r="K41" s="22"/>
      <c r="L41" s="22"/>
      <c r="M41" s="22"/>
      <c r="N41" s="22"/>
      <c r="O41" s="22"/>
      <c r="P41" s="22"/>
    </row>
    <row r="42" spans="1:16" ht="39" customHeight="1" x14ac:dyDescent="0.15">
      <c r="A42" s="22"/>
      <c r="B42" s="39"/>
      <c r="C42" s="1148" t="s">
        <v>546</v>
      </c>
      <c r="D42" s="1149"/>
      <c r="E42" s="1150"/>
      <c r="F42" s="36" t="s">
        <v>490</v>
      </c>
      <c r="G42" s="37" t="s">
        <v>490</v>
      </c>
      <c r="H42" s="37" t="s">
        <v>490</v>
      </c>
      <c r="I42" s="37" t="s">
        <v>490</v>
      </c>
      <c r="J42" s="38" t="s">
        <v>490</v>
      </c>
      <c r="K42" s="22"/>
      <c r="L42" s="22"/>
      <c r="M42" s="22"/>
      <c r="N42" s="22"/>
      <c r="O42" s="22"/>
      <c r="P42" s="22"/>
    </row>
    <row r="43" spans="1:16" ht="39" customHeight="1" thickBot="1" x14ac:dyDescent="0.2">
      <c r="A43" s="22"/>
      <c r="B43" s="40"/>
      <c r="C43" s="1151" t="s">
        <v>547</v>
      </c>
      <c r="D43" s="1152"/>
      <c r="E43" s="1153"/>
      <c r="F43" s="41">
        <v>0.02</v>
      </c>
      <c r="G43" s="42">
        <v>0.02</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5165</v>
      </c>
      <c r="L45" s="60">
        <v>5016</v>
      </c>
      <c r="M45" s="60">
        <v>4918</v>
      </c>
      <c r="N45" s="60">
        <v>4957</v>
      </c>
      <c r="O45" s="61">
        <v>4956</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490</v>
      </c>
      <c r="L46" s="64" t="s">
        <v>490</v>
      </c>
      <c r="M46" s="64" t="s">
        <v>490</v>
      </c>
      <c r="N46" s="64" t="s">
        <v>490</v>
      </c>
      <c r="O46" s="65" t="s">
        <v>490</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490</v>
      </c>
      <c r="L47" s="64" t="s">
        <v>490</v>
      </c>
      <c r="M47" s="64" t="s">
        <v>490</v>
      </c>
      <c r="N47" s="64" t="s">
        <v>490</v>
      </c>
      <c r="O47" s="65" t="s">
        <v>490</v>
      </c>
      <c r="P47" s="48"/>
      <c r="Q47" s="48"/>
      <c r="R47" s="48"/>
      <c r="S47" s="48"/>
      <c r="T47" s="48"/>
      <c r="U47" s="48"/>
    </row>
    <row r="48" spans="1:21" ht="30.75" customHeight="1" x14ac:dyDescent="0.15">
      <c r="A48" s="48"/>
      <c r="B48" s="1166"/>
      <c r="C48" s="1167"/>
      <c r="D48" s="62"/>
      <c r="E48" s="1158" t="s">
        <v>15</v>
      </c>
      <c r="F48" s="1158"/>
      <c r="G48" s="1158"/>
      <c r="H48" s="1158"/>
      <c r="I48" s="1158"/>
      <c r="J48" s="1159"/>
      <c r="K48" s="63">
        <v>896</v>
      </c>
      <c r="L48" s="64">
        <v>900</v>
      </c>
      <c r="M48" s="64">
        <v>974</v>
      </c>
      <c r="N48" s="64">
        <v>811</v>
      </c>
      <c r="O48" s="65">
        <v>964</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490</v>
      </c>
      <c r="L49" s="64" t="s">
        <v>490</v>
      </c>
      <c r="M49" s="64" t="s">
        <v>490</v>
      </c>
      <c r="N49" s="64" t="s">
        <v>490</v>
      </c>
      <c r="O49" s="65" t="s">
        <v>490</v>
      </c>
      <c r="P49" s="48"/>
      <c r="Q49" s="48"/>
      <c r="R49" s="48"/>
      <c r="S49" s="48"/>
      <c r="T49" s="48"/>
      <c r="U49" s="48"/>
    </row>
    <row r="50" spans="1:21" ht="30.75" customHeight="1" x14ac:dyDescent="0.15">
      <c r="A50" s="48"/>
      <c r="B50" s="1166"/>
      <c r="C50" s="1167"/>
      <c r="D50" s="62"/>
      <c r="E50" s="1158" t="s">
        <v>17</v>
      </c>
      <c r="F50" s="1158"/>
      <c r="G50" s="1158"/>
      <c r="H50" s="1158"/>
      <c r="I50" s="1158"/>
      <c r="J50" s="1159"/>
      <c r="K50" s="63">
        <v>54</v>
      </c>
      <c r="L50" s="64">
        <v>54</v>
      </c>
      <c r="M50" s="64">
        <v>25</v>
      </c>
      <c r="N50" s="64">
        <v>25</v>
      </c>
      <c r="O50" s="65">
        <v>16</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490</v>
      </c>
      <c r="L51" s="64" t="s">
        <v>490</v>
      </c>
      <c r="M51" s="64" t="s">
        <v>490</v>
      </c>
      <c r="N51" s="64" t="s">
        <v>490</v>
      </c>
      <c r="O51" s="65" t="s">
        <v>490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4279</v>
      </c>
      <c r="L52" s="64">
        <v>4404</v>
      </c>
      <c r="M52" s="64">
        <v>4669</v>
      </c>
      <c r="N52" s="64">
        <v>4638</v>
      </c>
      <c r="O52" s="65">
        <v>4809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1836</v>
      </c>
      <c r="L53" s="69">
        <v>1566</v>
      </c>
      <c r="M53" s="69">
        <v>1248</v>
      </c>
      <c r="N53" s="69">
        <v>1155</v>
      </c>
      <c r="O53" s="70">
        <v>1127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172" t="s">
        <v>24</v>
      </c>
      <c r="C41" s="1173"/>
      <c r="D41" s="81"/>
      <c r="E41" s="1178" t="s">
        <v>25</v>
      </c>
      <c r="F41" s="1178"/>
      <c r="G41" s="1178"/>
      <c r="H41" s="1179"/>
      <c r="I41" s="82">
        <v>48793</v>
      </c>
      <c r="J41" s="83">
        <v>50638</v>
      </c>
      <c r="K41" s="83">
        <v>51854</v>
      </c>
      <c r="L41" s="83">
        <v>53695</v>
      </c>
      <c r="M41" s="84">
        <v>54888</v>
      </c>
    </row>
    <row r="42" spans="2:13" ht="27.75" customHeight="1" x14ac:dyDescent="0.15">
      <c r="B42" s="1174"/>
      <c r="C42" s="1175"/>
      <c r="D42" s="85"/>
      <c r="E42" s="1180" t="s">
        <v>26</v>
      </c>
      <c r="F42" s="1180"/>
      <c r="G42" s="1180"/>
      <c r="H42" s="1181"/>
      <c r="I42" s="86">
        <v>247</v>
      </c>
      <c r="J42" s="87">
        <v>191</v>
      </c>
      <c r="K42" s="87">
        <v>168</v>
      </c>
      <c r="L42" s="87">
        <v>149</v>
      </c>
      <c r="M42" s="88">
        <v>133</v>
      </c>
    </row>
    <row r="43" spans="2:13" ht="27.75" customHeight="1" x14ac:dyDescent="0.15">
      <c r="B43" s="1174"/>
      <c r="C43" s="1175"/>
      <c r="D43" s="85"/>
      <c r="E43" s="1180" t="s">
        <v>27</v>
      </c>
      <c r="F43" s="1180"/>
      <c r="G43" s="1180"/>
      <c r="H43" s="1181"/>
      <c r="I43" s="86">
        <v>12020</v>
      </c>
      <c r="J43" s="87">
        <v>12843</v>
      </c>
      <c r="K43" s="87">
        <v>12840</v>
      </c>
      <c r="L43" s="87">
        <v>11996</v>
      </c>
      <c r="M43" s="88">
        <v>11735</v>
      </c>
    </row>
    <row r="44" spans="2:13" ht="27.75" customHeight="1" x14ac:dyDescent="0.15">
      <c r="B44" s="1174"/>
      <c r="C44" s="1175"/>
      <c r="D44" s="85"/>
      <c r="E44" s="1180" t="s">
        <v>28</v>
      </c>
      <c r="F44" s="1180"/>
      <c r="G44" s="1180"/>
      <c r="H44" s="1181"/>
      <c r="I44" s="86" t="s">
        <v>490</v>
      </c>
      <c r="J44" s="87" t="s">
        <v>490</v>
      </c>
      <c r="K44" s="87" t="s">
        <v>490</v>
      </c>
      <c r="L44" s="87" t="s">
        <v>490</v>
      </c>
      <c r="M44" s="88" t="s">
        <v>490</v>
      </c>
    </row>
    <row r="45" spans="2:13" ht="27.75" customHeight="1" x14ac:dyDescent="0.15">
      <c r="B45" s="1174"/>
      <c r="C45" s="1175"/>
      <c r="D45" s="85"/>
      <c r="E45" s="1180" t="s">
        <v>29</v>
      </c>
      <c r="F45" s="1180"/>
      <c r="G45" s="1180"/>
      <c r="H45" s="1181"/>
      <c r="I45" s="86">
        <v>10372</v>
      </c>
      <c r="J45" s="87">
        <v>9992</v>
      </c>
      <c r="K45" s="87">
        <v>9600</v>
      </c>
      <c r="L45" s="87">
        <v>9329</v>
      </c>
      <c r="M45" s="88">
        <v>9131</v>
      </c>
    </row>
    <row r="46" spans="2:13" ht="27.75" customHeight="1" x14ac:dyDescent="0.15">
      <c r="B46" s="1174"/>
      <c r="C46" s="1175"/>
      <c r="D46" s="89"/>
      <c r="E46" s="1180" t="s">
        <v>30</v>
      </c>
      <c r="F46" s="1180"/>
      <c r="G46" s="1180"/>
      <c r="H46" s="1181"/>
      <c r="I46" s="86" t="s">
        <v>490</v>
      </c>
      <c r="J46" s="87">
        <v>9</v>
      </c>
      <c r="K46" s="87">
        <v>49</v>
      </c>
      <c r="L46" s="87">
        <v>107</v>
      </c>
      <c r="M46" s="88">
        <v>31</v>
      </c>
    </row>
    <row r="47" spans="2:13" ht="27.75" customHeight="1" x14ac:dyDescent="0.15">
      <c r="B47" s="1174"/>
      <c r="C47" s="1175"/>
      <c r="D47" s="90"/>
      <c r="E47" s="1182" t="s">
        <v>31</v>
      </c>
      <c r="F47" s="1183"/>
      <c r="G47" s="1183"/>
      <c r="H47" s="1184"/>
      <c r="I47" s="86" t="s">
        <v>490</v>
      </c>
      <c r="J47" s="87" t="s">
        <v>490</v>
      </c>
      <c r="K47" s="87" t="s">
        <v>490</v>
      </c>
      <c r="L47" s="87" t="s">
        <v>490</v>
      </c>
      <c r="M47" s="88" t="s">
        <v>490</v>
      </c>
    </row>
    <row r="48" spans="2:13" ht="27.75" customHeight="1" x14ac:dyDescent="0.15">
      <c r="B48" s="1174"/>
      <c r="C48" s="1175"/>
      <c r="D48" s="85"/>
      <c r="E48" s="1180" t="s">
        <v>32</v>
      </c>
      <c r="F48" s="1180"/>
      <c r="G48" s="1180"/>
      <c r="H48" s="1181"/>
      <c r="I48" s="86" t="s">
        <v>490</v>
      </c>
      <c r="J48" s="87" t="s">
        <v>490</v>
      </c>
      <c r="K48" s="87" t="s">
        <v>490</v>
      </c>
      <c r="L48" s="87" t="s">
        <v>490</v>
      </c>
      <c r="M48" s="88" t="s">
        <v>490</v>
      </c>
    </row>
    <row r="49" spans="2:13" ht="27.75" customHeight="1" x14ac:dyDescent="0.15">
      <c r="B49" s="1176"/>
      <c r="C49" s="1177"/>
      <c r="D49" s="85"/>
      <c r="E49" s="1180" t="s">
        <v>33</v>
      </c>
      <c r="F49" s="1180"/>
      <c r="G49" s="1180"/>
      <c r="H49" s="1181"/>
      <c r="I49" s="86" t="s">
        <v>490</v>
      </c>
      <c r="J49" s="87" t="s">
        <v>490</v>
      </c>
      <c r="K49" s="87" t="s">
        <v>490</v>
      </c>
      <c r="L49" s="87" t="s">
        <v>490</v>
      </c>
      <c r="M49" s="88" t="s">
        <v>490</v>
      </c>
    </row>
    <row r="50" spans="2:13" ht="27.75" customHeight="1" x14ac:dyDescent="0.15">
      <c r="B50" s="1185" t="s">
        <v>34</v>
      </c>
      <c r="C50" s="1186"/>
      <c r="D50" s="91"/>
      <c r="E50" s="1180" t="s">
        <v>35</v>
      </c>
      <c r="F50" s="1180"/>
      <c r="G50" s="1180"/>
      <c r="H50" s="1181"/>
      <c r="I50" s="86">
        <v>7665</v>
      </c>
      <c r="J50" s="87">
        <v>8024</v>
      </c>
      <c r="K50" s="87">
        <v>8377</v>
      </c>
      <c r="L50" s="87">
        <v>8360</v>
      </c>
      <c r="M50" s="88">
        <v>7869</v>
      </c>
    </row>
    <row r="51" spans="2:13" ht="27.75" customHeight="1" x14ac:dyDescent="0.15">
      <c r="B51" s="1174"/>
      <c r="C51" s="1175"/>
      <c r="D51" s="85"/>
      <c r="E51" s="1180" t="s">
        <v>36</v>
      </c>
      <c r="F51" s="1180"/>
      <c r="G51" s="1180"/>
      <c r="H51" s="1181"/>
      <c r="I51" s="86">
        <v>6550</v>
      </c>
      <c r="J51" s="87">
        <v>6356</v>
      </c>
      <c r="K51" s="87">
        <v>5575</v>
      </c>
      <c r="L51" s="87">
        <v>5741</v>
      </c>
      <c r="M51" s="88">
        <v>5986</v>
      </c>
    </row>
    <row r="52" spans="2:13" ht="27.75" customHeight="1" x14ac:dyDescent="0.15">
      <c r="B52" s="1176"/>
      <c r="C52" s="1177"/>
      <c r="D52" s="85"/>
      <c r="E52" s="1180" t="s">
        <v>37</v>
      </c>
      <c r="F52" s="1180"/>
      <c r="G52" s="1180"/>
      <c r="H52" s="1181"/>
      <c r="I52" s="86">
        <v>46046</v>
      </c>
      <c r="J52" s="87">
        <v>47835</v>
      </c>
      <c r="K52" s="87">
        <v>48872</v>
      </c>
      <c r="L52" s="87">
        <v>50502</v>
      </c>
      <c r="M52" s="88">
        <v>50801</v>
      </c>
    </row>
    <row r="53" spans="2:13" ht="27.75" customHeight="1" thickBot="1" x14ac:dyDescent="0.2">
      <c r="B53" s="1187" t="s">
        <v>21</v>
      </c>
      <c r="C53" s="1188"/>
      <c r="D53" s="92"/>
      <c r="E53" s="1189" t="s">
        <v>38</v>
      </c>
      <c r="F53" s="1189"/>
      <c r="G53" s="1189"/>
      <c r="H53" s="1190"/>
      <c r="I53" s="93">
        <v>11171</v>
      </c>
      <c r="J53" s="94">
        <v>11458</v>
      </c>
      <c r="K53" s="94">
        <v>11686</v>
      </c>
      <c r="L53" s="94">
        <v>10672</v>
      </c>
      <c r="M53" s="95">
        <v>11263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H1" zoomScaleNormal="100" zoomScaleSheetLayoutView="55" workbookViewId="0">
      <selection activeCell="I28" sqref="I2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561</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561</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563</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564</v>
      </c>
    </row>
    <row r="50" spans="1:17" x14ac:dyDescent="0.15">
      <c r="B50" s="250"/>
      <c r="C50" s="246"/>
      <c r="D50" s="246"/>
      <c r="E50" s="246"/>
      <c r="F50" s="246"/>
      <c r="G50" s="1212"/>
      <c r="H50" s="1213"/>
      <c r="I50" s="1213"/>
      <c r="J50" s="1214"/>
      <c r="K50" s="1215" t="s">
        <v>530</v>
      </c>
      <c r="L50" s="1215" t="s">
        <v>531</v>
      </c>
      <c r="M50" s="1215" t="s">
        <v>532</v>
      </c>
      <c r="N50" s="1215" t="s">
        <v>533</v>
      </c>
      <c r="O50" s="1215" t="s">
        <v>534</v>
      </c>
    </row>
    <row r="51" spans="1:17" x14ac:dyDescent="0.15">
      <c r="B51" s="250"/>
      <c r="C51" s="246"/>
      <c r="D51" s="246"/>
      <c r="E51" s="246"/>
      <c r="F51" s="246"/>
      <c r="G51" s="1216" t="s">
        <v>565</v>
      </c>
      <c r="H51" s="1217"/>
      <c r="I51" s="1218" t="s">
        <v>566</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567</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568</v>
      </c>
      <c r="H55" s="1231"/>
      <c r="I55" s="1225" t="s">
        <v>566</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567</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569</v>
      </c>
      <c r="C63" s="246"/>
      <c r="D63" s="246"/>
      <c r="E63" s="246"/>
      <c r="F63" s="246"/>
      <c r="G63" s="246"/>
      <c r="H63" s="246"/>
      <c r="I63" s="246"/>
      <c r="J63" s="246"/>
      <c r="K63" s="246"/>
      <c r="L63" s="246"/>
      <c r="M63" s="246"/>
      <c r="N63" s="246"/>
      <c r="O63" s="246"/>
    </row>
    <row r="64" spans="1:17" x14ac:dyDescent="0.15">
      <c r="B64" s="250"/>
      <c r="C64" s="246"/>
      <c r="D64" s="246"/>
      <c r="E64" s="246"/>
      <c r="F64" s="246"/>
      <c r="G64" s="1200" t="s">
        <v>563</v>
      </c>
      <c r="I64" s="1201"/>
      <c r="J64" s="1201"/>
      <c r="K64" s="1201"/>
      <c r="L64" s="246"/>
      <c r="M64" s="246"/>
      <c r="N64" s="246"/>
      <c r="O64" s="246"/>
    </row>
    <row r="65" spans="2:30" x14ac:dyDescent="0.15">
      <c r="B65" s="250"/>
      <c r="C65" s="246"/>
      <c r="D65" s="246"/>
      <c r="E65" s="246"/>
      <c r="F65" s="246"/>
      <c r="G65" s="1202" t="s">
        <v>570</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571</v>
      </c>
      <c r="I71" s="1249"/>
      <c r="J71" s="1245"/>
      <c r="K71" s="1245"/>
      <c r="L71" s="1246"/>
      <c r="M71" s="1245"/>
      <c r="N71" s="1246"/>
      <c r="O71" s="1247"/>
    </row>
    <row r="72" spans="2:30" x14ac:dyDescent="0.15">
      <c r="B72" s="250"/>
      <c r="C72" s="246"/>
      <c r="D72" s="246"/>
      <c r="E72" s="246"/>
      <c r="F72" s="246"/>
      <c r="G72" s="1212"/>
      <c r="H72" s="1213"/>
      <c r="I72" s="1213"/>
      <c r="J72" s="1214"/>
      <c r="K72" s="1215" t="s">
        <v>530</v>
      </c>
      <c r="L72" s="1215" t="s">
        <v>531</v>
      </c>
      <c r="M72" s="1215" t="s">
        <v>532</v>
      </c>
      <c r="N72" s="1215" t="s">
        <v>533</v>
      </c>
      <c r="O72" s="1215" t="s">
        <v>534</v>
      </c>
    </row>
    <row r="73" spans="2:30" x14ac:dyDescent="0.15">
      <c r="B73" s="250"/>
      <c r="C73" s="246"/>
      <c r="D73" s="246"/>
      <c r="E73" s="246"/>
      <c r="F73" s="246"/>
      <c r="G73" s="1216" t="s">
        <v>565</v>
      </c>
      <c r="H73" s="1217"/>
      <c r="I73" s="1218" t="s">
        <v>566</v>
      </c>
      <c r="J73" s="1218"/>
      <c r="K73" s="1250">
        <v>51.8</v>
      </c>
      <c r="L73" s="1250">
        <v>53.4</v>
      </c>
      <c r="M73" s="1223">
        <v>55.6</v>
      </c>
      <c r="N73" s="1223">
        <v>50.5</v>
      </c>
      <c r="O73" s="1223">
        <v>54.5</v>
      </c>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572</v>
      </c>
      <c r="J75" s="1225"/>
      <c r="K75" s="1251">
        <v>8.6</v>
      </c>
      <c r="L75" s="1251">
        <v>8.1999999999999993</v>
      </c>
      <c r="M75" s="1251">
        <v>7.2</v>
      </c>
      <c r="N75" s="1251">
        <v>6.2</v>
      </c>
      <c r="O75" s="1251">
        <v>5.6</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568</v>
      </c>
      <c r="H77" s="1231"/>
      <c r="I77" s="1225" t="s">
        <v>566</v>
      </c>
      <c r="J77" s="1225"/>
      <c r="K77" s="1250">
        <v>58.2</v>
      </c>
      <c r="L77" s="1250">
        <v>50.3</v>
      </c>
      <c r="M77" s="1223">
        <v>45.9</v>
      </c>
      <c r="N77" s="1223">
        <v>37.299999999999997</v>
      </c>
      <c r="O77" s="1223">
        <v>35.299999999999997</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572</v>
      </c>
      <c r="J79" s="1235"/>
      <c r="K79" s="1253">
        <v>10.3</v>
      </c>
      <c r="L79" s="1253">
        <v>9.6</v>
      </c>
      <c r="M79" s="1253">
        <v>8.8000000000000007</v>
      </c>
      <c r="N79" s="1253">
        <v>7.8</v>
      </c>
      <c r="O79" s="1253">
        <v>6.9</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I28" sqref="I2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election activeCell="I28" sqref="I2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75140</v>
      </c>
      <c r="E3" s="118"/>
      <c r="F3" s="119">
        <v>50880</v>
      </c>
      <c r="G3" s="120"/>
      <c r="H3" s="121"/>
    </row>
    <row r="4" spans="1:8" x14ac:dyDescent="0.15">
      <c r="A4" s="122"/>
      <c r="B4" s="123"/>
      <c r="C4" s="124"/>
      <c r="D4" s="125">
        <v>45080</v>
      </c>
      <c r="E4" s="126"/>
      <c r="F4" s="127">
        <v>26879</v>
      </c>
      <c r="G4" s="128"/>
      <c r="H4" s="129"/>
    </row>
    <row r="5" spans="1:8" x14ac:dyDescent="0.15">
      <c r="A5" s="110" t="s">
        <v>524</v>
      </c>
      <c r="B5" s="115"/>
      <c r="C5" s="116"/>
      <c r="D5" s="117">
        <v>98441</v>
      </c>
      <c r="E5" s="118"/>
      <c r="F5" s="119">
        <v>63956</v>
      </c>
      <c r="G5" s="120"/>
      <c r="H5" s="121"/>
    </row>
    <row r="6" spans="1:8" x14ac:dyDescent="0.15">
      <c r="A6" s="122"/>
      <c r="B6" s="123"/>
      <c r="C6" s="124"/>
      <c r="D6" s="125">
        <v>52002</v>
      </c>
      <c r="E6" s="126"/>
      <c r="F6" s="127">
        <v>29239</v>
      </c>
      <c r="G6" s="128"/>
      <c r="H6" s="129"/>
    </row>
    <row r="7" spans="1:8" x14ac:dyDescent="0.15">
      <c r="A7" s="110" t="s">
        <v>525</v>
      </c>
      <c r="B7" s="115"/>
      <c r="C7" s="116"/>
      <c r="D7" s="117">
        <v>79303</v>
      </c>
      <c r="E7" s="118"/>
      <c r="F7" s="119">
        <v>66255</v>
      </c>
      <c r="G7" s="120"/>
      <c r="H7" s="121"/>
    </row>
    <row r="8" spans="1:8" x14ac:dyDescent="0.15">
      <c r="A8" s="122"/>
      <c r="B8" s="123"/>
      <c r="C8" s="124"/>
      <c r="D8" s="125">
        <v>39513</v>
      </c>
      <c r="E8" s="126"/>
      <c r="F8" s="127">
        <v>31822</v>
      </c>
      <c r="G8" s="128"/>
      <c r="H8" s="129"/>
    </row>
    <row r="9" spans="1:8" x14ac:dyDescent="0.15">
      <c r="A9" s="110" t="s">
        <v>526</v>
      </c>
      <c r="B9" s="115"/>
      <c r="C9" s="116"/>
      <c r="D9" s="117">
        <v>79456</v>
      </c>
      <c r="E9" s="118"/>
      <c r="F9" s="119">
        <v>54227</v>
      </c>
      <c r="G9" s="120"/>
      <c r="H9" s="121"/>
    </row>
    <row r="10" spans="1:8" x14ac:dyDescent="0.15">
      <c r="A10" s="122"/>
      <c r="B10" s="123"/>
      <c r="C10" s="124"/>
      <c r="D10" s="125">
        <v>54651</v>
      </c>
      <c r="E10" s="126"/>
      <c r="F10" s="127">
        <v>29694</v>
      </c>
      <c r="G10" s="128"/>
      <c r="H10" s="129"/>
    </row>
    <row r="11" spans="1:8" x14ac:dyDescent="0.15">
      <c r="A11" s="110" t="s">
        <v>527</v>
      </c>
      <c r="B11" s="115"/>
      <c r="C11" s="116"/>
      <c r="D11" s="117">
        <v>72028</v>
      </c>
      <c r="E11" s="118"/>
      <c r="F11" s="119">
        <v>44504</v>
      </c>
      <c r="G11" s="120"/>
      <c r="H11" s="121"/>
    </row>
    <row r="12" spans="1:8" x14ac:dyDescent="0.15">
      <c r="A12" s="122"/>
      <c r="B12" s="123"/>
      <c r="C12" s="130"/>
      <c r="D12" s="125">
        <v>52633</v>
      </c>
      <c r="E12" s="126"/>
      <c r="F12" s="127">
        <v>25876</v>
      </c>
      <c r="G12" s="128"/>
      <c r="H12" s="129"/>
    </row>
    <row r="13" spans="1:8" x14ac:dyDescent="0.15">
      <c r="A13" s="110"/>
      <c r="B13" s="115"/>
      <c r="C13" s="131"/>
      <c r="D13" s="132">
        <v>80874</v>
      </c>
      <c r="E13" s="133"/>
      <c r="F13" s="134">
        <v>55964</v>
      </c>
      <c r="G13" s="135"/>
      <c r="H13" s="121"/>
    </row>
    <row r="14" spans="1:8" x14ac:dyDescent="0.15">
      <c r="A14" s="122"/>
      <c r="B14" s="123"/>
      <c r="C14" s="124"/>
      <c r="D14" s="125">
        <v>48776</v>
      </c>
      <c r="E14" s="126"/>
      <c r="F14" s="127">
        <v>28702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10.53</v>
      </c>
      <c r="C19" s="136">
        <f>ROUND(VALUE(SUBSTITUTE(実質収支比率等に係る経年分析!G$48,"▲","-")),2)</f>
        <v>7.04</v>
      </c>
      <c r="D19" s="136">
        <f>ROUND(VALUE(SUBSTITUTE(実質収支比率等に係る経年分析!H$48,"▲","-")),2)</f>
        <v>6.8</v>
      </c>
      <c r="E19" s="136">
        <f>ROUND(VALUE(SUBSTITUTE(実質収支比率等に係る経年分析!I$48,"▲","-")),2)</f>
        <v>7.05</v>
      </c>
      <c r="F19" s="136">
        <f>ROUND(VALUE(SUBSTITUTE(実質収支比率等に係る経年分析!J$48,"▲","-")),2)</f>
        <v>6.81</v>
      </c>
    </row>
    <row r="20" spans="1:11" x14ac:dyDescent="0.15">
      <c r="A20" s="136" t="s">
        <v>43</v>
      </c>
      <c r="B20" s="136">
        <f>ROUND(VALUE(SUBSTITUTE(実質収支比率等に係る経年分析!F$47,"▲","-")),2)</f>
        <v>17.59</v>
      </c>
      <c r="C20" s="136">
        <f>ROUND(VALUE(SUBSTITUTE(実質収支比率等に係る経年分析!G$47,"▲","-")),2)</f>
        <v>17.59</v>
      </c>
      <c r="D20" s="136">
        <f>ROUND(VALUE(SUBSTITUTE(実質収支比率等に係る経年分析!H$47,"▲","-")),2)</f>
        <v>17.760000000000002</v>
      </c>
      <c r="E20" s="136">
        <f>ROUND(VALUE(SUBSTITUTE(実質収支比率等に係る経年分析!I$47,"▲","-")),2)</f>
        <v>17.690000000000001</v>
      </c>
      <c r="F20" s="136">
        <f>ROUND(VALUE(SUBSTITUTE(実質収支比率等に係る経年分析!J$47,"▲","-")),2)</f>
        <v>16.34</v>
      </c>
    </row>
    <row r="21" spans="1:11" x14ac:dyDescent="0.15">
      <c r="A21" s="136" t="s">
        <v>44</v>
      </c>
      <c r="B21" s="136">
        <f>IF(ISNUMBER(VALUE(SUBSTITUTE(実質収支比率等に係る経年分析!F$49,"▲","-"))),ROUND(VALUE(SUBSTITUTE(実質収支比率等に係る経年分析!F$49,"▲","-")),2),NA())</f>
        <v>1.08</v>
      </c>
      <c r="C21" s="136">
        <f>IF(ISNUMBER(VALUE(SUBSTITUTE(実質収支比率等に係る経年分析!G$49,"▲","-"))),ROUND(VALUE(SUBSTITUTE(実質収支比率等に係る経年分析!G$49,"▲","-")),2),NA())</f>
        <v>-3.47</v>
      </c>
      <c r="D21" s="136">
        <f>IF(ISNUMBER(VALUE(SUBSTITUTE(実質収支比率等に係る経年分析!H$49,"▲","-"))),ROUND(VALUE(SUBSTITUTE(実質収支比率等に係る経年分析!H$49,"▲","-")),2),NA())</f>
        <v>-0.28000000000000003</v>
      </c>
      <c r="E21" s="136">
        <f>IF(ISNUMBER(VALUE(SUBSTITUTE(実質収支比率等に係る経年分析!I$49,"▲","-"))),ROUND(VALUE(SUBSTITUTE(実質収支比率等に係る経年分析!I$49,"▲","-")),2),NA())</f>
        <v>0.28999999999999998</v>
      </c>
      <c r="F21" s="136">
        <f>IF(ISNUMBER(VALUE(SUBSTITUTE(実質収支比率等に係る経年分析!J$49,"▲","-"))),ROUND(VALUE(SUBSTITUTE(実質収支比率等に係る経年分析!J$49,"▲","-")),2),NA())</f>
        <v>-1.91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診療所事業特別会計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銅山観光事業特別会計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1.1299999999999999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0.75</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1.1399999999999999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8.7100000000000009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8.1999999999999993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10.57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4279</v>
      </c>
      <c r="E42" s="138"/>
      <c r="F42" s="138"/>
      <c r="G42" s="138">
        <f>'実質公債費比率（分子）の構造'!L$52</f>
        <v>4404</v>
      </c>
      <c r="H42" s="138"/>
      <c r="I42" s="138"/>
      <c r="J42" s="138">
        <f>'実質公債費比率（分子）の構造'!M$52</f>
        <v>4669</v>
      </c>
      <c r="K42" s="138"/>
      <c r="L42" s="138"/>
      <c r="M42" s="138">
        <f>'実質公債費比率（分子）の構造'!N$52</f>
        <v>4638</v>
      </c>
      <c r="N42" s="138"/>
      <c r="O42" s="138"/>
      <c r="P42" s="138">
        <f>'実質公債費比率（分子）の構造'!O$52</f>
        <v>4809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54</v>
      </c>
      <c r="C44" s="138"/>
      <c r="D44" s="138"/>
      <c r="E44" s="138">
        <f>'実質公債費比率（分子）の構造'!L$50</f>
        <v>54</v>
      </c>
      <c r="F44" s="138"/>
      <c r="G44" s="138"/>
      <c r="H44" s="138">
        <f>'実質公債費比率（分子）の構造'!M$50</f>
        <v>25</v>
      </c>
      <c r="I44" s="138"/>
      <c r="J44" s="138"/>
      <c r="K44" s="138">
        <f>'実質公債費比率（分子）の構造'!N$50</f>
        <v>25</v>
      </c>
      <c r="L44" s="138"/>
      <c r="M44" s="138"/>
      <c r="N44" s="138">
        <f>'実質公債費比率（分子）の構造'!O$50</f>
        <v>16</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896</v>
      </c>
      <c r="C46" s="138"/>
      <c r="D46" s="138"/>
      <c r="E46" s="138">
        <f>'実質公債費比率（分子）の構造'!L$48</f>
        <v>900</v>
      </c>
      <c r="F46" s="138"/>
      <c r="G46" s="138"/>
      <c r="H46" s="138">
        <f>'実質公債費比率（分子）の構造'!M$48</f>
        <v>974</v>
      </c>
      <c r="I46" s="138"/>
      <c r="J46" s="138"/>
      <c r="K46" s="138">
        <f>'実質公債費比率（分子）の構造'!N$48</f>
        <v>811</v>
      </c>
      <c r="L46" s="138"/>
      <c r="M46" s="138"/>
      <c r="N46" s="138">
        <f>'実質公債費比率（分子）の構造'!O$48</f>
        <v>964</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5165</v>
      </c>
      <c r="C49" s="138"/>
      <c r="D49" s="138"/>
      <c r="E49" s="138">
        <f>'実質公債費比率（分子）の構造'!L$45</f>
        <v>5016</v>
      </c>
      <c r="F49" s="138"/>
      <c r="G49" s="138"/>
      <c r="H49" s="138">
        <f>'実質公債費比率（分子）の構造'!M$45</f>
        <v>4918</v>
      </c>
      <c r="I49" s="138"/>
      <c r="J49" s="138"/>
      <c r="K49" s="138">
        <f>'実質公債費比率（分子）の構造'!N$45</f>
        <v>4957</v>
      </c>
      <c r="L49" s="138"/>
      <c r="M49" s="138"/>
      <c r="N49" s="138">
        <f>'実質公債費比率（分子）の構造'!O$45</f>
        <v>4956</v>
      </c>
      <c r="O49" s="138"/>
      <c r="P49" s="138"/>
    </row>
    <row r="50" spans="1:16" x14ac:dyDescent="0.15">
      <c r="A50" s="138" t="s">
        <v>58</v>
      </c>
      <c r="B50" s="138" t="e">
        <f>NA()</f>
        <v>#N/A</v>
      </c>
      <c r="C50" s="138">
        <f>IF(ISNUMBER('実質公債費比率（分子）の構造'!K$53),'実質公債費比率（分子）の構造'!K$53,NA())</f>
        <v>1836</v>
      </c>
      <c r="D50" s="138" t="e">
        <f>NA()</f>
        <v>#N/A</v>
      </c>
      <c r="E50" s="138" t="e">
        <f>NA()</f>
        <v>#N/A</v>
      </c>
      <c r="F50" s="138">
        <f>IF(ISNUMBER('実質公債費比率（分子）の構造'!L$53),'実質公債費比率（分子）の構造'!L$53,NA())</f>
        <v>1566</v>
      </c>
      <c r="G50" s="138" t="e">
        <f>NA()</f>
        <v>#N/A</v>
      </c>
      <c r="H50" s="138" t="e">
        <f>NA()</f>
        <v>#N/A</v>
      </c>
      <c r="I50" s="138">
        <f>IF(ISNUMBER('実質公債費比率（分子）の構造'!M$53),'実質公債費比率（分子）の構造'!M$53,NA())</f>
        <v>1248</v>
      </c>
      <c r="J50" s="138" t="e">
        <f>NA()</f>
        <v>#N/A</v>
      </c>
      <c r="K50" s="138" t="e">
        <f>NA()</f>
        <v>#N/A</v>
      </c>
      <c r="L50" s="138">
        <f>IF(ISNUMBER('実質公債費比率（分子）の構造'!N$53),'実質公債費比率（分子）の構造'!N$53,NA())</f>
        <v>1155</v>
      </c>
      <c r="M50" s="138" t="e">
        <f>NA()</f>
        <v>#N/A</v>
      </c>
      <c r="N50" s="138" t="e">
        <f>NA()</f>
        <v>#N/A</v>
      </c>
      <c r="O50" s="138">
        <f>IF(ISNUMBER('実質公債費比率（分子）の構造'!O$53),'実質公債費比率（分子）の構造'!O$53,NA())</f>
        <v>1127</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46046</v>
      </c>
      <c r="E56" s="137"/>
      <c r="F56" s="137"/>
      <c r="G56" s="137">
        <f>'将来負担比率（分子）の構造'!J$52</f>
        <v>47835</v>
      </c>
      <c r="H56" s="137"/>
      <c r="I56" s="137"/>
      <c r="J56" s="137">
        <f>'将来負担比率（分子）の構造'!K$52</f>
        <v>48872</v>
      </c>
      <c r="K56" s="137"/>
      <c r="L56" s="137"/>
      <c r="M56" s="137">
        <f>'将来負担比率（分子）の構造'!L$52</f>
        <v>50502</v>
      </c>
      <c r="N56" s="137"/>
      <c r="O56" s="137"/>
      <c r="P56" s="137">
        <f>'将来負担比率（分子）の構造'!M$52</f>
        <v>50801</v>
      </c>
    </row>
    <row r="57" spans="1:16" x14ac:dyDescent="0.15">
      <c r="A57" s="137" t="s">
        <v>36</v>
      </c>
      <c r="B57" s="137"/>
      <c r="C57" s="137"/>
      <c r="D57" s="137">
        <f>'将来負担比率（分子）の構造'!I$51</f>
        <v>6550</v>
      </c>
      <c r="E57" s="137"/>
      <c r="F57" s="137"/>
      <c r="G57" s="137">
        <f>'将来負担比率（分子）の構造'!J$51</f>
        <v>6356</v>
      </c>
      <c r="H57" s="137"/>
      <c r="I57" s="137"/>
      <c r="J57" s="137">
        <f>'将来負担比率（分子）の構造'!K$51</f>
        <v>5575</v>
      </c>
      <c r="K57" s="137"/>
      <c r="L57" s="137"/>
      <c r="M57" s="137">
        <f>'将来負担比率（分子）の構造'!L$51</f>
        <v>5741</v>
      </c>
      <c r="N57" s="137"/>
      <c r="O57" s="137"/>
      <c r="P57" s="137">
        <f>'将来負担比率（分子）の構造'!M$51</f>
        <v>5986</v>
      </c>
    </row>
    <row r="58" spans="1:16" x14ac:dyDescent="0.15">
      <c r="A58" s="137" t="s">
        <v>35</v>
      </c>
      <c r="B58" s="137"/>
      <c r="C58" s="137"/>
      <c r="D58" s="137">
        <f>'将来負担比率（分子）の構造'!I$50</f>
        <v>7665</v>
      </c>
      <c r="E58" s="137"/>
      <c r="F58" s="137"/>
      <c r="G58" s="137">
        <f>'将来負担比率（分子）の構造'!J$50</f>
        <v>8024</v>
      </c>
      <c r="H58" s="137"/>
      <c r="I58" s="137"/>
      <c r="J58" s="137">
        <f>'将来負担比率（分子）の構造'!K$50</f>
        <v>8377</v>
      </c>
      <c r="K58" s="137"/>
      <c r="L58" s="137"/>
      <c r="M58" s="137">
        <f>'将来負担比率（分子）の構造'!L$50</f>
        <v>8360</v>
      </c>
      <c r="N58" s="137"/>
      <c r="O58" s="137"/>
      <c r="P58" s="137">
        <f>'将来負担比率（分子）の構造'!M$50</f>
        <v>7869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9</v>
      </c>
      <c r="F61" s="137"/>
      <c r="G61" s="137"/>
      <c r="H61" s="137">
        <f>'将来負担比率（分子）の構造'!K$46</f>
        <v>49</v>
      </c>
      <c r="I61" s="137"/>
      <c r="J61" s="137"/>
      <c r="K61" s="137">
        <f>'将来負担比率（分子）の構造'!L$46</f>
        <v>107</v>
      </c>
      <c r="L61" s="137"/>
      <c r="M61" s="137"/>
      <c r="N61" s="137">
        <f>'将来負担比率（分子）の構造'!M$46</f>
        <v>31</v>
      </c>
      <c r="O61" s="137"/>
      <c r="P61" s="137"/>
    </row>
    <row r="62" spans="1:16" x14ac:dyDescent="0.15">
      <c r="A62" s="137" t="s">
        <v>29</v>
      </c>
      <c r="B62" s="137">
        <f>'将来負担比率（分子）の構造'!I$45</f>
        <v>10372</v>
      </c>
      <c r="C62" s="137"/>
      <c r="D62" s="137"/>
      <c r="E62" s="137">
        <f>'将来負担比率（分子）の構造'!J$45</f>
        <v>9992</v>
      </c>
      <c r="F62" s="137"/>
      <c r="G62" s="137"/>
      <c r="H62" s="137">
        <f>'将来負担比率（分子）の構造'!K$45</f>
        <v>9600</v>
      </c>
      <c r="I62" s="137"/>
      <c r="J62" s="137"/>
      <c r="K62" s="137">
        <f>'将来負担比率（分子）の構造'!L$45</f>
        <v>9329</v>
      </c>
      <c r="L62" s="137"/>
      <c r="M62" s="137"/>
      <c r="N62" s="137">
        <f>'将来負担比率（分子）の構造'!M$45</f>
        <v>9131</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12020</v>
      </c>
      <c r="C64" s="137"/>
      <c r="D64" s="137"/>
      <c r="E64" s="137">
        <f>'将来負担比率（分子）の構造'!J$43</f>
        <v>12843</v>
      </c>
      <c r="F64" s="137"/>
      <c r="G64" s="137"/>
      <c r="H64" s="137">
        <f>'将来負担比率（分子）の構造'!K$43</f>
        <v>12840</v>
      </c>
      <c r="I64" s="137"/>
      <c r="J64" s="137"/>
      <c r="K64" s="137">
        <f>'将来負担比率（分子）の構造'!L$43</f>
        <v>11996</v>
      </c>
      <c r="L64" s="137"/>
      <c r="M64" s="137"/>
      <c r="N64" s="137">
        <f>'将来負担比率（分子）の構造'!M$43</f>
        <v>11735</v>
      </c>
      <c r="O64" s="137"/>
      <c r="P64" s="137"/>
    </row>
    <row r="65" spans="1:16" x14ac:dyDescent="0.15">
      <c r="A65" s="137" t="s">
        <v>26</v>
      </c>
      <c r="B65" s="137">
        <f>'将来負担比率（分子）の構造'!I$42</f>
        <v>247</v>
      </c>
      <c r="C65" s="137"/>
      <c r="D65" s="137"/>
      <c r="E65" s="137">
        <f>'将来負担比率（分子）の構造'!J$42</f>
        <v>191</v>
      </c>
      <c r="F65" s="137"/>
      <c r="G65" s="137"/>
      <c r="H65" s="137">
        <f>'将来負担比率（分子）の構造'!K$42</f>
        <v>168</v>
      </c>
      <c r="I65" s="137"/>
      <c r="J65" s="137"/>
      <c r="K65" s="137">
        <f>'将来負担比率（分子）の構造'!L$42</f>
        <v>149</v>
      </c>
      <c r="L65" s="137"/>
      <c r="M65" s="137"/>
      <c r="N65" s="137">
        <f>'将来負担比率（分子）の構造'!M$42</f>
        <v>133</v>
      </c>
      <c r="O65" s="137"/>
      <c r="P65" s="137"/>
    </row>
    <row r="66" spans="1:16" x14ac:dyDescent="0.15">
      <c r="A66" s="137" t="s">
        <v>25</v>
      </c>
      <c r="B66" s="137">
        <f>'将来負担比率（分子）の構造'!I$41</f>
        <v>48793</v>
      </c>
      <c r="C66" s="137"/>
      <c r="D66" s="137"/>
      <c r="E66" s="137">
        <f>'将来負担比率（分子）の構造'!J$41</f>
        <v>50638</v>
      </c>
      <c r="F66" s="137"/>
      <c r="G66" s="137"/>
      <c r="H66" s="137">
        <f>'将来負担比率（分子）の構造'!K$41</f>
        <v>51854</v>
      </c>
      <c r="I66" s="137"/>
      <c r="J66" s="137"/>
      <c r="K66" s="137">
        <f>'将来負担比率（分子）の構造'!L$41</f>
        <v>53695</v>
      </c>
      <c r="L66" s="137"/>
      <c r="M66" s="137"/>
      <c r="N66" s="137">
        <f>'将来負担比率（分子）の構造'!M$41</f>
        <v>54888</v>
      </c>
      <c r="O66" s="137"/>
      <c r="P66" s="137"/>
    </row>
    <row r="67" spans="1:16" x14ac:dyDescent="0.15">
      <c r="A67" s="137" t="s">
        <v>62</v>
      </c>
      <c r="B67" s="137" t="e">
        <f>NA()</f>
        <v>#N/A</v>
      </c>
      <c r="C67" s="137">
        <f>IF(ISNUMBER('将来負担比率（分子）の構造'!I$53), IF('将来負担比率（分子）の構造'!I$53 &lt; 0, 0, '将来負担比率（分子）の構造'!I$53), NA())</f>
        <v>11171</v>
      </c>
      <c r="D67" s="137" t="e">
        <f>NA()</f>
        <v>#N/A</v>
      </c>
      <c r="E67" s="137" t="e">
        <f>NA()</f>
        <v>#N/A</v>
      </c>
      <c r="F67" s="137">
        <f>IF(ISNUMBER('将来負担比率（分子）の構造'!J$53), IF('将来負担比率（分子）の構造'!J$53 &lt; 0, 0, '将来負担比率（分子）の構造'!J$53), NA())</f>
        <v>11458</v>
      </c>
      <c r="G67" s="137" t="e">
        <f>NA()</f>
        <v>#N/A</v>
      </c>
      <c r="H67" s="137" t="e">
        <f>NA()</f>
        <v>#N/A</v>
      </c>
      <c r="I67" s="137">
        <f>IF(ISNUMBER('将来負担比率（分子）の構造'!K$53), IF('将来負担比率（分子）の構造'!K$53 &lt; 0, 0, '将来負担比率（分子）の構造'!K$53), NA())</f>
        <v>11686</v>
      </c>
      <c r="J67" s="137" t="e">
        <f>NA()</f>
        <v>#N/A</v>
      </c>
      <c r="K67" s="137" t="e">
        <f>NA()</f>
        <v>#N/A</v>
      </c>
      <c r="L67" s="137">
        <f>IF(ISNUMBER('将来負担比率（分子）の構造'!L$53), IF('将来負担比率（分子）の構造'!L$53 &lt; 0, 0, '将来負担比率（分子）の構造'!L$53), NA())</f>
        <v>10672</v>
      </c>
      <c r="M67" s="137" t="e">
        <f>NA()</f>
        <v>#N/A</v>
      </c>
      <c r="N67" s="137" t="e">
        <f>NA()</f>
        <v>#N/A</v>
      </c>
      <c r="O67" s="137">
        <f>IF(ISNUMBER('将来負担比率（分子）の構造'!M$53), IF('将来負担比率（分子）の構造'!M$53 &lt; 0, 0, '将来負担比率（分子）の構造'!M$53), NA())</f>
        <v>11263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13334092</v>
      </c>
      <c r="S5" s="585"/>
      <c r="T5" s="585"/>
      <c r="U5" s="585"/>
      <c r="V5" s="585"/>
      <c r="W5" s="585"/>
      <c r="X5" s="585"/>
      <c r="Y5" s="586"/>
      <c r="Z5" s="587">
        <v>29.8</v>
      </c>
      <c r="AA5" s="587"/>
      <c r="AB5" s="587"/>
      <c r="AC5" s="587"/>
      <c r="AD5" s="588">
        <v>12889974</v>
      </c>
      <c r="AE5" s="588"/>
      <c r="AF5" s="588"/>
      <c r="AG5" s="588"/>
      <c r="AH5" s="588"/>
      <c r="AI5" s="588"/>
      <c r="AJ5" s="588"/>
      <c r="AK5" s="588"/>
      <c r="AL5" s="589">
        <v>54.1</v>
      </c>
      <c r="AM5" s="590"/>
      <c r="AN5" s="590"/>
      <c r="AO5" s="591"/>
      <c r="AP5" s="581" t="s">
        <v>209</v>
      </c>
      <c r="AQ5" s="582"/>
      <c r="AR5" s="582"/>
      <c r="AS5" s="582"/>
      <c r="AT5" s="582"/>
      <c r="AU5" s="582"/>
      <c r="AV5" s="582"/>
      <c r="AW5" s="582"/>
      <c r="AX5" s="582"/>
      <c r="AY5" s="582"/>
      <c r="AZ5" s="582"/>
      <c r="BA5" s="582"/>
      <c r="BB5" s="582"/>
      <c r="BC5" s="582"/>
      <c r="BD5" s="582"/>
      <c r="BE5" s="582"/>
      <c r="BF5" s="583"/>
      <c r="BG5" s="595">
        <v>12510044</v>
      </c>
      <c r="BH5" s="596"/>
      <c r="BI5" s="596"/>
      <c r="BJ5" s="596"/>
      <c r="BK5" s="596"/>
      <c r="BL5" s="596"/>
      <c r="BM5" s="596"/>
      <c r="BN5" s="597"/>
      <c r="BO5" s="598">
        <v>93.8</v>
      </c>
      <c r="BP5" s="598"/>
      <c r="BQ5" s="598"/>
      <c r="BR5" s="598"/>
      <c r="BS5" s="599">
        <v>140028</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412531</v>
      </c>
      <c r="S6" s="596"/>
      <c r="T6" s="596"/>
      <c r="U6" s="596"/>
      <c r="V6" s="596"/>
      <c r="W6" s="596"/>
      <c r="X6" s="596"/>
      <c r="Y6" s="597"/>
      <c r="Z6" s="598">
        <v>0.9</v>
      </c>
      <c r="AA6" s="598"/>
      <c r="AB6" s="598"/>
      <c r="AC6" s="598"/>
      <c r="AD6" s="599">
        <v>412531</v>
      </c>
      <c r="AE6" s="599"/>
      <c r="AF6" s="599"/>
      <c r="AG6" s="599"/>
      <c r="AH6" s="599"/>
      <c r="AI6" s="599"/>
      <c r="AJ6" s="599"/>
      <c r="AK6" s="599"/>
      <c r="AL6" s="600">
        <v>1.7</v>
      </c>
      <c r="AM6" s="601"/>
      <c r="AN6" s="601"/>
      <c r="AO6" s="602"/>
      <c r="AP6" s="592" t="s">
        <v>214</v>
      </c>
      <c r="AQ6" s="593"/>
      <c r="AR6" s="593"/>
      <c r="AS6" s="593"/>
      <c r="AT6" s="593"/>
      <c r="AU6" s="593"/>
      <c r="AV6" s="593"/>
      <c r="AW6" s="593"/>
      <c r="AX6" s="593"/>
      <c r="AY6" s="593"/>
      <c r="AZ6" s="593"/>
      <c r="BA6" s="593"/>
      <c r="BB6" s="593"/>
      <c r="BC6" s="593"/>
      <c r="BD6" s="593"/>
      <c r="BE6" s="593"/>
      <c r="BF6" s="594"/>
      <c r="BG6" s="595">
        <v>12510044</v>
      </c>
      <c r="BH6" s="596"/>
      <c r="BI6" s="596"/>
      <c r="BJ6" s="596"/>
      <c r="BK6" s="596"/>
      <c r="BL6" s="596"/>
      <c r="BM6" s="596"/>
      <c r="BN6" s="597"/>
      <c r="BO6" s="598">
        <v>93.8</v>
      </c>
      <c r="BP6" s="598"/>
      <c r="BQ6" s="598"/>
      <c r="BR6" s="598"/>
      <c r="BS6" s="599">
        <v>140028</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314605</v>
      </c>
      <c r="CS6" s="596"/>
      <c r="CT6" s="596"/>
      <c r="CU6" s="596"/>
      <c r="CV6" s="596"/>
      <c r="CW6" s="596"/>
      <c r="CX6" s="596"/>
      <c r="CY6" s="597"/>
      <c r="CZ6" s="598">
        <v>0.7</v>
      </c>
      <c r="DA6" s="598"/>
      <c r="DB6" s="598"/>
      <c r="DC6" s="598"/>
      <c r="DD6" s="604" t="s">
        <v>216</v>
      </c>
      <c r="DE6" s="596"/>
      <c r="DF6" s="596"/>
      <c r="DG6" s="596"/>
      <c r="DH6" s="596"/>
      <c r="DI6" s="596"/>
      <c r="DJ6" s="596"/>
      <c r="DK6" s="596"/>
      <c r="DL6" s="596"/>
      <c r="DM6" s="596"/>
      <c r="DN6" s="596"/>
      <c r="DO6" s="596"/>
      <c r="DP6" s="597"/>
      <c r="DQ6" s="604">
        <v>314605</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7630</v>
      </c>
      <c r="S7" s="596"/>
      <c r="T7" s="596"/>
      <c r="U7" s="596"/>
      <c r="V7" s="596"/>
      <c r="W7" s="596"/>
      <c r="X7" s="596"/>
      <c r="Y7" s="597"/>
      <c r="Z7" s="598">
        <v>0</v>
      </c>
      <c r="AA7" s="598"/>
      <c r="AB7" s="598"/>
      <c r="AC7" s="598"/>
      <c r="AD7" s="599">
        <v>7630</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4442362</v>
      </c>
      <c r="BH7" s="596"/>
      <c r="BI7" s="596"/>
      <c r="BJ7" s="596"/>
      <c r="BK7" s="596"/>
      <c r="BL7" s="596"/>
      <c r="BM7" s="596"/>
      <c r="BN7" s="597"/>
      <c r="BO7" s="598">
        <v>33.299999999999997</v>
      </c>
      <c r="BP7" s="598"/>
      <c r="BQ7" s="598"/>
      <c r="BR7" s="598"/>
      <c r="BS7" s="599">
        <v>140028</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5517878</v>
      </c>
      <c r="CS7" s="596"/>
      <c r="CT7" s="596"/>
      <c r="CU7" s="596"/>
      <c r="CV7" s="596"/>
      <c r="CW7" s="596"/>
      <c r="CX7" s="596"/>
      <c r="CY7" s="597"/>
      <c r="CZ7" s="598">
        <v>12.9</v>
      </c>
      <c r="DA7" s="598"/>
      <c r="DB7" s="598"/>
      <c r="DC7" s="598"/>
      <c r="DD7" s="604">
        <v>648899</v>
      </c>
      <c r="DE7" s="596"/>
      <c r="DF7" s="596"/>
      <c r="DG7" s="596"/>
      <c r="DH7" s="596"/>
      <c r="DI7" s="596"/>
      <c r="DJ7" s="596"/>
      <c r="DK7" s="596"/>
      <c r="DL7" s="596"/>
      <c r="DM7" s="596"/>
      <c r="DN7" s="596"/>
      <c r="DO7" s="596"/>
      <c r="DP7" s="597"/>
      <c r="DQ7" s="604">
        <v>4466636</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29262</v>
      </c>
      <c r="S8" s="596"/>
      <c r="T8" s="596"/>
      <c r="U8" s="596"/>
      <c r="V8" s="596"/>
      <c r="W8" s="596"/>
      <c r="X8" s="596"/>
      <c r="Y8" s="597"/>
      <c r="Z8" s="598">
        <v>0.1</v>
      </c>
      <c r="AA8" s="598"/>
      <c r="AB8" s="598"/>
      <c r="AC8" s="598"/>
      <c r="AD8" s="599">
        <v>29262</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154370</v>
      </c>
      <c r="BH8" s="596"/>
      <c r="BI8" s="596"/>
      <c r="BJ8" s="596"/>
      <c r="BK8" s="596"/>
      <c r="BL8" s="596"/>
      <c r="BM8" s="596"/>
      <c r="BN8" s="597"/>
      <c r="BO8" s="598">
        <v>1.2</v>
      </c>
      <c r="BP8" s="598"/>
      <c r="BQ8" s="598"/>
      <c r="BR8" s="598"/>
      <c r="BS8" s="604" t="s">
        <v>222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12408716</v>
      </c>
      <c r="CS8" s="596"/>
      <c r="CT8" s="596"/>
      <c r="CU8" s="596"/>
      <c r="CV8" s="596"/>
      <c r="CW8" s="596"/>
      <c r="CX8" s="596"/>
      <c r="CY8" s="597"/>
      <c r="CZ8" s="598">
        <v>28.9</v>
      </c>
      <c r="DA8" s="598"/>
      <c r="DB8" s="598"/>
      <c r="DC8" s="598"/>
      <c r="DD8" s="604">
        <v>151312</v>
      </c>
      <c r="DE8" s="596"/>
      <c r="DF8" s="596"/>
      <c r="DG8" s="596"/>
      <c r="DH8" s="596"/>
      <c r="DI8" s="596"/>
      <c r="DJ8" s="596"/>
      <c r="DK8" s="596"/>
      <c r="DL8" s="596"/>
      <c r="DM8" s="596"/>
      <c r="DN8" s="596"/>
      <c r="DO8" s="596"/>
      <c r="DP8" s="597"/>
      <c r="DQ8" s="604">
        <v>6827765</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16856</v>
      </c>
      <c r="S9" s="596"/>
      <c r="T9" s="596"/>
      <c r="U9" s="596"/>
      <c r="V9" s="596"/>
      <c r="W9" s="596"/>
      <c r="X9" s="596"/>
      <c r="Y9" s="597"/>
      <c r="Z9" s="598">
        <v>0</v>
      </c>
      <c r="AA9" s="598"/>
      <c r="AB9" s="598"/>
      <c r="AC9" s="598"/>
      <c r="AD9" s="599">
        <v>16856</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3566323</v>
      </c>
      <c r="BH9" s="596"/>
      <c r="BI9" s="596"/>
      <c r="BJ9" s="596"/>
      <c r="BK9" s="596"/>
      <c r="BL9" s="596"/>
      <c r="BM9" s="596"/>
      <c r="BN9" s="597"/>
      <c r="BO9" s="598">
        <v>26.7</v>
      </c>
      <c r="BP9" s="598"/>
      <c r="BQ9" s="598"/>
      <c r="BR9" s="598"/>
      <c r="BS9" s="604" t="s">
        <v>222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3144985</v>
      </c>
      <c r="CS9" s="596"/>
      <c r="CT9" s="596"/>
      <c r="CU9" s="596"/>
      <c r="CV9" s="596"/>
      <c r="CW9" s="596"/>
      <c r="CX9" s="596"/>
      <c r="CY9" s="597"/>
      <c r="CZ9" s="598">
        <v>7.3</v>
      </c>
      <c r="DA9" s="598"/>
      <c r="DB9" s="598"/>
      <c r="DC9" s="598"/>
      <c r="DD9" s="604">
        <v>130786</v>
      </c>
      <c r="DE9" s="596"/>
      <c r="DF9" s="596"/>
      <c r="DG9" s="596"/>
      <c r="DH9" s="596"/>
      <c r="DI9" s="596"/>
      <c r="DJ9" s="596"/>
      <c r="DK9" s="596"/>
      <c r="DL9" s="596"/>
      <c r="DM9" s="596"/>
      <c r="DN9" s="596"/>
      <c r="DO9" s="596"/>
      <c r="DP9" s="597"/>
      <c r="DQ9" s="604">
        <v>2675241</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1531305</v>
      </c>
      <c r="S10" s="596"/>
      <c r="T10" s="596"/>
      <c r="U10" s="596"/>
      <c r="V10" s="596"/>
      <c r="W10" s="596"/>
      <c r="X10" s="596"/>
      <c r="Y10" s="597"/>
      <c r="Z10" s="598">
        <v>3.4</v>
      </c>
      <c r="AA10" s="598"/>
      <c r="AB10" s="598"/>
      <c r="AC10" s="598"/>
      <c r="AD10" s="599">
        <v>1531305</v>
      </c>
      <c r="AE10" s="599"/>
      <c r="AF10" s="599"/>
      <c r="AG10" s="599"/>
      <c r="AH10" s="599"/>
      <c r="AI10" s="599"/>
      <c r="AJ10" s="599"/>
      <c r="AK10" s="599"/>
      <c r="AL10" s="600">
        <v>6.4</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286833</v>
      </c>
      <c r="BH10" s="596"/>
      <c r="BI10" s="596"/>
      <c r="BJ10" s="596"/>
      <c r="BK10" s="596"/>
      <c r="BL10" s="596"/>
      <c r="BM10" s="596"/>
      <c r="BN10" s="597"/>
      <c r="BO10" s="598">
        <v>2.2000000000000002</v>
      </c>
      <c r="BP10" s="598"/>
      <c r="BQ10" s="598"/>
      <c r="BR10" s="598"/>
      <c r="BS10" s="604">
        <v>55655</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39532</v>
      </c>
      <c r="CS10" s="596"/>
      <c r="CT10" s="596"/>
      <c r="CU10" s="596"/>
      <c r="CV10" s="596"/>
      <c r="CW10" s="596"/>
      <c r="CX10" s="596"/>
      <c r="CY10" s="597"/>
      <c r="CZ10" s="598">
        <v>0.1</v>
      </c>
      <c r="DA10" s="598"/>
      <c r="DB10" s="598"/>
      <c r="DC10" s="598"/>
      <c r="DD10" s="604" t="s">
        <v>222</v>
      </c>
      <c r="DE10" s="596"/>
      <c r="DF10" s="596"/>
      <c r="DG10" s="596"/>
      <c r="DH10" s="596"/>
      <c r="DI10" s="596"/>
      <c r="DJ10" s="596"/>
      <c r="DK10" s="596"/>
      <c r="DL10" s="596"/>
      <c r="DM10" s="596"/>
      <c r="DN10" s="596"/>
      <c r="DO10" s="596"/>
      <c r="DP10" s="597"/>
      <c r="DQ10" s="604">
        <v>37364</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76753</v>
      </c>
      <c r="S11" s="596"/>
      <c r="T11" s="596"/>
      <c r="U11" s="596"/>
      <c r="V11" s="596"/>
      <c r="W11" s="596"/>
      <c r="X11" s="596"/>
      <c r="Y11" s="597"/>
      <c r="Z11" s="598">
        <v>0.2</v>
      </c>
      <c r="AA11" s="598"/>
      <c r="AB11" s="598"/>
      <c r="AC11" s="598"/>
      <c r="AD11" s="599">
        <v>76753</v>
      </c>
      <c r="AE11" s="599"/>
      <c r="AF11" s="599"/>
      <c r="AG11" s="599"/>
      <c r="AH11" s="599"/>
      <c r="AI11" s="599"/>
      <c r="AJ11" s="599"/>
      <c r="AK11" s="599"/>
      <c r="AL11" s="600">
        <v>0.3</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434836</v>
      </c>
      <c r="BH11" s="596"/>
      <c r="BI11" s="596"/>
      <c r="BJ11" s="596"/>
      <c r="BK11" s="596"/>
      <c r="BL11" s="596"/>
      <c r="BM11" s="596"/>
      <c r="BN11" s="597"/>
      <c r="BO11" s="598">
        <v>3.3</v>
      </c>
      <c r="BP11" s="598"/>
      <c r="BQ11" s="598"/>
      <c r="BR11" s="598"/>
      <c r="BS11" s="604">
        <v>84373</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1108269</v>
      </c>
      <c r="CS11" s="596"/>
      <c r="CT11" s="596"/>
      <c r="CU11" s="596"/>
      <c r="CV11" s="596"/>
      <c r="CW11" s="596"/>
      <c r="CX11" s="596"/>
      <c r="CY11" s="597"/>
      <c r="CZ11" s="598">
        <v>2.6</v>
      </c>
      <c r="DA11" s="598"/>
      <c r="DB11" s="598"/>
      <c r="DC11" s="598"/>
      <c r="DD11" s="604">
        <v>468954</v>
      </c>
      <c r="DE11" s="596"/>
      <c r="DF11" s="596"/>
      <c r="DG11" s="596"/>
      <c r="DH11" s="596"/>
      <c r="DI11" s="596"/>
      <c r="DJ11" s="596"/>
      <c r="DK11" s="596"/>
      <c r="DL11" s="596"/>
      <c r="DM11" s="596"/>
      <c r="DN11" s="596"/>
      <c r="DO11" s="596"/>
      <c r="DP11" s="597"/>
      <c r="DQ11" s="604">
        <v>522542</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222</v>
      </c>
      <c r="S12" s="596"/>
      <c r="T12" s="596"/>
      <c r="U12" s="596"/>
      <c r="V12" s="596"/>
      <c r="W12" s="596"/>
      <c r="X12" s="596"/>
      <c r="Y12" s="597"/>
      <c r="Z12" s="598" t="s">
        <v>222</v>
      </c>
      <c r="AA12" s="598"/>
      <c r="AB12" s="598"/>
      <c r="AC12" s="598"/>
      <c r="AD12" s="599" t="s">
        <v>222</v>
      </c>
      <c r="AE12" s="599"/>
      <c r="AF12" s="599"/>
      <c r="AG12" s="599"/>
      <c r="AH12" s="599"/>
      <c r="AI12" s="599"/>
      <c r="AJ12" s="599"/>
      <c r="AK12" s="599"/>
      <c r="AL12" s="600" t="s">
        <v>222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7193498</v>
      </c>
      <c r="BH12" s="596"/>
      <c r="BI12" s="596"/>
      <c r="BJ12" s="596"/>
      <c r="BK12" s="596"/>
      <c r="BL12" s="596"/>
      <c r="BM12" s="596"/>
      <c r="BN12" s="597"/>
      <c r="BO12" s="598">
        <v>53.9</v>
      </c>
      <c r="BP12" s="598"/>
      <c r="BQ12" s="598"/>
      <c r="BR12" s="598"/>
      <c r="BS12" s="604" t="s">
        <v>222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3036544</v>
      </c>
      <c r="CS12" s="596"/>
      <c r="CT12" s="596"/>
      <c r="CU12" s="596"/>
      <c r="CV12" s="596"/>
      <c r="CW12" s="596"/>
      <c r="CX12" s="596"/>
      <c r="CY12" s="597"/>
      <c r="CZ12" s="598">
        <v>7.1</v>
      </c>
      <c r="DA12" s="598"/>
      <c r="DB12" s="598"/>
      <c r="DC12" s="598"/>
      <c r="DD12" s="604">
        <v>270944</v>
      </c>
      <c r="DE12" s="596"/>
      <c r="DF12" s="596"/>
      <c r="DG12" s="596"/>
      <c r="DH12" s="596"/>
      <c r="DI12" s="596"/>
      <c r="DJ12" s="596"/>
      <c r="DK12" s="596"/>
      <c r="DL12" s="596"/>
      <c r="DM12" s="596"/>
      <c r="DN12" s="596"/>
      <c r="DO12" s="596"/>
      <c r="DP12" s="597"/>
      <c r="DQ12" s="604">
        <v>1499069</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97608</v>
      </c>
      <c r="S13" s="596"/>
      <c r="T13" s="596"/>
      <c r="U13" s="596"/>
      <c r="V13" s="596"/>
      <c r="W13" s="596"/>
      <c r="X13" s="596"/>
      <c r="Y13" s="597"/>
      <c r="Z13" s="598">
        <v>0.2</v>
      </c>
      <c r="AA13" s="598"/>
      <c r="AB13" s="598"/>
      <c r="AC13" s="598"/>
      <c r="AD13" s="599">
        <v>97608</v>
      </c>
      <c r="AE13" s="599"/>
      <c r="AF13" s="599"/>
      <c r="AG13" s="599"/>
      <c r="AH13" s="599"/>
      <c r="AI13" s="599"/>
      <c r="AJ13" s="599"/>
      <c r="AK13" s="599"/>
      <c r="AL13" s="600">
        <v>0.4</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6601907</v>
      </c>
      <c r="BH13" s="596"/>
      <c r="BI13" s="596"/>
      <c r="BJ13" s="596"/>
      <c r="BK13" s="596"/>
      <c r="BL13" s="596"/>
      <c r="BM13" s="596"/>
      <c r="BN13" s="597"/>
      <c r="BO13" s="598">
        <v>49.5</v>
      </c>
      <c r="BP13" s="598"/>
      <c r="BQ13" s="598"/>
      <c r="BR13" s="598"/>
      <c r="BS13" s="604" t="s">
        <v>222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3627184</v>
      </c>
      <c r="CS13" s="596"/>
      <c r="CT13" s="596"/>
      <c r="CU13" s="596"/>
      <c r="CV13" s="596"/>
      <c r="CW13" s="596"/>
      <c r="CX13" s="596"/>
      <c r="CY13" s="597"/>
      <c r="CZ13" s="598">
        <v>8.5</v>
      </c>
      <c r="DA13" s="598"/>
      <c r="DB13" s="598"/>
      <c r="DC13" s="598"/>
      <c r="DD13" s="604">
        <v>1676456</v>
      </c>
      <c r="DE13" s="596"/>
      <c r="DF13" s="596"/>
      <c r="DG13" s="596"/>
      <c r="DH13" s="596"/>
      <c r="DI13" s="596"/>
      <c r="DJ13" s="596"/>
      <c r="DK13" s="596"/>
      <c r="DL13" s="596"/>
      <c r="DM13" s="596"/>
      <c r="DN13" s="596"/>
      <c r="DO13" s="596"/>
      <c r="DP13" s="597"/>
      <c r="DQ13" s="604">
        <v>2307359</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222</v>
      </c>
      <c r="S14" s="596"/>
      <c r="T14" s="596"/>
      <c r="U14" s="596"/>
      <c r="V14" s="596"/>
      <c r="W14" s="596"/>
      <c r="X14" s="596"/>
      <c r="Y14" s="597"/>
      <c r="Z14" s="598" t="s">
        <v>222</v>
      </c>
      <c r="AA14" s="598"/>
      <c r="AB14" s="598"/>
      <c r="AC14" s="598"/>
      <c r="AD14" s="599" t="s">
        <v>222</v>
      </c>
      <c r="AE14" s="599"/>
      <c r="AF14" s="599"/>
      <c r="AG14" s="599"/>
      <c r="AH14" s="599"/>
      <c r="AI14" s="599"/>
      <c r="AJ14" s="599"/>
      <c r="AK14" s="599"/>
      <c r="AL14" s="600" t="s">
        <v>222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222707</v>
      </c>
      <c r="BH14" s="596"/>
      <c r="BI14" s="596"/>
      <c r="BJ14" s="596"/>
      <c r="BK14" s="596"/>
      <c r="BL14" s="596"/>
      <c r="BM14" s="596"/>
      <c r="BN14" s="597"/>
      <c r="BO14" s="598">
        <v>1.7</v>
      </c>
      <c r="BP14" s="598"/>
      <c r="BQ14" s="598"/>
      <c r="BR14" s="598"/>
      <c r="BS14" s="604" t="s">
        <v>222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2462180</v>
      </c>
      <c r="CS14" s="596"/>
      <c r="CT14" s="596"/>
      <c r="CU14" s="596"/>
      <c r="CV14" s="596"/>
      <c r="CW14" s="596"/>
      <c r="CX14" s="596"/>
      <c r="CY14" s="597"/>
      <c r="CZ14" s="598">
        <v>5.7</v>
      </c>
      <c r="DA14" s="598"/>
      <c r="DB14" s="598"/>
      <c r="DC14" s="598"/>
      <c r="DD14" s="604">
        <v>851470</v>
      </c>
      <c r="DE14" s="596"/>
      <c r="DF14" s="596"/>
      <c r="DG14" s="596"/>
      <c r="DH14" s="596"/>
      <c r="DI14" s="596"/>
      <c r="DJ14" s="596"/>
      <c r="DK14" s="596"/>
      <c r="DL14" s="596"/>
      <c r="DM14" s="596"/>
      <c r="DN14" s="596"/>
      <c r="DO14" s="596"/>
      <c r="DP14" s="597"/>
      <c r="DQ14" s="604">
        <v>1639160</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33508</v>
      </c>
      <c r="S15" s="596"/>
      <c r="T15" s="596"/>
      <c r="U15" s="596"/>
      <c r="V15" s="596"/>
      <c r="W15" s="596"/>
      <c r="X15" s="596"/>
      <c r="Y15" s="597"/>
      <c r="Z15" s="598">
        <v>0.1</v>
      </c>
      <c r="AA15" s="598"/>
      <c r="AB15" s="598"/>
      <c r="AC15" s="598"/>
      <c r="AD15" s="599">
        <v>33508</v>
      </c>
      <c r="AE15" s="599"/>
      <c r="AF15" s="599"/>
      <c r="AG15" s="599"/>
      <c r="AH15" s="599"/>
      <c r="AI15" s="599"/>
      <c r="AJ15" s="599"/>
      <c r="AK15" s="599"/>
      <c r="AL15" s="600">
        <v>0.1</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651242</v>
      </c>
      <c r="BH15" s="596"/>
      <c r="BI15" s="596"/>
      <c r="BJ15" s="596"/>
      <c r="BK15" s="596"/>
      <c r="BL15" s="596"/>
      <c r="BM15" s="596"/>
      <c r="BN15" s="597"/>
      <c r="BO15" s="598">
        <v>4.9000000000000004</v>
      </c>
      <c r="BP15" s="598"/>
      <c r="BQ15" s="598"/>
      <c r="BR15" s="598"/>
      <c r="BS15" s="604" t="s">
        <v>222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5422334</v>
      </c>
      <c r="CS15" s="596"/>
      <c r="CT15" s="596"/>
      <c r="CU15" s="596"/>
      <c r="CV15" s="596"/>
      <c r="CW15" s="596"/>
      <c r="CX15" s="596"/>
      <c r="CY15" s="597"/>
      <c r="CZ15" s="598">
        <v>12.6</v>
      </c>
      <c r="DA15" s="598"/>
      <c r="DB15" s="598"/>
      <c r="DC15" s="598"/>
      <c r="DD15" s="604">
        <v>1918438</v>
      </c>
      <c r="DE15" s="596"/>
      <c r="DF15" s="596"/>
      <c r="DG15" s="596"/>
      <c r="DH15" s="596"/>
      <c r="DI15" s="596"/>
      <c r="DJ15" s="596"/>
      <c r="DK15" s="596"/>
      <c r="DL15" s="596"/>
      <c r="DM15" s="596"/>
      <c r="DN15" s="596"/>
      <c r="DO15" s="596"/>
      <c r="DP15" s="597"/>
      <c r="DQ15" s="604">
        <v>3385601</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9919882</v>
      </c>
      <c r="S16" s="596"/>
      <c r="T16" s="596"/>
      <c r="U16" s="596"/>
      <c r="V16" s="596"/>
      <c r="W16" s="596"/>
      <c r="X16" s="596"/>
      <c r="Y16" s="597"/>
      <c r="Z16" s="598">
        <v>22.2</v>
      </c>
      <c r="AA16" s="598"/>
      <c r="AB16" s="598"/>
      <c r="AC16" s="598"/>
      <c r="AD16" s="599">
        <v>8660092</v>
      </c>
      <c r="AE16" s="599"/>
      <c r="AF16" s="599"/>
      <c r="AG16" s="599"/>
      <c r="AH16" s="599"/>
      <c r="AI16" s="599"/>
      <c r="AJ16" s="599"/>
      <c r="AK16" s="599"/>
      <c r="AL16" s="600">
        <v>36.299999999999997</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v>235</v>
      </c>
      <c r="BH16" s="596"/>
      <c r="BI16" s="596"/>
      <c r="BJ16" s="596"/>
      <c r="BK16" s="596"/>
      <c r="BL16" s="596"/>
      <c r="BM16" s="596"/>
      <c r="BN16" s="597"/>
      <c r="BO16" s="598">
        <v>0</v>
      </c>
      <c r="BP16" s="598"/>
      <c r="BQ16" s="598"/>
      <c r="BR16" s="598"/>
      <c r="BS16" s="604" t="s">
        <v>222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856767</v>
      </c>
      <c r="CS16" s="596"/>
      <c r="CT16" s="596"/>
      <c r="CU16" s="596"/>
      <c r="CV16" s="596"/>
      <c r="CW16" s="596"/>
      <c r="CX16" s="596"/>
      <c r="CY16" s="597"/>
      <c r="CZ16" s="598">
        <v>2</v>
      </c>
      <c r="DA16" s="598"/>
      <c r="DB16" s="598"/>
      <c r="DC16" s="598"/>
      <c r="DD16" s="604" t="s">
        <v>222</v>
      </c>
      <c r="DE16" s="596"/>
      <c r="DF16" s="596"/>
      <c r="DG16" s="596"/>
      <c r="DH16" s="596"/>
      <c r="DI16" s="596"/>
      <c r="DJ16" s="596"/>
      <c r="DK16" s="596"/>
      <c r="DL16" s="596"/>
      <c r="DM16" s="596"/>
      <c r="DN16" s="596"/>
      <c r="DO16" s="596"/>
      <c r="DP16" s="597"/>
      <c r="DQ16" s="604">
        <v>45556</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8660092</v>
      </c>
      <c r="S17" s="596"/>
      <c r="T17" s="596"/>
      <c r="U17" s="596"/>
      <c r="V17" s="596"/>
      <c r="W17" s="596"/>
      <c r="X17" s="596"/>
      <c r="Y17" s="597"/>
      <c r="Z17" s="598">
        <v>19.399999999999999</v>
      </c>
      <c r="AA17" s="598"/>
      <c r="AB17" s="598"/>
      <c r="AC17" s="598"/>
      <c r="AD17" s="599">
        <v>8660092</v>
      </c>
      <c r="AE17" s="599"/>
      <c r="AF17" s="599"/>
      <c r="AG17" s="599"/>
      <c r="AH17" s="599"/>
      <c r="AI17" s="599"/>
      <c r="AJ17" s="599"/>
      <c r="AK17" s="599"/>
      <c r="AL17" s="600">
        <v>36.299999999999997</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222</v>
      </c>
      <c r="BH17" s="596"/>
      <c r="BI17" s="596"/>
      <c r="BJ17" s="596"/>
      <c r="BK17" s="596"/>
      <c r="BL17" s="596"/>
      <c r="BM17" s="596"/>
      <c r="BN17" s="597"/>
      <c r="BO17" s="598" t="s">
        <v>222</v>
      </c>
      <c r="BP17" s="598"/>
      <c r="BQ17" s="598"/>
      <c r="BR17" s="598"/>
      <c r="BS17" s="604" t="s">
        <v>222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4956023</v>
      </c>
      <c r="CS17" s="596"/>
      <c r="CT17" s="596"/>
      <c r="CU17" s="596"/>
      <c r="CV17" s="596"/>
      <c r="CW17" s="596"/>
      <c r="CX17" s="596"/>
      <c r="CY17" s="597"/>
      <c r="CZ17" s="598">
        <v>11.6</v>
      </c>
      <c r="DA17" s="598"/>
      <c r="DB17" s="598"/>
      <c r="DC17" s="598"/>
      <c r="DD17" s="604" t="s">
        <v>222</v>
      </c>
      <c r="DE17" s="596"/>
      <c r="DF17" s="596"/>
      <c r="DG17" s="596"/>
      <c r="DH17" s="596"/>
      <c r="DI17" s="596"/>
      <c r="DJ17" s="596"/>
      <c r="DK17" s="596"/>
      <c r="DL17" s="596"/>
      <c r="DM17" s="596"/>
      <c r="DN17" s="596"/>
      <c r="DO17" s="596"/>
      <c r="DP17" s="597"/>
      <c r="DQ17" s="604">
        <v>4751819</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1259790</v>
      </c>
      <c r="S18" s="596"/>
      <c r="T18" s="596"/>
      <c r="U18" s="596"/>
      <c r="V18" s="596"/>
      <c r="W18" s="596"/>
      <c r="X18" s="596"/>
      <c r="Y18" s="597"/>
      <c r="Z18" s="598">
        <v>2.8</v>
      </c>
      <c r="AA18" s="598"/>
      <c r="AB18" s="598"/>
      <c r="AC18" s="598"/>
      <c r="AD18" s="599" t="s">
        <v>222</v>
      </c>
      <c r="AE18" s="599"/>
      <c r="AF18" s="599"/>
      <c r="AG18" s="599"/>
      <c r="AH18" s="599"/>
      <c r="AI18" s="599"/>
      <c r="AJ18" s="599"/>
      <c r="AK18" s="599"/>
      <c r="AL18" s="600" t="s">
        <v>222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222</v>
      </c>
      <c r="BH18" s="596"/>
      <c r="BI18" s="596"/>
      <c r="BJ18" s="596"/>
      <c r="BK18" s="596"/>
      <c r="BL18" s="596"/>
      <c r="BM18" s="596"/>
      <c r="BN18" s="597"/>
      <c r="BO18" s="598" t="s">
        <v>222</v>
      </c>
      <c r="BP18" s="598"/>
      <c r="BQ18" s="598"/>
      <c r="BR18" s="598"/>
      <c r="BS18" s="604" t="s">
        <v>222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222</v>
      </c>
      <c r="CS18" s="596"/>
      <c r="CT18" s="596"/>
      <c r="CU18" s="596"/>
      <c r="CV18" s="596"/>
      <c r="CW18" s="596"/>
      <c r="CX18" s="596"/>
      <c r="CY18" s="597"/>
      <c r="CZ18" s="598" t="s">
        <v>222</v>
      </c>
      <c r="DA18" s="598"/>
      <c r="DB18" s="598"/>
      <c r="DC18" s="598"/>
      <c r="DD18" s="604" t="s">
        <v>222</v>
      </c>
      <c r="DE18" s="596"/>
      <c r="DF18" s="596"/>
      <c r="DG18" s="596"/>
      <c r="DH18" s="596"/>
      <c r="DI18" s="596"/>
      <c r="DJ18" s="596"/>
      <c r="DK18" s="596"/>
      <c r="DL18" s="596"/>
      <c r="DM18" s="596"/>
      <c r="DN18" s="596"/>
      <c r="DO18" s="596"/>
      <c r="DP18" s="597"/>
      <c r="DQ18" s="604" t="s">
        <v>222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222</v>
      </c>
      <c r="S19" s="596"/>
      <c r="T19" s="596"/>
      <c r="U19" s="596"/>
      <c r="V19" s="596"/>
      <c r="W19" s="596"/>
      <c r="X19" s="596"/>
      <c r="Y19" s="597"/>
      <c r="Z19" s="598" t="s">
        <v>222</v>
      </c>
      <c r="AA19" s="598"/>
      <c r="AB19" s="598"/>
      <c r="AC19" s="598"/>
      <c r="AD19" s="599" t="s">
        <v>222</v>
      </c>
      <c r="AE19" s="599"/>
      <c r="AF19" s="599"/>
      <c r="AG19" s="599"/>
      <c r="AH19" s="599"/>
      <c r="AI19" s="599"/>
      <c r="AJ19" s="599"/>
      <c r="AK19" s="599"/>
      <c r="AL19" s="600" t="s">
        <v>222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824048</v>
      </c>
      <c r="BH19" s="596"/>
      <c r="BI19" s="596"/>
      <c r="BJ19" s="596"/>
      <c r="BK19" s="596"/>
      <c r="BL19" s="596"/>
      <c r="BM19" s="596"/>
      <c r="BN19" s="597"/>
      <c r="BO19" s="598">
        <v>6.2</v>
      </c>
      <c r="BP19" s="598"/>
      <c r="BQ19" s="598"/>
      <c r="BR19" s="598"/>
      <c r="BS19" s="604" t="s">
        <v>222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222</v>
      </c>
      <c r="CS19" s="596"/>
      <c r="CT19" s="596"/>
      <c r="CU19" s="596"/>
      <c r="CV19" s="596"/>
      <c r="CW19" s="596"/>
      <c r="CX19" s="596"/>
      <c r="CY19" s="597"/>
      <c r="CZ19" s="598" t="s">
        <v>222</v>
      </c>
      <c r="DA19" s="598"/>
      <c r="DB19" s="598"/>
      <c r="DC19" s="598"/>
      <c r="DD19" s="604" t="s">
        <v>222</v>
      </c>
      <c r="DE19" s="596"/>
      <c r="DF19" s="596"/>
      <c r="DG19" s="596"/>
      <c r="DH19" s="596"/>
      <c r="DI19" s="596"/>
      <c r="DJ19" s="596"/>
      <c r="DK19" s="596"/>
      <c r="DL19" s="596"/>
      <c r="DM19" s="596"/>
      <c r="DN19" s="596"/>
      <c r="DO19" s="596"/>
      <c r="DP19" s="597"/>
      <c r="DQ19" s="604" t="s">
        <v>222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25459427</v>
      </c>
      <c r="S20" s="596"/>
      <c r="T20" s="596"/>
      <c r="U20" s="596"/>
      <c r="V20" s="596"/>
      <c r="W20" s="596"/>
      <c r="X20" s="596"/>
      <c r="Y20" s="597"/>
      <c r="Z20" s="598">
        <v>57</v>
      </c>
      <c r="AA20" s="598"/>
      <c r="AB20" s="598"/>
      <c r="AC20" s="598"/>
      <c r="AD20" s="599">
        <v>23755519</v>
      </c>
      <c r="AE20" s="599"/>
      <c r="AF20" s="599"/>
      <c r="AG20" s="599"/>
      <c r="AH20" s="599"/>
      <c r="AI20" s="599"/>
      <c r="AJ20" s="599"/>
      <c r="AK20" s="599"/>
      <c r="AL20" s="600">
        <v>99.7</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824048</v>
      </c>
      <c r="BH20" s="596"/>
      <c r="BI20" s="596"/>
      <c r="BJ20" s="596"/>
      <c r="BK20" s="596"/>
      <c r="BL20" s="596"/>
      <c r="BM20" s="596"/>
      <c r="BN20" s="597"/>
      <c r="BO20" s="598">
        <v>6.2</v>
      </c>
      <c r="BP20" s="598"/>
      <c r="BQ20" s="598"/>
      <c r="BR20" s="598"/>
      <c r="BS20" s="604" t="s">
        <v>222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42895017</v>
      </c>
      <c r="CS20" s="596"/>
      <c r="CT20" s="596"/>
      <c r="CU20" s="596"/>
      <c r="CV20" s="596"/>
      <c r="CW20" s="596"/>
      <c r="CX20" s="596"/>
      <c r="CY20" s="597"/>
      <c r="CZ20" s="598">
        <v>100</v>
      </c>
      <c r="DA20" s="598"/>
      <c r="DB20" s="598"/>
      <c r="DC20" s="598"/>
      <c r="DD20" s="604">
        <v>6117259</v>
      </c>
      <c r="DE20" s="596"/>
      <c r="DF20" s="596"/>
      <c r="DG20" s="596"/>
      <c r="DH20" s="596"/>
      <c r="DI20" s="596"/>
      <c r="DJ20" s="596"/>
      <c r="DK20" s="596"/>
      <c r="DL20" s="596"/>
      <c r="DM20" s="596"/>
      <c r="DN20" s="596"/>
      <c r="DO20" s="596"/>
      <c r="DP20" s="597"/>
      <c r="DQ20" s="604">
        <v>28472717</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9836</v>
      </c>
      <c r="S21" s="596"/>
      <c r="T21" s="596"/>
      <c r="U21" s="596"/>
      <c r="V21" s="596"/>
      <c r="W21" s="596"/>
      <c r="X21" s="596"/>
      <c r="Y21" s="597"/>
      <c r="Z21" s="598">
        <v>0</v>
      </c>
      <c r="AA21" s="598"/>
      <c r="AB21" s="598"/>
      <c r="AC21" s="598"/>
      <c r="AD21" s="599">
        <v>9836</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379930</v>
      </c>
      <c r="BH21" s="596"/>
      <c r="BI21" s="596"/>
      <c r="BJ21" s="596"/>
      <c r="BK21" s="596"/>
      <c r="BL21" s="596"/>
      <c r="BM21" s="596"/>
      <c r="BN21" s="597"/>
      <c r="BO21" s="598">
        <v>2.8</v>
      </c>
      <c r="BP21" s="598"/>
      <c r="BQ21" s="598"/>
      <c r="BR21" s="598"/>
      <c r="BS21" s="604" t="s">
        <v>222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191676</v>
      </c>
      <c r="S22" s="596"/>
      <c r="T22" s="596"/>
      <c r="U22" s="596"/>
      <c r="V22" s="596"/>
      <c r="W22" s="596"/>
      <c r="X22" s="596"/>
      <c r="Y22" s="597"/>
      <c r="Z22" s="598">
        <v>0.4</v>
      </c>
      <c r="AA22" s="598"/>
      <c r="AB22" s="598"/>
      <c r="AC22" s="598"/>
      <c r="AD22" s="599" t="s">
        <v>222</v>
      </c>
      <c r="AE22" s="599"/>
      <c r="AF22" s="599"/>
      <c r="AG22" s="599"/>
      <c r="AH22" s="599"/>
      <c r="AI22" s="599"/>
      <c r="AJ22" s="599"/>
      <c r="AK22" s="599"/>
      <c r="AL22" s="600" t="s">
        <v>222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222</v>
      </c>
      <c r="BH22" s="596"/>
      <c r="BI22" s="596"/>
      <c r="BJ22" s="596"/>
      <c r="BK22" s="596"/>
      <c r="BL22" s="596"/>
      <c r="BM22" s="596"/>
      <c r="BN22" s="597"/>
      <c r="BO22" s="598" t="s">
        <v>222</v>
      </c>
      <c r="BP22" s="598"/>
      <c r="BQ22" s="598"/>
      <c r="BR22" s="598"/>
      <c r="BS22" s="604" t="s">
        <v>222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588809</v>
      </c>
      <c r="S23" s="596"/>
      <c r="T23" s="596"/>
      <c r="U23" s="596"/>
      <c r="V23" s="596"/>
      <c r="W23" s="596"/>
      <c r="X23" s="596"/>
      <c r="Y23" s="597"/>
      <c r="Z23" s="598">
        <v>1.3</v>
      </c>
      <c r="AA23" s="598"/>
      <c r="AB23" s="598"/>
      <c r="AC23" s="598"/>
      <c r="AD23" s="599">
        <v>18944</v>
      </c>
      <c r="AE23" s="599"/>
      <c r="AF23" s="599"/>
      <c r="AG23" s="599"/>
      <c r="AH23" s="599"/>
      <c r="AI23" s="599"/>
      <c r="AJ23" s="599"/>
      <c r="AK23" s="599"/>
      <c r="AL23" s="600">
        <v>0.1</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444118</v>
      </c>
      <c r="BH23" s="596"/>
      <c r="BI23" s="596"/>
      <c r="BJ23" s="596"/>
      <c r="BK23" s="596"/>
      <c r="BL23" s="596"/>
      <c r="BM23" s="596"/>
      <c r="BN23" s="597"/>
      <c r="BO23" s="598">
        <v>3.3</v>
      </c>
      <c r="BP23" s="598"/>
      <c r="BQ23" s="598"/>
      <c r="BR23" s="598"/>
      <c r="BS23" s="604" t="s">
        <v>222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162043</v>
      </c>
      <c r="S24" s="596"/>
      <c r="T24" s="596"/>
      <c r="U24" s="596"/>
      <c r="V24" s="596"/>
      <c r="W24" s="596"/>
      <c r="X24" s="596"/>
      <c r="Y24" s="597"/>
      <c r="Z24" s="598">
        <v>0.4</v>
      </c>
      <c r="AA24" s="598"/>
      <c r="AB24" s="598"/>
      <c r="AC24" s="598"/>
      <c r="AD24" s="599" t="s">
        <v>222</v>
      </c>
      <c r="AE24" s="599"/>
      <c r="AF24" s="599"/>
      <c r="AG24" s="599"/>
      <c r="AH24" s="599"/>
      <c r="AI24" s="599"/>
      <c r="AJ24" s="599"/>
      <c r="AK24" s="599"/>
      <c r="AL24" s="600" t="s">
        <v>222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222</v>
      </c>
      <c r="BH24" s="596"/>
      <c r="BI24" s="596"/>
      <c r="BJ24" s="596"/>
      <c r="BK24" s="596"/>
      <c r="BL24" s="596"/>
      <c r="BM24" s="596"/>
      <c r="BN24" s="597"/>
      <c r="BO24" s="598" t="s">
        <v>222</v>
      </c>
      <c r="BP24" s="598"/>
      <c r="BQ24" s="598"/>
      <c r="BR24" s="598"/>
      <c r="BS24" s="604" t="s">
        <v>222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20023476</v>
      </c>
      <c r="CS24" s="585"/>
      <c r="CT24" s="585"/>
      <c r="CU24" s="585"/>
      <c r="CV24" s="585"/>
      <c r="CW24" s="585"/>
      <c r="CX24" s="585"/>
      <c r="CY24" s="586"/>
      <c r="CZ24" s="622">
        <v>46.7</v>
      </c>
      <c r="DA24" s="623"/>
      <c r="DB24" s="623"/>
      <c r="DC24" s="624"/>
      <c r="DD24" s="621">
        <v>14942667</v>
      </c>
      <c r="DE24" s="585"/>
      <c r="DF24" s="585"/>
      <c r="DG24" s="585"/>
      <c r="DH24" s="585"/>
      <c r="DI24" s="585"/>
      <c r="DJ24" s="585"/>
      <c r="DK24" s="586"/>
      <c r="DL24" s="621">
        <v>14875975</v>
      </c>
      <c r="DM24" s="585"/>
      <c r="DN24" s="585"/>
      <c r="DO24" s="585"/>
      <c r="DP24" s="585"/>
      <c r="DQ24" s="585"/>
      <c r="DR24" s="585"/>
      <c r="DS24" s="585"/>
      <c r="DT24" s="585"/>
      <c r="DU24" s="585"/>
      <c r="DV24" s="586"/>
      <c r="DW24" s="589">
        <v>58.6</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4734265</v>
      </c>
      <c r="S25" s="596"/>
      <c r="T25" s="596"/>
      <c r="U25" s="596"/>
      <c r="V25" s="596"/>
      <c r="W25" s="596"/>
      <c r="X25" s="596"/>
      <c r="Y25" s="597"/>
      <c r="Z25" s="598">
        <v>10.6</v>
      </c>
      <c r="AA25" s="598"/>
      <c r="AB25" s="598"/>
      <c r="AC25" s="598"/>
      <c r="AD25" s="599" t="s">
        <v>222</v>
      </c>
      <c r="AE25" s="599"/>
      <c r="AF25" s="599"/>
      <c r="AG25" s="599"/>
      <c r="AH25" s="599"/>
      <c r="AI25" s="599"/>
      <c r="AJ25" s="599"/>
      <c r="AK25" s="599"/>
      <c r="AL25" s="600" t="s">
        <v>222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222</v>
      </c>
      <c r="BH25" s="596"/>
      <c r="BI25" s="596"/>
      <c r="BJ25" s="596"/>
      <c r="BK25" s="596"/>
      <c r="BL25" s="596"/>
      <c r="BM25" s="596"/>
      <c r="BN25" s="597"/>
      <c r="BO25" s="598" t="s">
        <v>222</v>
      </c>
      <c r="BP25" s="598"/>
      <c r="BQ25" s="598"/>
      <c r="BR25" s="598"/>
      <c r="BS25" s="604" t="s">
        <v>222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8088082</v>
      </c>
      <c r="CS25" s="627"/>
      <c r="CT25" s="627"/>
      <c r="CU25" s="627"/>
      <c r="CV25" s="627"/>
      <c r="CW25" s="627"/>
      <c r="CX25" s="627"/>
      <c r="CY25" s="628"/>
      <c r="CZ25" s="629">
        <v>18.899999999999999</v>
      </c>
      <c r="DA25" s="630"/>
      <c r="DB25" s="630"/>
      <c r="DC25" s="631"/>
      <c r="DD25" s="604">
        <v>7675735</v>
      </c>
      <c r="DE25" s="627"/>
      <c r="DF25" s="627"/>
      <c r="DG25" s="627"/>
      <c r="DH25" s="627"/>
      <c r="DI25" s="627"/>
      <c r="DJ25" s="627"/>
      <c r="DK25" s="628"/>
      <c r="DL25" s="604">
        <v>7615070</v>
      </c>
      <c r="DM25" s="627"/>
      <c r="DN25" s="627"/>
      <c r="DO25" s="627"/>
      <c r="DP25" s="627"/>
      <c r="DQ25" s="627"/>
      <c r="DR25" s="627"/>
      <c r="DS25" s="627"/>
      <c r="DT25" s="627"/>
      <c r="DU25" s="627"/>
      <c r="DV25" s="628"/>
      <c r="DW25" s="600">
        <v>30</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222</v>
      </c>
      <c r="S26" s="596"/>
      <c r="T26" s="596"/>
      <c r="U26" s="596"/>
      <c r="V26" s="596"/>
      <c r="W26" s="596"/>
      <c r="X26" s="596"/>
      <c r="Y26" s="597"/>
      <c r="Z26" s="598" t="s">
        <v>222</v>
      </c>
      <c r="AA26" s="598"/>
      <c r="AB26" s="598"/>
      <c r="AC26" s="598"/>
      <c r="AD26" s="599" t="s">
        <v>222</v>
      </c>
      <c r="AE26" s="599"/>
      <c r="AF26" s="599"/>
      <c r="AG26" s="599"/>
      <c r="AH26" s="599"/>
      <c r="AI26" s="599"/>
      <c r="AJ26" s="599"/>
      <c r="AK26" s="599"/>
      <c r="AL26" s="600" t="s">
        <v>222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222</v>
      </c>
      <c r="BH26" s="596"/>
      <c r="BI26" s="596"/>
      <c r="BJ26" s="596"/>
      <c r="BK26" s="596"/>
      <c r="BL26" s="596"/>
      <c r="BM26" s="596"/>
      <c r="BN26" s="597"/>
      <c r="BO26" s="598" t="s">
        <v>222</v>
      </c>
      <c r="BP26" s="598"/>
      <c r="BQ26" s="598"/>
      <c r="BR26" s="598"/>
      <c r="BS26" s="604" t="s">
        <v>222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5458443</v>
      </c>
      <c r="CS26" s="596"/>
      <c r="CT26" s="596"/>
      <c r="CU26" s="596"/>
      <c r="CV26" s="596"/>
      <c r="CW26" s="596"/>
      <c r="CX26" s="596"/>
      <c r="CY26" s="597"/>
      <c r="CZ26" s="629">
        <v>12.7</v>
      </c>
      <c r="DA26" s="630"/>
      <c r="DB26" s="630"/>
      <c r="DC26" s="631"/>
      <c r="DD26" s="604">
        <v>5113929</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3033173</v>
      </c>
      <c r="S27" s="596"/>
      <c r="T27" s="596"/>
      <c r="U27" s="596"/>
      <c r="V27" s="596"/>
      <c r="W27" s="596"/>
      <c r="X27" s="596"/>
      <c r="Y27" s="597"/>
      <c r="Z27" s="598">
        <v>6.8</v>
      </c>
      <c r="AA27" s="598"/>
      <c r="AB27" s="598"/>
      <c r="AC27" s="598"/>
      <c r="AD27" s="599" t="s">
        <v>222</v>
      </c>
      <c r="AE27" s="599"/>
      <c r="AF27" s="599"/>
      <c r="AG27" s="599"/>
      <c r="AH27" s="599"/>
      <c r="AI27" s="599"/>
      <c r="AJ27" s="599"/>
      <c r="AK27" s="599"/>
      <c r="AL27" s="600" t="s">
        <v>222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13334092</v>
      </c>
      <c r="BH27" s="596"/>
      <c r="BI27" s="596"/>
      <c r="BJ27" s="596"/>
      <c r="BK27" s="596"/>
      <c r="BL27" s="596"/>
      <c r="BM27" s="596"/>
      <c r="BN27" s="597"/>
      <c r="BO27" s="598">
        <v>100</v>
      </c>
      <c r="BP27" s="598"/>
      <c r="BQ27" s="598"/>
      <c r="BR27" s="598"/>
      <c r="BS27" s="604">
        <v>140028</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6979371</v>
      </c>
      <c r="CS27" s="627"/>
      <c r="CT27" s="627"/>
      <c r="CU27" s="627"/>
      <c r="CV27" s="627"/>
      <c r="CW27" s="627"/>
      <c r="CX27" s="627"/>
      <c r="CY27" s="628"/>
      <c r="CZ27" s="629">
        <v>16.3</v>
      </c>
      <c r="DA27" s="630"/>
      <c r="DB27" s="630"/>
      <c r="DC27" s="631"/>
      <c r="DD27" s="604">
        <v>2515113</v>
      </c>
      <c r="DE27" s="627"/>
      <c r="DF27" s="627"/>
      <c r="DG27" s="627"/>
      <c r="DH27" s="627"/>
      <c r="DI27" s="627"/>
      <c r="DJ27" s="627"/>
      <c r="DK27" s="628"/>
      <c r="DL27" s="604">
        <v>2509086</v>
      </c>
      <c r="DM27" s="627"/>
      <c r="DN27" s="627"/>
      <c r="DO27" s="627"/>
      <c r="DP27" s="627"/>
      <c r="DQ27" s="627"/>
      <c r="DR27" s="627"/>
      <c r="DS27" s="627"/>
      <c r="DT27" s="627"/>
      <c r="DU27" s="627"/>
      <c r="DV27" s="628"/>
      <c r="DW27" s="600">
        <v>9.9</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166344</v>
      </c>
      <c r="S28" s="596"/>
      <c r="T28" s="596"/>
      <c r="U28" s="596"/>
      <c r="V28" s="596"/>
      <c r="W28" s="596"/>
      <c r="X28" s="596"/>
      <c r="Y28" s="597"/>
      <c r="Z28" s="598">
        <v>0.4</v>
      </c>
      <c r="AA28" s="598"/>
      <c r="AB28" s="598"/>
      <c r="AC28" s="598"/>
      <c r="AD28" s="599">
        <v>38329</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4956023</v>
      </c>
      <c r="CS28" s="596"/>
      <c r="CT28" s="596"/>
      <c r="CU28" s="596"/>
      <c r="CV28" s="596"/>
      <c r="CW28" s="596"/>
      <c r="CX28" s="596"/>
      <c r="CY28" s="597"/>
      <c r="CZ28" s="629">
        <v>11.6</v>
      </c>
      <c r="DA28" s="630"/>
      <c r="DB28" s="630"/>
      <c r="DC28" s="631"/>
      <c r="DD28" s="604">
        <v>4751819</v>
      </c>
      <c r="DE28" s="596"/>
      <c r="DF28" s="596"/>
      <c r="DG28" s="596"/>
      <c r="DH28" s="596"/>
      <c r="DI28" s="596"/>
      <c r="DJ28" s="596"/>
      <c r="DK28" s="597"/>
      <c r="DL28" s="604">
        <v>4751819</v>
      </c>
      <c r="DM28" s="596"/>
      <c r="DN28" s="596"/>
      <c r="DO28" s="596"/>
      <c r="DP28" s="596"/>
      <c r="DQ28" s="596"/>
      <c r="DR28" s="596"/>
      <c r="DS28" s="596"/>
      <c r="DT28" s="596"/>
      <c r="DU28" s="596"/>
      <c r="DV28" s="597"/>
      <c r="DW28" s="600">
        <v>18.7</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121740</v>
      </c>
      <c r="S29" s="596"/>
      <c r="T29" s="596"/>
      <c r="U29" s="596"/>
      <c r="V29" s="596"/>
      <c r="W29" s="596"/>
      <c r="X29" s="596"/>
      <c r="Y29" s="597"/>
      <c r="Z29" s="598">
        <v>0.3</v>
      </c>
      <c r="AA29" s="598"/>
      <c r="AB29" s="598"/>
      <c r="AC29" s="598"/>
      <c r="AD29" s="599" t="s">
        <v>222</v>
      </c>
      <c r="AE29" s="599"/>
      <c r="AF29" s="599"/>
      <c r="AG29" s="599"/>
      <c r="AH29" s="599"/>
      <c r="AI29" s="599"/>
      <c r="AJ29" s="599"/>
      <c r="AK29" s="599"/>
      <c r="AL29" s="600" t="s">
        <v>222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57</v>
      </c>
      <c r="CG29" s="610"/>
      <c r="CH29" s="610"/>
      <c r="CI29" s="610"/>
      <c r="CJ29" s="610"/>
      <c r="CK29" s="610"/>
      <c r="CL29" s="610"/>
      <c r="CM29" s="610"/>
      <c r="CN29" s="610"/>
      <c r="CO29" s="610"/>
      <c r="CP29" s="610"/>
      <c r="CQ29" s="611"/>
      <c r="CR29" s="595">
        <v>4955864</v>
      </c>
      <c r="CS29" s="627"/>
      <c r="CT29" s="627"/>
      <c r="CU29" s="627"/>
      <c r="CV29" s="627"/>
      <c r="CW29" s="627"/>
      <c r="CX29" s="627"/>
      <c r="CY29" s="628"/>
      <c r="CZ29" s="629">
        <v>11.6</v>
      </c>
      <c r="DA29" s="630"/>
      <c r="DB29" s="630"/>
      <c r="DC29" s="631"/>
      <c r="DD29" s="604">
        <v>4751660</v>
      </c>
      <c r="DE29" s="627"/>
      <c r="DF29" s="627"/>
      <c r="DG29" s="627"/>
      <c r="DH29" s="627"/>
      <c r="DI29" s="627"/>
      <c r="DJ29" s="627"/>
      <c r="DK29" s="628"/>
      <c r="DL29" s="604">
        <v>4751660</v>
      </c>
      <c r="DM29" s="627"/>
      <c r="DN29" s="627"/>
      <c r="DO29" s="627"/>
      <c r="DP29" s="627"/>
      <c r="DQ29" s="627"/>
      <c r="DR29" s="627"/>
      <c r="DS29" s="627"/>
      <c r="DT29" s="627"/>
      <c r="DU29" s="627"/>
      <c r="DV29" s="628"/>
      <c r="DW29" s="600">
        <v>18.7</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697699</v>
      </c>
      <c r="S30" s="596"/>
      <c r="T30" s="596"/>
      <c r="U30" s="596"/>
      <c r="V30" s="596"/>
      <c r="W30" s="596"/>
      <c r="X30" s="596"/>
      <c r="Y30" s="597"/>
      <c r="Z30" s="598">
        <v>1.6</v>
      </c>
      <c r="AA30" s="598"/>
      <c r="AB30" s="598"/>
      <c r="AC30" s="598"/>
      <c r="AD30" s="599" t="s">
        <v>222</v>
      </c>
      <c r="AE30" s="599"/>
      <c r="AF30" s="599"/>
      <c r="AG30" s="599"/>
      <c r="AH30" s="599"/>
      <c r="AI30" s="599"/>
      <c r="AJ30" s="599"/>
      <c r="AK30" s="599"/>
      <c r="AL30" s="600" t="s">
        <v>222</v>
      </c>
      <c r="AM30" s="601"/>
      <c r="AN30" s="601"/>
      <c r="AO30" s="602"/>
      <c r="AP30" s="641" t="s">
        <v>291</v>
      </c>
      <c r="AQ30" s="642"/>
      <c r="AR30" s="642"/>
      <c r="AS30" s="642"/>
      <c r="AT30" s="647" t="s">
        <v>292</v>
      </c>
      <c r="AU30" s="184"/>
      <c r="AV30" s="184"/>
      <c r="AW30" s="184"/>
      <c r="AX30" s="581" t="s">
        <v>170</v>
      </c>
      <c r="AY30" s="582"/>
      <c r="AZ30" s="582"/>
      <c r="BA30" s="582"/>
      <c r="BB30" s="582"/>
      <c r="BC30" s="582"/>
      <c r="BD30" s="582"/>
      <c r="BE30" s="582"/>
      <c r="BF30" s="583"/>
      <c r="BG30" s="653">
        <v>97.4</v>
      </c>
      <c r="BH30" s="654"/>
      <c r="BI30" s="654"/>
      <c r="BJ30" s="654"/>
      <c r="BK30" s="654"/>
      <c r="BL30" s="654"/>
      <c r="BM30" s="590">
        <v>91.9</v>
      </c>
      <c r="BN30" s="654"/>
      <c r="BO30" s="654"/>
      <c r="BP30" s="654"/>
      <c r="BQ30" s="655"/>
      <c r="BR30" s="653">
        <v>96.9</v>
      </c>
      <c r="BS30" s="654"/>
      <c r="BT30" s="654"/>
      <c r="BU30" s="654"/>
      <c r="BV30" s="654"/>
      <c r="BW30" s="654"/>
      <c r="BX30" s="590">
        <v>89.3</v>
      </c>
      <c r="BY30" s="654"/>
      <c r="BZ30" s="654"/>
      <c r="CA30" s="654"/>
      <c r="CB30" s="655"/>
      <c r="CD30" s="658"/>
      <c r="CE30" s="659"/>
      <c r="CF30" s="609" t="s">
        <v>293</v>
      </c>
      <c r="CG30" s="610"/>
      <c r="CH30" s="610"/>
      <c r="CI30" s="610"/>
      <c r="CJ30" s="610"/>
      <c r="CK30" s="610"/>
      <c r="CL30" s="610"/>
      <c r="CM30" s="610"/>
      <c r="CN30" s="610"/>
      <c r="CO30" s="610"/>
      <c r="CP30" s="610"/>
      <c r="CQ30" s="611"/>
      <c r="CR30" s="595">
        <v>4508905</v>
      </c>
      <c r="CS30" s="596"/>
      <c r="CT30" s="596"/>
      <c r="CU30" s="596"/>
      <c r="CV30" s="596"/>
      <c r="CW30" s="596"/>
      <c r="CX30" s="596"/>
      <c r="CY30" s="597"/>
      <c r="CZ30" s="629">
        <v>10.5</v>
      </c>
      <c r="DA30" s="630"/>
      <c r="DB30" s="630"/>
      <c r="DC30" s="631"/>
      <c r="DD30" s="604">
        <v>4326733</v>
      </c>
      <c r="DE30" s="596"/>
      <c r="DF30" s="596"/>
      <c r="DG30" s="596"/>
      <c r="DH30" s="596"/>
      <c r="DI30" s="596"/>
      <c r="DJ30" s="596"/>
      <c r="DK30" s="597"/>
      <c r="DL30" s="604">
        <v>4326733</v>
      </c>
      <c r="DM30" s="596"/>
      <c r="DN30" s="596"/>
      <c r="DO30" s="596"/>
      <c r="DP30" s="596"/>
      <c r="DQ30" s="596"/>
      <c r="DR30" s="596"/>
      <c r="DS30" s="596"/>
      <c r="DT30" s="596"/>
      <c r="DU30" s="596"/>
      <c r="DV30" s="597"/>
      <c r="DW30" s="600">
        <v>17</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2117144</v>
      </c>
      <c r="S31" s="596"/>
      <c r="T31" s="596"/>
      <c r="U31" s="596"/>
      <c r="V31" s="596"/>
      <c r="W31" s="596"/>
      <c r="X31" s="596"/>
      <c r="Y31" s="597"/>
      <c r="Z31" s="598">
        <v>4.7</v>
      </c>
      <c r="AA31" s="598"/>
      <c r="AB31" s="598"/>
      <c r="AC31" s="598"/>
      <c r="AD31" s="599" t="s">
        <v>222</v>
      </c>
      <c r="AE31" s="599"/>
      <c r="AF31" s="599"/>
      <c r="AG31" s="599"/>
      <c r="AH31" s="599"/>
      <c r="AI31" s="599"/>
      <c r="AJ31" s="599"/>
      <c r="AK31" s="599"/>
      <c r="AL31" s="600" t="s">
        <v>222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98.1</v>
      </c>
      <c r="BH31" s="627"/>
      <c r="BI31" s="627"/>
      <c r="BJ31" s="627"/>
      <c r="BK31" s="627"/>
      <c r="BL31" s="627"/>
      <c r="BM31" s="601">
        <v>95.2</v>
      </c>
      <c r="BN31" s="651"/>
      <c r="BO31" s="651"/>
      <c r="BP31" s="651"/>
      <c r="BQ31" s="652"/>
      <c r="BR31" s="650">
        <v>97.9</v>
      </c>
      <c r="BS31" s="627"/>
      <c r="BT31" s="627"/>
      <c r="BU31" s="627"/>
      <c r="BV31" s="627"/>
      <c r="BW31" s="627"/>
      <c r="BX31" s="601">
        <v>93.4</v>
      </c>
      <c r="BY31" s="651"/>
      <c r="BZ31" s="651"/>
      <c r="CA31" s="651"/>
      <c r="CB31" s="652"/>
      <c r="CD31" s="658"/>
      <c r="CE31" s="659"/>
      <c r="CF31" s="609" t="s">
        <v>297</v>
      </c>
      <c r="CG31" s="610"/>
      <c r="CH31" s="610"/>
      <c r="CI31" s="610"/>
      <c r="CJ31" s="610"/>
      <c r="CK31" s="610"/>
      <c r="CL31" s="610"/>
      <c r="CM31" s="610"/>
      <c r="CN31" s="610"/>
      <c r="CO31" s="610"/>
      <c r="CP31" s="610"/>
      <c r="CQ31" s="611"/>
      <c r="CR31" s="595">
        <v>446959</v>
      </c>
      <c r="CS31" s="627"/>
      <c r="CT31" s="627"/>
      <c r="CU31" s="627"/>
      <c r="CV31" s="627"/>
      <c r="CW31" s="627"/>
      <c r="CX31" s="627"/>
      <c r="CY31" s="628"/>
      <c r="CZ31" s="629">
        <v>1</v>
      </c>
      <c r="DA31" s="630"/>
      <c r="DB31" s="630"/>
      <c r="DC31" s="631"/>
      <c r="DD31" s="604">
        <v>424927</v>
      </c>
      <c r="DE31" s="627"/>
      <c r="DF31" s="627"/>
      <c r="DG31" s="627"/>
      <c r="DH31" s="627"/>
      <c r="DI31" s="627"/>
      <c r="DJ31" s="627"/>
      <c r="DK31" s="628"/>
      <c r="DL31" s="604">
        <v>424927</v>
      </c>
      <c r="DM31" s="627"/>
      <c r="DN31" s="627"/>
      <c r="DO31" s="627"/>
      <c r="DP31" s="627"/>
      <c r="DQ31" s="627"/>
      <c r="DR31" s="627"/>
      <c r="DS31" s="627"/>
      <c r="DT31" s="627"/>
      <c r="DU31" s="627"/>
      <c r="DV31" s="628"/>
      <c r="DW31" s="600">
        <v>1.7</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1700662</v>
      </c>
      <c r="S32" s="596"/>
      <c r="T32" s="596"/>
      <c r="U32" s="596"/>
      <c r="V32" s="596"/>
      <c r="W32" s="596"/>
      <c r="X32" s="596"/>
      <c r="Y32" s="597"/>
      <c r="Z32" s="598">
        <v>3.8</v>
      </c>
      <c r="AA32" s="598"/>
      <c r="AB32" s="598"/>
      <c r="AC32" s="598"/>
      <c r="AD32" s="599">
        <v>2570</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96.6</v>
      </c>
      <c r="BH32" s="663"/>
      <c r="BI32" s="663"/>
      <c r="BJ32" s="663"/>
      <c r="BK32" s="663"/>
      <c r="BL32" s="663"/>
      <c r="BM32" s="664">
        <v>89.3</v>
      </c>
      <c r="BN32" s="663"/>
      <c r="BO32" s="663"/>
      <c r="BP32" s="663"/>
      <c r="BQ32" s="665"/>
      <c r="BR32" s="662">
        <v>95.9</v>
      </c>
      <c r="BS32" s="663"/>
      <c r="BT32" s="663"/>
      <c r="BU32" s="663"/>
      <c r="BV32" s="663"/>
      <c r="BW32" s="663"/>
      <c r="BX32" s="664">
        <v>85.7</v>
      </c>
      <c r="BY32" s="663"/>
      <c r="BZ32" s="663"/>
      <c r="CA32" s="663"/>
      <c r="CB32" s="665"/>
      <c r="CD32" s="660"/>
      <c r="CE32" s="661"/>
      <c r="CF32" s="609" t="s">
        <v>300</v>
      </c>
      <c r="CG32" s="610"/>
      <c r="CH32" s="610"/>
      <c r="CI32" s="610"/>
      <c r="CJ32" s="610"/>
      <c r="CK32" s="610"/>
      <c r="CL32" s="610"/>
      <c r="CM32" s="610"/>
      <c r="CN32" s="610"/>
      <c r="CO32" s="610"/>
      <c r="CP32" s="610"/>
      <c r="CQ32" s="611"/>
      <c r="CR32" s="595">
        <v>159</v>
      </c>
      <c r="CS32" s="596"/>
      <c r="CT32" s="596"/>
      <c r="CU32" s="596"/>
      <c r="CV32" s="596"/>
      <c r="CW32" s="596"/>
      <c r="CX32" s="596"/>
      <c r="CY32" s="597"/>
      <c r="CZ32" s="629">
        <v>0</v>
      </c>
      <c r="DA32" s="630"/>
      <c r="DB32" s="630"/>
      <c r="DC32" s="631"/>
      <c r="DD32" s="604">
        <v>159</v>
      </c>
      <c r="DE32" s="596"/>
      <c r="DF32" s="596"/>
      <c r="DG32" s="596"/>
      <c r="DH32" s="596"/>
      <c r="DI32" s="596"/>
      <c r="DJ32" s="596"/>
      <c r="DK32" s="597"/>
      <c r="DL32" s="604">
        <v>159</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5702400</v>
      </c>
      <c r="S33" s="596"/>
      <c r="T33" s="596"/>
      <c r="U33" s="596"/>
      <c r="V33" s="596"/>
      <c r="W33" s="596"/>
      <c r="X33" s="596"/>
      <c r="Y33" s="597"/>
      <c r="Z33" s="598">
        <v>12.8</v>
      </c>
      <c r="AA33" s="598"/>
      <c r="AB33" s="598"/>
      <c r="AC33" s="598"/>
      <c r="AD33" s="599" t="s">
        <v>222</v>
      </c>
      <c r="AE33" s="599"/>
      <c r="AF33" s="599"/>
      <c r="AG33" s="599"/>
      <c r="AH33" s="599"/>
      <c r="AI33" s="599"/>
      <c r="AJ33" s="599"/>
      <c r="AK33" s="599"/>
      <c r="AL33" s="600" t="s">
        <v>222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15897584</v>
      </c>
      <c r="CS33" s="627"/>
      <c r="CT33" s="627"/>
      <c r="CU33" s="627"/>
      <c r="CV33" s="627"/>
      <c r="CW33" s="627"/>
      <c r="CX33" s="627"/>
      <c r="CY33" s="628"/>
      <c r="CZ33" s="629">
        <v>37.1</v>
      </c>
      <c r="DA33" s="630"/>
      <c r="DB33" s="630"/>
      <c r="DC33" s="631"/>
      <c r="DD33" s="604">
        <v>12212170</v>
      </c>
      <c r="DE33" s="627"/>
      <c r="DF33" s="627"/>
      <c r="DG33" s="627"/>
      <c r="DH33" s="627"/>
      <c r="DI33" s="627"/>
      <c r="DJ33" s="627"/>
      <c r="DK33" s="628"/>
      <c r="DL33" s="604">
        <v>9929950</v>
      </c>
      <c r="DM33" s="627"/>
      <c r="DN33" s="627"/>
      <c r="DO33" s="627"/>
      <c r="DP33" s="627"/>
      <c r="DQ33" s="627"/>
      <c r="DR33" s="627"/>
      <c r="DS33" s="627"/>
      <c r="DT33" s="627"/>
      <c r="DU33" s="627"/>
      <c r="DV33" s="628"/>
      <c r="DW33" s="600">
        <v>39.1</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222</v>
      </c>
      <c r="S34" s="596"/>
      <c r="T34" s="596"/>
      <c r="U34" s="596"/>
      <c r="V34" s="596"/>
      <c r="W34" s="596"/>
      <c r="X34" s="596"/>
      <c r="Y34" s="597"/>
      <c r="Z34" s="598" t="s">
        <v>222</v>
      </c>
      <c r="AA34" s="598"/>
      <c r="AB34" s="598"/>
      <c r="AC34" s="598"/>
      <c r="AD34" s="599" t="s">
        <v>222</v>
      </c>
      <c r="AE34" s="599"/>
      <c r="AF34" s="599"/>
      <c r="AG34" s="599"/>
      <c r="AH34" s="599"/>
      <c r="AI34" s="599"/>
      <c r="AJ34" s="599"/>
      <c r="AK34" s="599"/>
      <c r="AL34" s="600" t="s">
        <v>222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6591437</v>
      </c>
      <c r="CS34" s="596"/>
      <c r="CT34" s="596"/>
      <c r="CU34" s="596"/>
      <c r="CV34" s="596"/>
      <c r="CW34" s="596"/>
      <c r="CX34" s="596"/>
      <c r="CY34" s="597"/>
      <c r="CZ34" s="629">
        <v>15.4</v>
      </c>
      <c r="DA34" s="630"/>
      <c r="DB34" s="630"/>
      <c r="DC34" s="631"/>
      <c r="DD34" s="604">
        <v>5732376</v>
      </c>
      <c r="DE34" s="596"/>
      <c r="DF34" s="596"/>
      <c r="DG34" s="596"/>
      <c r="DH34" s="596"/>
      <c r="DI34" s="596"/>
      <c r="DJ34" s="596"/>
      <c r="DK34" s="597"/>
      <c r="DL34" s="604">
        <v>5357931</v>
      </c>
      <c r="DM34" s="596"/>
      <c r="DN34" s="596"/>
      <c r="DO34" s="596"/>
      <c r="DP34" s="596"/>
      <c r="DQ34" s="596"/>
      <c r="DR34" s="596"/>
      <c r="DS34" s="596"/>
      <c r="DT34" s="596"/>
      <c r="DU34" s="596"/>
      <c r="DV34" s="597"/>
      <c r="DW34" s="600">
        <v>21.1</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1579800</v>
      </c>
      <c r="S35" s="596"/>
      <c r="T35" s="596"/>
      <c r="U35" s="596"/>
      <c r="V35" s="596"/>
      <c r="W35" s="596"/>
      <c r="X35" s="596"/>
      <c r="Y35" s="597"/>
      <c r="Z35" s="598">
        <v>3.5</v>
      </c>
      <c r="AA35" s="598"/>
      <c r="AB35" s="598"/>
      <c r="AC35" s="598"/>
      <c r="AD35" s="599" t="s">
        <v>222</v>
      </c>
      <c r="AE35" s="599"/>
      <c r="AF35" s="599"/>
      <c r="AG35" s="599"/>
      <c r="AH35" s="599"/>
      <c r="AI35" s="599"/>
      <c r="AJ35" s="599"/>
      <c r="AK35" s="599"/>
      <c r="AL35" s="600" t="s">
        <v>222</v>
      </c>
      <c r="AM35" s="601"/>
      <c r="AN35" s="601"/>
      <c r="AO35" s="602"/>
      <c r="AP35" s="188"/>
      <c r="AQ35" s="606" t="s">
        <v>308</v>
      </c>
      <c r="AR35" s="607"/>
      <c r="AS35" s="607"/>
      <c r="AT35" s="607"/>
      <c r="AU35" s="607"/>
      <c r="AV35" s="607"/>
      <c r="AW35" s="607"/>
      <c r="AX35" s="607"/>
      <c r="AY35" s="608"/>
      <c r="AZ35" s="584">
        <v>4319981</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183571</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565502</v>
      </c>
      <c r="CS35" s="627"/>
      <c r="CT35" s="627"/>
      <c r="CU35" s="627"/>
      <c r="CV35" s="627"/>
      <c r="CW35" s="627"/>
      <c r="CX35" s="627"/>
      <c r="CY35" s="628"/>
      <c r="CZ35" s="629">
        <v>1.3</v>
      </c>
      <c r="DA35" s="630"/>
      <c r="DB35" s="630"/>
      <c r="DC35" s="631"/>
      <c r="DD35" s="604">
        <v>477443</v>
      </c>
      <c r="DE35" s="627"/>
      <c r="DF35" s="627"/>
      <c r="DG35" s="627"/>
      <c r="DH35" s="627"/>
      <c r="DI35" s="627"/>
      <c r="DJ35" s="627"/>
      <c r="DK35" s="628"/>
      <c r="DL35" s="604">
        <v>476374</v>
      </c>
      <c r="DM35" s="627"/>
      <c r="DN35" s="627"/>
      <c r="DO35" s="627"/>
      <c r="DP35" s="627"/>
      <c r="DQ35" s="627"/>
      <c r="DR35" s="627"/>
      <c r="DS35" s="627"/>
      <c r="DT35" s="627"/>
      <c r="DU35" s="627"/>
      <c r="DV35" s="628"/>
      <c r="DW35" s="600">
        <v>1.9</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44685218</v>
      </c>
      <c r="S36" s="668"/>
      <c r="T36" s="668"/>
      <c r="U36" s="668"/>
      <c r="V36" s="668"/>
      <c r="W36" s="668"/>
      <c r="X36" s="668"/>
      <c r="Y36" s="669"/>
      <c r="Z36" s="670">
        <v>100</v>
      </c>
      <c r="AA36" s="670"/>
      <c r="AB36" s="670"/>
      <c r="AC36" s="670"/>
      <c r="AD36" s="671">
        <v>23825198</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969490</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-4708</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2718944</v>
      </c>
      <c r="CS36" s="596"/>
      <c r="CT36" s="596"/>
      <c r="CU36" s="596"/>
      <c r="CV36" s="596"/>
      <c r="CW36" s="596"/>
      <c r="CX36" s="596"/>
      <c r="CY36" s="597"/>
      <c r="CZ36" s="629">
        <v>6.3</v>
      </c>
      <c r="DA36" s="630"/>
      <c r="DB36" s="630"/>
      <c r="DC36" s="631"/>
      <c r="DD36" s="604">
        <v>2021702</v>
      </c>
      <c r="DE36" s="596"/>
      <c r="DF36" s="596"/>
      <c r="DG36" s="596"/>
      <c r="DH36" s="596"/>
      <c r="DI36" s="596"/>
      <c r="DJ36" s="596"/>
      <c r="DK36" s="597"/>
      <c r="DL36" s="604">
        <v>1373885</v>
      </c>
      <c r="DM36" s="596"/>
      <c r="DN36" s="596"/>
      <c r="DO36" s="596"/>
      <c r="DP36" s="596"/>
      <c r="DQ36" s="596"/>
      <c r="DR36" s="596"/>
      <c r="DS36" s="596"/>
      <c r="DT36" s="596"/>
      <c r="DU36" s="596"/>
      <c r="DV36" s="597"/>
      <c r="DW36" s="600">
        <v>5.4</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v>98033</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13659</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34252</v>
      </c>
      <c r="CS37" s="627"/>
      <c r="CT37" s="627"/>
      <c r="CU37" s="627"/>
      <c r="CV37" s="627"/>
      <c r="CW37" s="627"/>
      <c r="CX37" s="627"/>
      <c r="CY37" s="628"/>
      <c r="CZ37" s="629">
        <v>0.1</v>
      </c>
      <c r="DA37" s="630"/>
      <c r="DB37" s="630"/>
      <c r="DC37" s="631"/>
      <c r="DD37" s="604">
        <v>34252</v>
      </c>
      <c r="DE37" s="627"/>
      <c r="DF37" s="627"/>
      <c r="DG37" s="627"/>
      <c r="DH37" s="627"/>
      <c r="DI37" s="627"/>
      <c r="DJ37" s="627"/>
      <c r="DK37" s="628"/>
      <c r="DL37" s="604">
        <v>34252</v>
      </c>
      <c r="DM37" s="627"/>
      <c r="DN37" s="627"/>
      <c r="DO37" s="627"/>
      <c r="DP37" s="627"/>
      <c r="DQ37" s="627"/>
      <c r="DR37" s="627"/>
      <c r="DS37" s="627"/>
      <c r="DT37" s="627"/>
      <c r="DU37" s="627"/>
      <c r="DV37" s="628"/>
      <c r="DW37" s="600">
        <v>0.1</v>
      </c>
      <c r="DX37" s="625"/>
      <c r="DY37" s="625"/>
      <c r="DZ37" s="625"/>
      <c r="EA37" s="625"/>
      <c r="EB37" s="625"/>
      <c r="EC37" s="626"/>
    </row>
    <row r="38" spans="2:133" ht="11.25" customHeight="1" x14ac:dyDescent="0.15">
      <c r="AQ38" s="674" t="s">
        <v>318</v>
      </c>
      <c r="AR38" s="675"/>
      <c r="AS38" s="675"/>
      <c r="AT38" s="675"/>
      <c r="AU38" s="675"/>
      <c r="AV38" s="675"/>
      <c r="AW38" s="675"/>
      <c r="AX38" s="675"/>
      <c r="AY38" s="676"/>
      <c r="AZ38" s="595">
        <v>27022</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22143</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4221948</v>
      </c>
      <c r="CS38" s="596"/>
      <c r="CT38" s="596"/>
      <c r="CU38" s="596"/>
      <c r="CV38" s="596"/>
      <c r="CW38" s="596"/>
      <c r="CX38" s="596"/>
      <c r="CY38" s="597"/>
      <c r="CZ38" s="629">
        <v>9.8000000000000007</v>
      </c>
      <c r="DA38" s="630"/>
      <c r="DB38" s="630"/>
      <c r="DC38" s="631"/>
      <c r="DD38" s="604">
        <v>3641487</v>
      </c>
      <c r="DE38" s="596"/>
      <c r="DF38" s="596"/>
      <c r="DG38" s="596"/>
      <c r="DH38" s="596"/>
      <c r="DI38" s="596"/>
      <c r="DJ38" s="596"/>
      <c r="DK38" s="597"/>
      <c r="DL38" s="604">
        <v>2648200</v>
      </c>
      <c r="DM38" s="596"/>
      <c r="DN38" s="596"/>
      <c r="DO38" s="596"/>
      <c r="DP38" s="596"/>
      <c r="DQ38" s="596"/>
      <c r="DR38" s="596"/>
      <c r="DS38" s="596"/>
      <c r="DT38" s="596"/>
      <c r="DU38" s="596"/>
      <c r="DV38" s="597"/>
      <c r="DW38" s="600">
        <v>10.4</v>
      </c>
      <c r="DX38" s="625"/>
      <c r="DY38" s="625"/>
      <c r="DZ38" s="625"/>
      <c r="EA38" s="625"/>
      <c r="EB38" s="625"/>
      <c r="EC38" s="626"/>
    </row>
    <row r="39" spans="2:133" ht="11.25" customHeight="1" x14ac:dyDescent="0.15">
      <c r="AQ39" s="674" t="s">
        <v>321</v>
      </c>
      <c r="AR39" s="675"/>
      <c r="AS39" s="675"/>
      <c r="AT39" s="675"/>
      <c r="AU39" s="675"/>
      <c r="AV39" s="675"/>
      <c r="AW39" s="675"/>
      <c r="AX39" s="675"/>
      <c r="AY39" s="676"/>
      <c r="AZ39" s="595">
        <v>499</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98</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174509</v>
      </c>
      <c r="CS39" s="627"/>
      <c r="CT39" s="627"/>
      <c r="CU39" s="627"/>
      <c r="CV39" s="627"/>
      <c r="CW39" s="627"/>
      <c r="CX39" s="627"/>
      <c r="CY39" s="628"/>
      <c r="CZ39" s="629">
        <v>0.4</v>
      </c>
      <c r="DA39" s="630"/>
      <c r="DB39" s="630"/>
      <c r="DC39" s="631"/>
      <c r="DD39" s="604">
        <v>30304</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866774</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110</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1625244</v>
      </c>
      <c r="CS40" s="596"/>
      <c r="CT40" s="596"/>
      <c r="CU40" s="596"/>
      <c r="CV40" s="596"/>
      <c r="CW40" s="596"/>
      <c r="CX40" s="596"/>
      <c r="CY40" s="597"/>
      <c r="CZ40" s="629">
        <v>3.8</v>
      </c>
      <c r="DA40" s="630"/>
      <c r="DB40" s="630"/>
      <c r="DC40" s="631"/>
      <c r="DD40" s="604">
        <v>308858</v>
      </c>
      <c r="DE40" s="596"/>
      <c r="DF40" s="596"/>
      <c r="DG40" s="596"/>
      <c r="DH40" s="596"/>
      <c r="DI40" s="596"/>
      <c r="DJ40" s="596"/>
      <c r="DK40" s="597"/>
      <c r="DL40" s="604">
        <v>73560</v>
      </c>
      <c r="DM40" s="596"/>
      <c r="DN40" s="596"/>
      <c r="DO40" s="596"/>
      <c r="DP40" s="596"/>
      <c r="DQ40" s="596"/>
      <c r="DR40" s="596"/>
      <c r="DS40" s="596"/>
      <c r="DT40" s="596"/>
      <c r="DU40" s="596"/>
      <c r="DV40" s="597"/>
      <c r="DW40" s="600">
        <v>0.3</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2358163</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302</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6973957</v>
      </c>
      <c r="CS42" s="596"/>
      <c r="CT42" s="596"/>
      <c r="CU42" s="596"/>
      <c r="CV42" s="596"/>
      <c r="CW42" s="596"/>
      <c r="CX42" s="596"/>
      <c r="CY42" s="597"/>
      <c r="CZ42" s="629">
        <v>16.3</v>
      </c>
      <c r="DA42" s="678"/>
      <c r="DB42" s="678"/>
      <c r="DC42" s="679"/>
      <c r="DD42" s="604">
        <v>1317880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281216</v>
      </c>
      <c r="CS43" s="627"/>
      <c r="CT43" s="627"/>
      <c r="CU43" s="627"/>
      <c r="CV43" s="627"/>
      <c r="CW43" s="627"/>
      <c r="CX43" s="627"/>
      <c r="CY43" s="628"/>
      <c r="CZ43" s="629">
        <v>0.7</v>
      </c>
      <c r="DA43" s="630"/>
      <c r="DB43" s="630"/>
      <c r="DC43" s="631"/>
      <c r="DD43" s="604">
        <v>281216</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6117259</v>
      </c>
      <c r="CS44" s="596"/>
      <c r="CT44" s="596"/>
      <c r="CU44" s="596"/>
      <c r="CV44" s="596"/>
      <c r="CW44" s="596"/>
      <c r="CX44" s="596"/>
      <c r="CY44" s="597"/>
      <c r="CZ44" s="629">
        <v>14.3</v>
      </c>
      <c r="DA44" s="678"/>
      <c r="DB44" s="678"/>
      <c r="DC44" s="679"/>
      <c r="DD44" s="604">
        <v>1272393</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1505631</v>
      </c>
      <c r="CS45" s="627"/>
      <c r="CT45" s="627"/>
      <c r="CU45" s="627"/>
      <c r="CV45" s="627"/>
      <c r="CW45" s="627"/>
      <c r="CX45" s="627"/>
      <c r="CY45" s="628"/>
      <c r="CZ45" s="629">
        <v>3.5</v>
      </c>
      <c r="DA45" s="630"/>
      <c r="DB45" s="630"/>
      <c r="DC45" s="631"/>
      <c r="DD45" s="604">
        <v>130223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4470030</v>
      </c>
      <c r="CS46" s="596"/>
      <c r="CT46" s="596"/>
      <c r="CU46" s="596"/>
      <c r="CV46" s="596"/>
      <c r="CW46" s="596"/>
      <c r="CX46" s="596"/>
      <c r="CY46" s="597"/>
      <c r="CZ46" s="629">
        <v>10.4</v>
      </c>
      <c r="DA46" s="678"/>
      <c r="DB46" s="678"/>
      <c r="DC46" s="679"/>
      <c r="DD46" s="604">
        <v>1122189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856698</v>
      </c>
      <c r="CS47" s="627"/>
      <c r="CT47" s="627"/>
      <c r="CU47" s="627"/>
      <c r="CV47" s="627"/>
      <c r="CW47" s="627"/>
      <c r="CX47" s="627"/>
      <c r="CY47" s="628"/>
      <c r="CZ47" s="629">
        <v>2</v>
      </c>
      <c r="DA47" s="630"/>
      <c r="DB47" s="630"/>
      <c r="DC47" s="631"/>
      <c r="DD47" s="604">
        <v>45487</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222</v>
      </c>
      <c r="CS48" s="596"/>
      <c r="CT48" s="596"/>
      <c r="CU48" s="596"/>
      <c r="CV48" s="596"/>
      <c r="CW48" s="596"/>
      <c r="CX48" s="596"/>
      <c r="CY48" s="597"/>
      <c r="CZ48" s="629" t="s">
        <v>222</v>
      </c>
      <c r="DA48" s="678"/>
      <c r="DB48" s="678"/>
      <c r="DC48" s="679"/>
      <c r="DD48" s="604" t="s">
        <v>222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42895017</v>
      </c>
      <c r="CS49" s="663"/>
      <c r="CT49" s="663"/>
      <c r="CU49" s="663"/>
      <c r="CV49" s="663"/>
      <c r="CW49" s="663"/>
      <c r="CX49" s="663"/>
      <c r="CY49" s="690"/>
      <c r="CZ49" s="691">
        <v>100</v>
      </c>
      <c r="DA49" s="692"/>
      <c r="DB49" s="692"/>
      <c r="DC49" s="693"/>
      <c r="DD49" s="694">
        <v>28472717</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70" sqref="AK70:AO7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44606</v>
      </c>
      <c r="R7" s="725"/>
      <c r="S7" s="725"/>
      <c r="T7" s="725"/>
      <c r="U7" s="725"/>
      <c r="V7" s="725">
        <v>42820</v>
      </c>
      <c r="W7" s="725"/>
      <c r="X7" s="725"/>
      <c r="Y7" s="725"/>
      <c r="Z7" s="725"/>
      <c r="AA7" s="725">
        <v>1786</v>
      </c>
      <c r="AB7" s="725"/>
      <c r="AC7" s="725"/>
      <c r="AD7" s="725"/>
      <c r="AE7" s="726"/>
      <c r="AF7" s="727">
        <v>1688</v>
      </c>
      <c r="AG7" s="728"/>
      <c r="AH7" s="728"/>
      <c r="AI7" s="728"/>
      <c r="AJ7" s="729"/>
      <c r="AK7" s="764">
        <v>442</v>
      </c>
      <c r="AL7" s="765"/>
      <c r="AM7" s="765"/>
      <c r="AN7" s="765"/>
      <c r="AO7" s="765"/>
      <c r="AP7" s="765">
        <v>54858</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554</v>
      </c>
      <c r="BT7" s="769"/>
      <c r="BU7" s="769"/>
      <c r="BV7" s="769"/>
      <c r="BW7" s="769"/>
      <c r="BX7" s="769"/>
      <c r="BY7" s="769"/>
      <c r="BZ7" s="769"/>
      <c r="CA7" s="769"/>
      <c r="CB7" s="769"/>
      <c r="CC7" s="769"/>
      <c r="CD7" s="769"/>
      <c r="CE7" s="769"/>
      <c r="CF7" s="769"/>
      <c r="CG7" s="770"/>
      <c r="CH7" s="761">
        <v>1</v>
      </c>
      <c r="CI7" s="762"/>
      <c r="CJ7" s="762"/>
      <c r="CK7" s="762"/>
      <c r="CL7" s="763"/>
      <c r="CM7" s="761">
        <v>99</v>
      </c>
      <c r="CN7" s="762"/>
      <c r="CO7" s="762"/>
      <c r="CP7" s="762"/>
      <c r="CQ7" s="763"/>
      <c r="CR7" s="761">
        <v>30</v>
      </c>
      <c r="CS7" s="762"/>
      <c r="CT7" s="762"/>
      <c r="CU7" s="762"/>
      <c r="CV7" s="763"/>
      <c r="CW7" s="761">
        <v>4</v>
      </c>
      <c r="CX7" s="762"/>
      <c r="CY7" s="762"/>
      <c r="CZ7" s="762"/>
      <c r="DA7" s="763"/>
      <c r="DB7" s="761" t="s">
        <v>548</v>
      </c>
      <c r="DC7" s="762"/>
      <c r="DD7" s="762"/>
      <c r="DE7" s="762"/>
      <c r="DF7" s="763"/>
      <c r="DG7" s="761" t="s">
        <v>548</v>
      </c>
      <c r="DH7" s="762"/>
      <c r="DI7" s="762"/>
      <c r="DJ7" s="762"/>
      <c r="DK7" s="763"/>
      <c r="DL7" s="761" t="s">
        <v>548</v>
      </c>
      <c r="DM7" s="762"/>
      <c r="DN7" s="762"/>
      <c r="DO7" s="762"/>
      <c r="DP7" s="763"/>
      <c r="DQ7" s="761" t="s">
        <v>548</v>
      </c>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120</v>
      </c>
      <c r="R8" s="749"/>
      <c r="S8" s="749"/>
      <c r="T8" s="749"/>
      <c r="U8" s="749"/>
      <c r="V8" s="749">
        <v>115</v>
      </c>
      <c r="W8" s="749"/>
      <c r="X8" s="749"/>
      <c r="Y8" s="749"/>
      <c r="Z8" s="749"/>
      <c r="AA8" s="749">
        <v>5</v>
      </c>
      <c r="AB8" s="749"/>
      <c r="AC8" s="749"/>
      <c r="AD8" s="749"/>
      <c r="AE8" s="750"/>
      <c r="AF8" s="751">
        <v>5</v>
      </c>
      <c r="AG8" s="752"/>
      <c r="AH8" s="752"/>
      <c r="AI8" s="752"/>
      <c r="AJ8" s="753"/>
      <c r="AK8" s="754">
        <v>35</v>
      </c>
      <c r="AL8" s="755"/>
      <c r="AM8" s="755"/>
      <c r="AN8" s="755"/>
      <c r="AO8" s="755"/>
      <c r="AP8" s="755">
        <v>30</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555</v>
      </c>
      <c r="BT8" s="759"/>
      <c r="BU8" s="759"/>
      <c r="BV8" s="759"/>
      <c r="BW8" s="759"/>
      <c r="BX8" s="759"/>
      <c r="BY8" s="759"/>
      <c r="BZ8" s="759"/>
      <c r="CA8" s="759"/>
      <c r="CB8" s="759"/>
      <c r="CC8" s="759"/>
      <c r="CD8" s="759"/>
      <c r="CE8" s="759"/>
      <c r="CF8" s="759"/>
      <c r="CG8" s="760"/>
      <c r="CH8" s="771">
        <v>0</v>
      </c>
      <c r="CI8" s="772"/>
      <c r="CJ8" s="772"/>
      <c r="CK8" s="772"/>
      <c r="CL8" s="773"/>
      <c r="CM8" s="771">
        <v>47</v>
      </c>
      <c r="CN8" s="772"/>
      <c r="CO8" s="772"/>
      <c r="CP8" s="772"/>
      <c r="CQ8" s="773"/>
      <c r="CR8" s="771">
        <v>20</v>
      </c>
      <c r="CS8" s="772"/>
      <c r="CT8" s="772"/>
      <c r="CU8" s="772"/>
      <c r="CV8" s="773"/>
      <c r="CW8" s="771">
        <v>8</v>
      </c>
      <c r="CX8" s="772"/>
      <c r="CY8" s="772"/>
      <c r="CZ8" s="772"/>
      <c r="DA8" s="773"/>
      <c r="DB8" s="771" t="s">
        <v>548</v>
      </c>
      <c r="DC8" s="772"/>
      <c r="DD8" s="772"/>
      <c r="DE8" s="772"/>
      <c r="DF8" s="773"/>
      <c r="DG8" s="771" t="s">
        <v>548</v>
      </c>
      <c r="DH8" s="772"/>
      <c r="DI8" s="772"/>
      <c r="DJ8" s="772"/>
      <c r="DK8" s="773"/>
      <c r="DL8" s="771" t="s">
        <v>548</v>
      </c>
      <c r="DM8" s="772"/>
      <c r="DN8" s="772"/>
      <c r="DO8" s="772"/>
      <c r="DP8" s="773"/>
      <c r="DQ8" s="771" t="s">
        <v>548</v>
      </c>
      <c r="DR8" s="772"/>
      <c r="DS8" s="772"/>
      <c r="DT8" s="772"/>
      <c r="DU8" s="773"/>
      <c r="DV8" s="774"/>
      <c r="DW8" s="775"/>
      <c r="DX8" s="775"/>
      <c r="DY8" s="775"/>
      <c r="DZ8" s="776"/>
      <c r="EA8" s="207"/>
    </row>
    <row r="9" spans="1:131" s="208" customFormat="1" ht="26.25" customHeight="1" x14ac:dyDescent="0.15">
      <c r="A9" s="214">
        <v>3</v>
      </c>
      <c r="B9" s="745" t="s">
        <v>368</v>
      </c>
      <c r="C9" s="746"/>
      <c r="D9" s="746"/>
      <c r="E9" s="746"/>
      <c r="F9" s="746"/>
      <c r="G9" s="746"/>
      <c r="H9" s="746"/>
      <c r="I9" s="746"/>
      <c r="J9" s="746"/>
      <c r="K9" s="746"/>
      <c r="L9" s="746"/>
      <c r="M9" s="746"/>
      <c r="N9" s="746"/>
      <c r="O9" s="746"/>
      <c r="P9" s="747"/>
      <c r="Q9" s="748" t="s">
        <v>548</v>
      </c>
      <c r="R9" s="749"/>
      <c r="S9" s="749"/>
      <c r="T9" s="749"/>
      <c r="U9" s="749"/>
      <c r="V9" s="749" t="s">
        <v>548</v>
      </c>
      <c r="W9" s="749"/>
      <c r="X9" s="749"/>
      <c r="Y9" s="749"/>
      <c r="Z9" s="749"/>
      <c r="AA9" s="749" t="s">
        <v>548</v>
      </c>
      <c r="AB9" s="749"/>
      <c r="AC9" s="749"/>
      <c r="AD9" s="749"/>
      <c r="AE9" s="750"/>
      <c r="AF9" s="751" t="s">
        <v>222</v>
      </c>
      <c r="AG9" s="752"/>
      <c r="AH9" s="752"/>
      <c r="AI9" s="752"/>
      <c r="AJ9" s="753"/>
      <c r="AK9" s="754" t="s">
        <v>548</v>
      </c>
      <c r="AL9" s="755"/>
      <c r="AM9" s="755"/>
      <c r="AN9" s="755"/>
      <c r="AO9" s="755"/>
      <c r="AP9" s="755" t="s">
        <v>548</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t="s">
        <v>560</v>
      </c>
      <c r="BS9" s="758" t="s">
        <v>556</v>
      </c>
      <c r="BT9" s="759"/>
      <c r="BU9" s="759"/>
      <c r="BV9" s="759"/>
      <c r="BW9" s="759"/>
      <c r="BX9" s="759"/>
      <c r="BY9" s="759"/>
      <c r="BZ9" s="759"/>
      <c r="CA9" s="759"/>
      <c r="CB9" s="759"/>
      <c r="CC9" s="759"/>
      <c r="CD9" s="759"/>
      <c r="CE9" s="759"/>
      <c r="CF9" s="759"/>
      <c r="CG9" s="760"/>
      <c r="CH9" s="771">
        <v>-1</v>
      </c>
      <c r="CI9" s="772"/>
      <c r="CJ9" s="772"/>
      <c r="CK9" s="772"/>
      <c r="CL9" s="773"/>
      <c r="CM9" s="771">
        <v>38</v>
      </c>
      <c r="CN9" s="772"/>
      <c r="CO9" s="772"/>
      <c r="CP9" s="772"/>
      <c r="CQ9" s="773"/>
      <c r="CR9" s="771">
        <v>45</v>
      </c>
      <c r="CS9" s="772"/>
      <c r="CT9" s="772"/>
      <c r="CU9" s="772"/>
      <c r="CV9" s="773"/>
      <c r="CW9" s="771" t="s">
        <v>548</v>
      </c>
      <c r="CX9" s="772"/>
      <c r="CY9" s="772"/>
      <c r="CZ9" s="772"/>
      <c r="DA9" s="773"/>
      <c r="DB9" s="771" t="s">
        <v>548</v>
      </c>
      <c r="DC9" s="772"/>
      <c r="DD9" s="772"/>
      <c r="DE9" s="772"/>
      <c r="DF9" s="773"/>
      <c r="DG9" s="771" t="s">
        <v>548</v>
      </c>
      <c r="DH9" s="772"/>
      <c r="DI9" s="772"/>
      <c r="DJ9" s="772"/>
      <c r="DK9" s="773"/>
      <c r="DL9" s="771">
        <v>312</v>
      </c>
      <c r="DM9" s="772"/>
      <c r="DN9" s="772"/>
      <c r="DO9" s="772"/>
      <c r="DP9" s="773"/>
      <c r="DQ9" s="771">
        <v>31</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557</v>
      </c>
      <c r="BT10" s="759"/>
      <c r="BU10" s="759"/>
      <c r="BV10" s="759"/>
      <c r="BW10" s="759"/>
      <c r="BX10" s="759"/>
      <c r="BY10" s="759"/>
      <c r="BZ10" s="759"/>
      <c r="CA10" s="759"/>
      <c r="CB10" s="759"/>
      <c r="CC10" s="759"/>
      <c r="CD10" s="759"/>
      <c r="CE10" s="759"/>
      <c r="CF10" s="759"/>
      <c r="CG10" s="760"/>
      <c r="CH10" s="771">
        <v>5</v>
      </c>
      <c r="CI10" s="772"/>
      <c r="CJ10" s="772"/>
      <c r="CK10" s="772"/>
      <c r="CL10" s="773"/>
      <c r="CM10" s="771">
        <v>57</v>
      </c>
      <c r="CN10" s="772"/>
      <c r="CO10" s="772"/>
      <c r="CP10" s="772"/>
      <c r="CQ10" s="773"/>
      <c r="CR10" s="771">
        <v>30</v>
      </c>
      <c r="CS10" s="772"/>
      <c r="CT10" s="772"/>
      <c r="CU10" s="772"/>
      <c r="CV10" s="773"/>
      <c r="CW10" s="771" t="s">
        <v>548</v>
      </c>
      <c r="CX10" s="772"/>
      <c r="CY10" s="772"/>
      <c r="CZ10" s="772"/>
      <c r="DA10" s="773"/>
      <c r="DB10" s="771" t="s">
        <v>548</v>
      </c>
      <c r="DC10" s="772"/>
      <c r="DD10" s="772"/>
      <c r="DE10" s="772"/>
      <c r="DF10" s="773"/>
      <c r="DG10" s="771" t="s">
        <v>548</v>
      </c>
      <c r="DH10" s="772"/>
      <c r="DI10" s="772"/>
      <c r="DJ10" s="772"/>
      <c r="DK10" s="773"/>
      <c r="DL10" s="771" t="s">
        <v>548</v>
      </c>
      <c r="DM10" s="772"/>
      <c r="DN10" s="772"/>
      <c r="DO10" s="772"/>
      <c r="DP10" s="773"/>
      <c r="DQ10" s="771" t="s">
        <v>559</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558</v>
      </c>
      <c r="BT11" s="759"/>
      <c r="BU11" s="759"/>
      <c r="BV11" s="759"/>
      <c r="BW11" s="759"/>
      <c r="BX11" s="759"/>
      <c r="BY11" s="759"/>
      <c r="BZ11" s="759"/>
      <c r="CA11" s="759"/>
      <c r="CB11" s="759"/>
      <c r="CC11" s="759"/>
      <c r="CD11" s="759"/>
      <c r="CE11" s="759"/>
      <c r="CF11" s="759"/>
      <c r="CG11" s="760"/>
      <c r="CH11" s="771">
        <v>43</v>
      </c>
      <c r="CI11" s="772"/>
      <c r="CJ11" s="772"/>
      <c r="CK11" s="772"/>
      <c r="CL11" s="773"/>
      <c r="CM11" s="771">
        <v>239</v>
      </c>
      <c r="CN11" s="772"/>
      <c r="CO11" s="772"/>
      <c r="CP11" s="772"/>
      <c r="CQ11" s="773"/>
      <c r="CR11" s="771">
        <v>26</v>
      </c>
      <c r="CS11" s="772"/>
      <c r="CT11" s="772"/>
      <c r="CU11" s="772"/>
      <c r="CV11" s="773"/>
      <c r="CW11" s="771">
        <v>17</v>
      </c>
      <c r="CX11" s="772"/>
      <c r="CY11" s="772"/>
      <c r="CZ11" s="772"/>
      <c r="DA11" s="773"/>
      <c r="DB11" s="771" t="s">
        <v>548</v>
      </c>
      <c r="DC11" s="772"/>
      <c r="DD11" s="772"/>
      <c r="DE11" s="772"/>
      <c r="DF11" s="773"/>
      <c r="DG11" s="771" t="s">
        <v>548</v>
      </c>
      <c r="DH11" s="772"/>
      <c r="DI11" s="772"/>
      <c r="DJ11" s="772"/>
      <c r="DK11" s="773"/>
      <c r="DL11" s="771" t="s">
        <v>548</v>
      </c>
      <c r="DM11" s="772"/>
      <c r="DN11" s="772"/>
      <c r="DO11" s="772"/>
      <c r="DP11" s="773"/>
      <c r="DQ11" s="771" t="s">
        <v>548</v>
      </c>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370</v>
      </c>
      <c r="B23" s="780" t="s">
        <v>371</v>
      </c>
      <c r="C23" s="781"/>
      <c r="D23" s="781"/>
      <c r="E23" s="781"/>
      <c r="F23" s="781"/>
      <c r="G23" s="781"/>
      <c r="H23" s="781"/>
      <c r="I23" s="781"/>
      <c r="J23" s="781"/>
      <c r="K23" s="781"/>
      <c r="L23" s="781"/>
      <c r="M23" s="781"/>
      <c r="N23" s="781"/>
      <c r="O23" s="781"/>
      <c r="P23" s="782"/>
      <c r="Q23" s="783">
        <v>44685</v>
      </c>
      <c r="R23" s="784"/>
      <c r="S23" s="784"/>
      <c r="T23" s="784"/>
      <c r="U23" s="784"/>
      <c r="V23" s="784">
        <v>42895</v>
      </c>
      <c r="W23" s="784"/>
      <c r="X23" s="784"/>
      <c r="Y23" s="784"/>
      <c r="Z23" s="784"/>
      <c r="AA23" s="784">
        <v>1790</v>
      </c>
      <c r="AB23" s="784"/>
      <c r="AC23" s="784"/>
      <c r="AD23" s="784"/>
      <c r="AE23" s="785"/>
      <c r="AF23" s="786">
        <v>1693</v>
      </c>
      <c r="AG23" s="784"/>
      <c r="AH23" s="784"/>
      <c r="AI23" s="784"/>
      <c r="AJ23" s="787"/>
      <c r="AK23" s="788"/>
      <c r="AL23" s="789"/>
      <c r="AM23" s="789"/>
      <c r="AN23" s="789"/>
      <c r="AO23" s="789"/>
      <c r="AP23" s="784">
        <v>54888</v>
      </c>
      <c r="AQ23" s="784"/>
      <c r="AR23" s="784"/>
      <c r="AS23" s="784"/>
      <c r="AT23" s="784"/>
      <c r="AU23" s="790"/>
      <c r="AV23" s="790"/>
      <c r="AW23" s="790"/>
      <c r="AX23" s="790"/>
      <c r="AY23" s="791"/>
      <c r="AZ23" s="799" t="s">
        <v>372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375</v>
      </c>
      <c r="R26" s="708"/>
      <c r="S26" s="708"/>
      <c r="T26" s="708"/>
      <c r="U26" s="709"/>
      <c r="V26" s="707" t="s">
        <v>376</v>
      </c>
      <c r="W26" s="708"/>
      <c r="X26" s="708"/>
      <c r="Y26" s="708"/>
      <c r="Z26" s="709"/>
      <c r="AA26" s="707" t="s">
        <v>377</v>
      </c>
      <c r="AB26" s="708"/>
      <c r="AC26" s="708"/>
      <c r="AD26" s="708"/>
      <c r="AE26" s="708"/>
      <c r="AF26" s="802" t="s">
        <v>378</v>
      </c>
      <c r="AG26" s="803"/>
      <c r="AH26" s="803"/>
      <c r="AI26" s="803"/>
      <c r="AJ26" s="804"/>
      <c r="AK26" s="708" t="s">
        <v>379</v>
      </c>
      <c r="AL26" s="708"/>
      <c r="AM26" s="708"/>
      <c r="AN26" s="708"/>
      <c r="AO26" s="709"/>
      <c r="AP26" s="707" t="s">
        <v>380</v>
      </c>
      <c r="AQ26" s="708"/>
      <c r="AR26" s="708"/>
      <c r="AS26" s="708"/>
      <c r="AT26" s="709"/>
      <c r="AU26" s="707" t="s">
        <v>381</v>
      </c>
      <c r="AV26" s="708"/>
      <c r="AW26" s="708"/>
      <c r="AX26" s="708"/>
      <c r="AY26" s="709"/>
      <c r="AZ26" s="707" t="s">
        <v>382</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383</v>
      </c>
      <c r="C28" s="722"/>
      <c r="D28" s="722"/>
      <c r="E28" s="722"/>
      <c r="F28" s="722"/>
      <c r="G28" s="722"/>
      <c r="H28" s="722"/>
      <c r="I28" s="722"/>
      <c r="J28" s="722"/>
      <c r="K28" s="722"/>
      <c r="L28" s="722"/>
      <c r="M28" s="722"/>
      <c r="N28" s="722"/>
      <c r="O28" s="722"/>
      <c r="P28" s="723"/>
      <c r="Q28" s="812">
        <v>11509</v>
      </c>
      <c r="R28" s="813"/>
      <c r="S28" s="813"/>
      <c r="T28" s="813"/>
      <c r="U28" s="813"/>
      <c r="V28" s="813">
        <v>11321</v>
      </c>
      <c r="W28" s="813"/>
      <c r="X28" s="813"/>
      <c r="Y28" s="813"/>
      <c r="Z28" s="813"/>
      <c r="AA28" s="813">
        <v>188</v>
      </c>
      <c r="AB28" s="813"/>
      <c r="AC28" s="813"/>
      <c r="AD28" s="813"/>
      <c r="AE28" s="814"/>
      <c r="AF28" s="815">
        <v>188</v>
      </c>
      <c r="AG28" s="813"/>
      <c r="AH28" s="813"/>
      <c r="AI28" s="813"/>
      <c r="AJ28" s="816"/>
      <c r="AK28" s="817">
        <v>764</v>
      </c>
      <c r="AL28" s="808"/>
      <c r="AM28" s="808"/>
      <c r="AN28" s="808"/>
      <c r="AO28" s="808"/>
      <c r="AP28" s="808">
        <v>4</v>
      </c>
      <c r="AQ28" s="808"/>
      <c r="AR28" s="808"/>
      <c r="AS28" s="808"/>
      <c r="AT28" s="808"/>
      <c r="AU28" s="808">
        <v>0</v>
      </c>
      <c r="AV28" s="808"/>
      <c r="AW28" s="808"/>
      <c r="AX28" s="808"/>
      <c r="AY28" s="808"/>
      <c r="AZ28" s="809" t="s">
        <v>548</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384</v>
      </c>
      <c r="C29" s="746"/>
      <c r="D29" s="746"/>
      <c r="E29" s="746"/>
      <c r="F29" s="746"/>
      <c r="G29" s="746"/>
      <c r="H29" s="746"/>
      <c r="I29" s="746"/>
      <c r="J29" s="746"/>
      <c r="K29" s="746"/>
      <c r="L29" s="746"/>
      <c r="M29" s="746"/>
      <c r="N29" s="746"/>
      <c r="O29" s="746"/>
      <c r="P29" s="747"/>
      <c r="Q29" s="748">
        <v>6800</v>
      </c>
      <c r="R29" s="749"/>
      <c r="S29" s="749"/>
      <c r="T29" s="749"/>
      <c r="U29" s="749"/>
      <c r="V29" s="749">
        <v>6515</v>
      </c>
      <c r="W29" s="749"/>
      <c r="X29" s="749"/>
      <c r="Y29" s="749"/>
      <c r="Z29" s="749"/>
      <c r="AA29" s="749">
        <v>285</v>
      </c>
      <c r="AB29" s="749"/>
      <c r="AC29" s="749"/>
      <c r="AD29" s="749"/>
      <c r="AE29" s="750"/>
      <c r="AF29" s="751">
        <v>285</v>
      </c>
      <c r="AG29" s="752"/>
      <c r="AH29" s="752"/>
      <c r="AI29" s="752"/>
      <c r="AJ29" s="753"/>
      <c r="AK29" s="820">
        <v>917</v>
      </c>
      <c r="AL29" s="821"/>
      <c r="AM29" s="821"/>
      <c r="AN29" s="821"/>
      <c r="AO29" s="821"/>
      <c r="AP29" s="821" t="s">
        <v>548</v>
      </c>
      <c r="AQ29" s="821"/>
      <c r="AR29" s="821"/>
      <c r="AS29" s="821"/>
      <c r="AT29" s="821"/>
      <c r="AU29" s="821" t="s">
        <v>548</v>
      </c>
      <c r="AV29" s="821"/>
      <c r="AW29" s="821"/>
      <c r="AX29" s="821"/>
      <c r="AY29" s="821"/>
      <c r="AZ29" s="822" t="s">
        <v>548</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385</v>
      </c>
      <c r="C30" s="746"/>
      <c r="D30" s="746"/>
      <c r="E30" s="746"/>
      <c r="F30" s="746"/>
      <c r="G30" s="746"/>
      <c r="H30" s="746"/>
      <c r="I30" s="746"/>
      <c r="J30" s="746"/>
      <c r="K30" s="746"/>
      <c r="L30" s="746"/>
      <c r="M30" s="746"/>
      <c r="N30" s="746"/>
      <c r="O30" s="746"/>
      <c r="P30" s="747"/>
      <c r="Q30" s="748">
        <v>1018</v>
      </c>
      <c r="R30" s="749"/>
      <c r="S30" s="749"/>
      <c r="T30" s="749"/>
      <c r="U30" s="749"/>
      <c r="V30" s="749">
        <v>1015</v>
      </c>
      <c r="W30" s="749"/>
      <c r="X30" s="749"/>
      <c r="Y30" s="749"/>
      <c r="Z30" s="749"/>
      <c r="AA30" s="749">
        <v>3</v>
      </c>
      <c r="AB30" s="749"/>
      <c r="AC30" s="749"/>
      <c r="AD30" s="749"/>
      <c r="AE30" s="750"/>
      <c r="AF30" s="751">
        <v>3</v>
      </c>
      <c r="AG30" s="752"/>
      <c r="AH30" s="752"/>
      <c r="AI30" s="752"/>
      <c r="AJ30" s="753"/>
      <c r="AK30" s="820">
        <v>263</v>
      </c>
      <c r="AL30" s="821"/>
      <c r="AM30" s="821"/>
      <c r="AN30" s="821"/>
      <c r="AO30" s="821"/>
      <c r="AP30" s="821" t="s">
        <v>548</v>
      </c>
      <c r="AQ30" s="821"/>
      <c r="AR30" s="821"/>
      <c r="AS30" s="821"/>
      <c r="AT30" s="821"/>
      <c r="AU30" s="821" t="s">
        <v>548</v>
      </c>
      <c r="AV30" s="821"/>
      <c r="AW30" s="821"/>
      <c r="AX30" s="821"/>
      <c r="AY30" s="821"/>
      <c r="AZ30" s="822" t="s">
        <v>548</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386</v>
      </c>
      <c r="C31" s="746"/>
      <c r="D31" s="746"/>
      <c r="E31" s="746"/>
      <c r="F31" s="746"/>
      <c r="G31" s="746"/>
      <c r="H31" s="746"/>
      <c r="I31" s="746"/>
      <c r="J31" s="746"/>
      <c r="K31" s="746"/>
      <c r="L31" s="746"/>
      <c r="M31" s="746"/>
      <c r="N31" s="746"/>
      <c r="O31" s="746"/>
      <c r="P31" s="747"/>
      <c r="Q31" s="748">
        <v>2196</v>
      </c>
      <c r="R31" s="749"/>
      <c r="S31" s="749"/>
      <c r="T31" s="749"/>
      <c r="U31" s="749"/>
      <c r="V31" s="749">
        <v>2144</v>
      </c>
      <c r="W31" s="749"/>
      <c r="X31" s="749"/>
      <c r="Y31" s="749"/>
      <c r="Z31" s="749"/>
      <c r="AA31" s="749">
        <v>52</v>
      </c>
      <c r="AB31" s="749"/>
      <c r="AC31" s="749"/>
      <c r="AD31" s="749"/>
      <c r="AE31" s="750"/>
      <c r="AF31" s="751">
        <v>2628</v>
      </c>
      <c r="AG31" s="752"/>
      <c r="AH31" s="752"/>
      <c r="AI31" s="752"/>
      <c r="AJ31" s="753"/>
      <c r="AK31" s="820">
        <v>98</v>
      </c>
      <c r="AL31" s="821"/>
      <c r="AM31" s="821"/>
      <c r="AN31" s="821"/>
      <c r="AO31" s="821"/>
      <c r="AP31" s="821">
        <v>8997</v>
      </c>
      <c r="AQ31" s="821"/>
      <c r="AR31" s="821"/>
      <c r="AS31" s="821"/>
      <c r="AT31" s="821"/>
      <c r="AU31" s="821">
        <v>918</v>
      </c>
      <c r="AV31" s="821"/>
      <c r="AW31" s="821"/>
      <c r="AX31" s="821"/>
      <c r="AY31" s="821"/>
      <c r="AZ31" s="822" t="s">
        <v>548</v>
      </c>
      <c r="BA31" s="822"/>
      <c r="BB31" s="822"/>
      <c r="BC31" s="822"/>
      <c r="BD31" s="822"/>
      <c r="BE31" s="818" t="s">
        <v>387</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388</v>
      </c>
      <c r="C32" s="746"/>
      <c r="D32" s="746"/>
      <c r="E32" s="746"/>
      <c r="F32" s="746"/>
      <c r="G32" s="746"/>
      <c r="H32" s="746"/>
      <c r="I32" s="746"/>
      <c r="J32" s="746"/>
      <c r="K32" s="746"/>
      <c r="L32" s="746"/>
      <c r="M32" s="746"/>
      <c r="N32" s="746"/>
      <c r="O32" s="746"/>
      <c r="P32" s="747"/>
      <c r="Q32" s="748">
        <v>3130</v>
      </c>
      <c r="R32" s="749"/>
      <c r="S32" s="749"/>
      <c r="T32" s="749"/>
      <c r="U32" s="749"/>
      <c r="V32" s="749">
        <v>3086</v>
      </c>
      <c r="W32" s="749"/>
      <c r="X32" s="749"/>
      <c r="Y32" s="749"/>
      <c r="Z32" s="749"/>
      <c r="AA32" s="749">
        <v>45</v>
      </c>
      <c r="AB32" s="749"/>
      <c r="AC32" s="749"/>
      <c r="AD32" s="749"/>
      <c r="AE32" s="750"/>
      <c r="AF32" s="751">
        <v>45</v>
      </c>
      <c r="AG32" s="752"/>
      <c r="AH32" s="752"/>
      <c r="AI32" s="752"/>
      <c r="AJ32" s="753"/>
      <c r="AK32" s="820">
        <v>999</v>
      </c>
      <c r="AL32" s="821"/>
      <c r="AM32" s="821"/>
      <c r="AN32" s="821"/>
      <c r="AO32" s="821"/>
      <c r="AP32" s="821">
        <v>16339</v>
      </c>
      <c r="AQ32" s="821"/>
      <c r="AR32" s="821"/>
      <c r="AS32" s="821"/>
      <c r="AT32" s="821"/>
      <c r="AU32" s="821">
        <v>10817</v>
      </c>
      <c r="AV32" s="821"/>
      <c r="AW32" s="821"/>
      <c r="AX32" s="821"/>
      <c r="AY32" s="821"/>
      <c r="AZ32" s="822" t="s">
        <v>548</v>
      </c>
      <c r="BA32" s="822"/>
      <c r="BB32" s="822"/>
      <c r="BC32" s="822"/>
      <c r="BD32" s="822"/>
      <c r="BE32" s="818" t="s">
        <v>389</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390</v>
      </c>
      <c r="C33" s="746"/>
      <c r="D33" s="746"/>
      <c r="E33" s="746"/>
      <c r="F33" s="746"/>
      <c r="G33" s="746"/>
      <c r="H33" s="746"/>
      <c r="I33" s="746"/>
      <c r="J33" s="746"/>
      <c r="K33" s="746"/>
      <c r="L33" s="746"/>
      <c r="M33" s="746"/>
      <c r="N33" s="746"/>
      <c r="O33" s="746"/>
      <c r="P33" s="747"/>
      <c r="Q33" s="748">
        <v>74</v>
      </c>
      <c r="R33" s="749"/>
      <c r="S33" s="749"/>
      <c r="T33" s="749"/>
      <c r="U33" s="749"/>
      <c r="V33" s="749">
        <v>72</v>
      </c>
      <c r="W33" s="749"/>
      <c r="X33" s="749"/>
      <c r="Y33" s="749"/>
      <c r="Z33" s="749"/>
      <c r="AA33" s="749">
        <v>2</v>
      </c>
      <c r="AB33" s="749"/>
      <c r="AC33" s="749"/>
      <c r="AD33" s="749"/>
      <c r="AE33" s="750"/>
      <c r="AF33" s="751">
        <v>2</v>
      </c>
      <c r="AG33" s="752"/>
      <c r="AH33" s="752"/>
      <c r="AI33" s="752"/>
      <c r="AJ33" s="753"/>
      <c r="AK33" s="820">
        <v>27</v>
      </c>
      <c r="AL33" s="821"/>
      <c r="AM33" s="821"/>
      <c r="AN33" s="821"/>
      <c r="AO33" s="821"/>
      <c r="AP33" s="821" t="s">
        <v>548</v>
      </c>
      <c r="AQ33" s="821"/>
      <c r="AR33" s="821"/>
      <c r="AS33" s="821"/>
      <c r="AT33" s="821"/>
      <c r="AU33" s="821" t="s">
        <v>548</v>
      </c>
      <c r="AV33" s="821"/>
      <c r="AW33" s="821"/>
      <c r="AX33" s="821"/>
      <c r="AY33" s="821"/>
      <c r="AZ33" s="822" t="s">
        <v>548</v>
      </c>
      <c r="BA33" s="822"/>
      <c r="BB33" s="822"/>
      <c r="BC33" s="822"/>
      <c r="BD33" s="822"/>
      <c r="BE33" s="818" t="s">
        <v>389</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391</v>
      </c>
      <c r="C34" s="746"/>
      <c r="D34" s="746"/>
      <c r="E34" s="746"/>
      <c r="F34" s="746"/>
      <c r="G34" s="746"/>
      <c r="H34" s="746"/>
      <c r="I34" s="746"/>
      <c r="J34" s="746"/>
      <c r="K34" s="746"/>
      <c r="L34" s="746"/>
      <c r="M34" s="746"/>
      <c r="N34" s="746"/>
      <c r="O34" s="746"/>
      <c r="P34" s="747"/>
      <c r="Q34" s="748">
        <v>125</v>
      </c>
      <c r="R34" s="749"/>
      <c r="S34" s="749"/>
      <c r="T34" s="749"/>
      <c r="U34" s="749"/>
      <c r="V34" s="749">
        <v>106</v>
      </c>
      <c r="W34" s="749"/>
      <c r="X34" s="749"/>
      <c r="Y34" s="749"/>
      <c r="Z34" s="749"/>
      <c r="AA34" s="749">
        <v>20</v>
      </c>
      <c r="AB34" s="749"/>
      <c r="AC34" s="749"/>
      <c r="AD34" s="749"/>
      <c r="AE34" s="750"/>
      <c r="AF34" s="751">
        <v>20</v>
      </c>
      <c r="AG34" s="752"/>
      <c r="AH34" s="752"/>
      <c r="AI34" s="752"/>
      <c r="AJ34" s="753"/>
      <c r="AK34" s="820" t="s">
        <v>548</v>
      </c>
      <c r="AL34" s="821"/>
      <c r="AM34" s="821"/>
      <c r="AN34" s="821"/>
      <c r="AO34" s="821"/>
      <c r="AP34" s="821" t="s">
        <v>548</v>
      </c>
      <c r="AQ34" s="821"/>
      <c r="AR34" s="821"/>
      <c r="AS34" s="821"/>
      <c r="AT34" s="821"/>
      <c r="AU34" s="821" t="s">
        <v>548</v>
      </c>
      <c r="AV34" s="821"/>
      <c r="AW34" s="821"/>
      <c r="AX34" s="821"/>
      <c r="AY34" s="821"/>
      <c r="AZ34" s="822" t="s">
        <v>548</v>
      </c>
      <c r="BA34" s="822"/>
      <c r="BB34" s="822"/>
      <c r="BC34" s="822"/>
      <c r="BD34" s="822"/>
      <c r="BE34" s="818" t="s">
        <v>389</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392</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370</v>
      </c>
      <c r="B63" s="780" t="s">
        <v>393</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3171</v>
      </c>
      <c r="AG63" s="832"/>
      <c r="AH63" s="832"/>
      <c r="AI63" s="832"/>
      <c r="AJ63" s="833"/>
      <c r="AK63" s="834"/>
      <c r="AL63" s="829"/>
      <c r="AM63" s="829"/>
      <c r="AN63" s="829"/>
      <c r="AO63" s="829"/>
      <c r="AP63" s="832">
        <v>25341</v>
      </c>
      <c r="AQ63" s="832"/>
      <c r="AR63" s="832"/>
      <c r="AS63" s="832"/>
      <c r="AT63" s="832"/>
      <c r="AU63" s="832">
        <v>11735</v>
      </c>
      <c r="AV63" s="832"/>
      <c r="AW63" s="832"/>
      <c r="AX63" s="832"/>
      <c r="AY63" s="832"/>
      <c r="AZ63" s="836"/>
      <c r="BA63" s="836"/>
      <c r="BB63" s="836"/>
      <c r="BC63" s="836"/>
      <c r="BD63" s="836"/>
      <c r="BE63" s="837"/>
      <c r="BF63" s="837"/>
      <c r="BG63" s="837"/>
      <c r="BH63" s="837"/>
      <c r="BI63" s="838"/>
      <c r="BJ63" s="839" t="s">
        <v>222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395</v>
      </c>
      <c r="B66" s="731"/>
      <c r="C66" s="731"/>
      <c r="D66" s="731"/>
      <c r="E66" s="731"/>
      <c r="F66" s="731"/>
      <c r="G66" s="731"/>
      <c r="H66" s="731"/>
      <c r="I66" s="731"/>
      <c r="J66" s="731"/>
      <c r="K66" s="731"/>
      <c r="L66" s="731"/>
      <c r="M66" s="731"/>
      <c r="N66" s="731"/>
      <c r="O66" s="731"/>
      <c r="P66" s="732"/>
      <c r="Q66" s="707" t="s">
        <v>396</v>
      </c>
      <c r="R66" s="708"/>
      <c r="S66" s="708"/>
      <c r="T66" s="708"/>
      <c r="U66" s="709"/>
      <c r="V66" s="707" t="s">
        <v>397</v>
      </c>
      <c r="W66" s="708"/>
      <c r="X66" s="708"/>
      <c r="Y66" s="708"/>
      <c r="Z66" s="709"/>
      <c r="AA66" s="707" t="s">
        <v>398</v>
      </c>
      <c r="AB66" s="708"/>
      <c r="AC66" s="708"/>
      <c r="AD66" s="708"/>
      <c r="AE66" s="709"/>
      <c r="AF66" s="842" t="s">
        <v>399</v>
      </c>
      <c r="AG66" s="803"/>
      <c r="AH66" s="803"/>
      <c r="AI66" s="803"/>
      <c r="AJ66" s="843"/>
      <c r="AK66" s="707" t="s">
        <v>400</v>
      </c>
      <c r="AL66" s="731"/>
      <c r="AM66" s="731"/>
      <c r="AN66" s="731"/>
      <c r="AO66" s="732"/>
      <c r="AP66" s="707" t="s">
        <v>401</v>
      </c>
      <c r="AQ66" s="708"/>
      <c r="AR66" s="708"/>
      <c r="AS66" s="708"/>
      <c r="AT66" s="709"/>
      <c r="AU66" s="707" t="s">
        <v>402</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549</v>
      </c>
      <c r="C68" s="860"/>
      <c r="D68" s="860"/>
      <c r="E68" s="860"/>
      <c r="F68" s="860"/>
      <c r="G68" s="860"/>
      <c r="H68" s="860"/>
      <c r="I68" s="860"/>
      <c r="J68" s="860"/>
      <c r="K68" s="860"/>
      <c r="L68" s="860"/>
      <c r="M68" s="860"/>
      <c r="N68" s="860"/>
      <c r="O68" s="860"/>
      <c r="P68" s="861"/>
      <c r="Q68" s="862">
        <v>11174</v>
      </c>
      <c r="R68" s="856"/>
      <c r="S68" s="856"/>
      <c r="T68" s="856"/>
      <c r="U68" s="856"/>
      <c r="V68" s="856">
        <v>11146</v>
      </c>
      <c r="W68" s="856"/>
      <c r="X68" s="856"/>
      <c r="Y68" s="856"/>
      <c r="Z68" s="856"/>
      <c r="AA68" s="856">
        <v>28</v>
      </c>
      <c r="AB68" s="856"/>
      <c r="AC68" s="856"/>
      <c r="AD68" s="856"/>
      <c r="AE68" s="856"/>
      <c r="AF68" s="856">
        <v>28</v>
      </c>
      <c r="AG68" s="856"/>
      <c r="AH68" s="856"/>
      <c r="AI68" s="856"/>
      <c r="AJ68" s="856"/>
      <c r="AK68" s="856">
        <v>1350</v>
      </c>
      <c r="AL68" s="856"/>
      <c r="AM68" s="856"/>
      <c r="AN68" s="856"/>
      <c r="AO68" s="856"/>
      <c r="AP68" s="856" t="s">
        <v>548</v>
      </c>
      <c r="AQ68" s="856"/>
      <c r="AR68" s="856"/>
      <c r="AS68" s="856"/>
      <c r="AT68" s="856"/>
      <c r="AU68" s="856" t="s">
        <v>548</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550</v>
      </c>
      <c r="C69" s="864"/>
      <c r="D69" s="864"/>
      <c r="E69" s="864"/>
      <c r="F69" s="864"/>
      <c r="G69" s="864"/>
      <c r="H69" s="864"/>
      <c r="I69" s="864"/>
      <c r="J69" s="864"/>
      <c r="K69" s="864"/>
      <c r="L69" s="864"/>
      <c r="M69" s="864"/>
      <c r="N69" s="864"/>
      <c r="O69" s="864"/>
      <c r="P69" s="865"/>
      <c r="Q69" s="866">
        <v>23</v>
      </c>
      <c r="R69" s="821"/>
      <c r="S69" s="821"/>
      <c r="T69" s="821"/>
      <c r="U69" s="821"/>
      <c r="V69" s="821">
        <v>21</v>
      </c>
      <c r="W69" s="821"/>
      <c r="X69" s="821"/>
      <c r="Y69" s="821"/>
      <c r="Z69" s="821"/>
      <c r="AA69" s="821">
        <v>2</v>
      </c>
      <c r="AB69" s="821"/>
      <c r="AC69" s="821"/>
      <c r="AD69" s="821"/>
      <c r="AE69" s="821"/>
      <c r="AF69" s="821">
        <v>2</v>
      </c>
      <c r="AG69" s="821"/>
      <c r="AH69" s="821"/>
      <c r="AI69" s="821"/>
      <c r="AJ69" s="821"/>
      <c r="AK69" s="821">
        <v>5</v>
      </c>
      <c r="AL69" s="821"/>
      <c r="AM69" s="821"/>
      <c r="AN69" s="821"/>
      <c r="AO69" s="821"/>
      <c r="AP69" s="821" t="s">
        <v>548</v>
      </c>
      <c r="AQ69" s="821"/>
      <c r="AR69" s="821"/>
      <c r="AS69" s="821"/>
      <c r="AT69" s="821"/>
      <c r="AU69" s="821" t="s">
        <v>548</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551</v>
      </c>
      <c r="C70" s="864"/>
      <c r="D70" s="864"/>
      <c r="E70" s="864"/>
      <c r="F70" s="864"/>
      <c r="G70" s="864"/>
      <c r="H70" s="864"/>
      <c r="I70" s="864"/>
      <c r="J70" s="864"/>
      <c r="K70" s="864"/>
      <c r="L70" s="864"/>
      <c r="M70" s="864"/>
      <c r="N70" s="864"/>
      <c r="O70" s="864"/>
      <c r="P70" s="865"/>
      <c r="Q70" s="866">
        <v>123</v>
      </c>
      <c r="R70" s="821"/>
      <c r="S70" s="821"/>
      <c r="T70" s="821"/>
      <c r="U70" s="821"/>
      <c r="V70" s="821">
        <v>110</v>
      </c>
      <c r="W70" s="821"/>
      <c r="X70" s="821"/>
      <c r="Y70" s="821"/>
      <c r="Z70" s="821"/>
      <c r="AA70" s="821">
        <v>13</v>
      </c>
      <c r="AB70" s="821"/>
      <c r="AC70" s="821"/>
      <c r="AD70" s="821"/>
      <c r="AE70" s="821"/>
      <c r="AF70" s="821">
        <v>13</v>
      </c>
      <c r="AG70" s="821"/>
      <c r="AH70" s="821"/>
      <c r="AI70" s="821"/>
      <c r="AJ70" s="821"/>
      <c r="AK70" s="821">
        <v>0</v>
      </c>
      <c r="AL70" s="821"/>
      <c r="AM70" s="821"/>
      <c r="AN70" s="821"/>
      <c r="AO70" s="821"/>
      <c r="AP70" s="821" t="s">
        <v>548</v>
      </c>
      <c r="AQ70" s="821"/>
      <c r="AR70" s="821"/>
      <c r="AS70" s="821"/>
      <c r="AT70" s="821"/>
      <c r="AU70" s="821" t="s">
        <v>548</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552</v>
      </c>
      <c r="C71" s="864"/>
      <c r="D71" s="864"/>
      <c r="E71" s="864"/>
      <c r="F71" s="864"/>
      <c r="G71" s="864"/>
      <c r="H71" s="864"/>
      <c r="I71" s="864"/>
      <c r="J71" s="864"/>
      <c r="K71" s="864"/>
      <c r="L71" s="864"/>
      <c r="M71" s="864"/>
      <c r="N71" s="864"/>
      <c r="O71" s="864"/>
      <c r="P71" s="865"/>
      <c r="Q71" s="866">
        <v>203159</v>
      </c>
      <c r="R71" s="821"/>
      <c r="S71" s="821"/>
      <c r="T71" s="821"/>
      <c r="U71" s="821"/>
      <c r="V71" s="821">
        <v>194040</v>
      </c>
      <c r="W71" s="821"/>
      <c r="X71" s="821"/>
      <c r="Y71" s="821"/>
      <c r="Z71" s="821"/>
      <c r="AA71" s="821">
        <v>9119</v>
      </c>
      <c r="AB71" s="821"/>
      <c r="AC71" s="821"/>
      <c r="AD71" s="821"/>
      <c r="AE71" s="821"/>
      <c r="AF71" s="821">
        <v>9119</v>
      </c>
      <c r="AG71" s="821"/>
      <c r="AH71" s="821"/>
      <c r="AI71" s="821"/>
      <c r="AJ71" s="821"/>
      <c r="AK71" s="821" t="s">
        <v>548</v>
      </c>
      <c r="AL71" s="821"/>
      <c r="AM71" s="821"/>
      <c r="AN71" s="821"/>
      <c r="AO71" s="821"/>
      <c r="AP71" s="821" t="s">
        <v>548</v>
      </c>
      <c r="AQ71" s="821"/>
      <c r="AR71" s="821"/>
      <c r="AS71" s="821"/>
      <c r="AT71" s="821"/>
      <c r="AU71" s="821" t="s">
        <v>548</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370</v>
      </c>
      <c r="B88" s="780" t="s">
        <v>403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9162</v>
      </c>
      <c r="AG88" s="832"/>
      <c r="AH88" s="832"/>
      <c r="AI88" s="832"/>
      <c r="AJ88" s="832"/>
      <c r="AK88" s="829"/>
      <c r="AL88" s="829"/>
      <c r="AM88" s="829"/>
      <c r="AN88" s="829"/>
      <c r="AO88" s="829"/>
      <c r="AP88" s="832" t="s">
        <v>553</v>
      </c>
      <c r="AQ88" s="832"/>
      <c r="AR88" s="832"/>
      <c r="AS88" s="832"/>
      <c r="AT88" s="832"/>
      <c r="AU88" s="832" t="s">
        <v>548</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404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151</v>
      </c>
      <c r="CS102" s="840"/>
      <c r="CT102" s="840"/>
      <c r="CU102" s="840"/>
      <c r="CV102" s="883"/>
      <c r="CW102" s="882">
        <v>29</v>
      </c>
      <c r="CX102" s="840"/>
      <c r="CY102" s="840"/>
      <c r="CZ102" s="840"/>
      <c r="DA102" s="883"/>
      <c r="DB102" s="882" t="s">
        <v>548</v>
      </c>
      <c r="DC102" s="840"/>
      <c r="DD102" s="840"/>
      <c r="DE102" s="840"/>
      <c r="DF102" s="883"/>
      <c r="DG102" s="882" t="s">
        <v>548</v>
      </c>
      <c r="DH102" s="840"/>
      <c r="DI102" s="840"/>
      <c r="DJ102" s="840"/>
      <c r="DK102" s="883"/>
      <c r="DL102" s="882">
        <v>312</v>
      </c>
      <c r="DM102" s="840"/>
      <c r="DN102" s="840"/>
      <c r="DO102" s="840"/>
      <c r="DP102" s="883"/>
      <c r="DQ102" s="882">
        <v>31</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411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412</v>
      </c>
      <c r="AB109" s="885"/>
      <c r="AC109" s="885"/>
      <c r="AD109" s="885"/>
      <c r="AE109" s="886"/>
      <c r="AF109" s="884" t="s">
        <v>288</v>
      </c>
      <c r="AG109" s="885"/>
      <c r="AH109" s="885"/>
      <c r="AI109" s="885"/>
      <c r="AJ109" s="886"/>
      <c r="AK109" s="884" t="s">
        <v>287</v>
      </c>
      <c r="AL109" s="885"/>
      <c r="AM109" s="885"/>
      <c r="AN109" s="885"/>
      <c r="AO109" s="886"/>
      <c r="AP109" s="884" t="s">
        <v>413</v>
      </c>
      <c r="AQ109" s="885"/>
      <c r="AR109" s="885"/>
      <c r="AS109" s="885"/>
      <c r="AT109" s="887"/>
      <c r="AU109" s="904" t="s">
        <v>411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412</v>
      </c>
      <c r="BR109" s="885"/>
      <c r="BS109" s="885"/>
      <c r="BT109" s="885"/>
      <c r="BU109" s="886"/>
      <c r="BV109" s="884" t="s">
        <v>288</v>
      </c>
      <c r="BW109" s="885"/>
      <c r="BX109" s="885"/>
      <c r="BY109" s="885"/>
      <c r="BZ109" s="886"/>
      <c r="CA109" s="884" t="s">
        <v>287</v>
      </c>
      <c r="CB109" s="885"/>
      <c r="CC109" s="885"/>
      <c r="CD109" s="885"/>
      <c r="CE109" s="886"/>
      <c r="CF109" s="905" t="s">
        <v>413</v>
      </c>
      <c r="CG109" s="905"/>
      <c r="CH109" s="905"/>
      <c r="CI109" s="905"/>
      <c r="CJ109" s="905"/>
      <c r="CK109" s="884" t="s">
        <v>414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412</v>
      </c>
      <c r="DH109" s="885"/>
      <c r="DI109" s="885"/>
      <c r="DJ109" s="885"/>
      <c r="DK109" s="886"/>
      <c r="DL109" s="884" t="s">
        <v>288</v>
      </c>
      <c r="DM109" s="885"/>
      <c r="DN109" s="885"/>
      <c r="DO109" s="885"/>
      <c r="DP109" s="886"/>
      <c r="DQ109" s="884" t="s">
        <v>287</v>
      </c>
      <c r="DR109" s="885"/>
      <c r="DS109" s="885"/>
      <c r="DT109" s="885"/>
      <c r="DU109" s="886"/>
      <c r="DV109" s="884" t="s">
        <v>413</v>
      </c>
      <c r="DW109" s="885"/>
      <c r="DX109" s="885"/>
      <c r="DY109" s="885"/>
      <c r="DZ109" s="887"/>
    </row>
    <row r="110" spans="1:131" s="199" customFormat="1" ht="26.25" customHeight="1" x14ac:dyDescent="0.15">
      <c r="A110" s="888" t="s">
        <v>415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4918050</v>
      </c>
      <c r="AB110" s="892"/>
      <c r="AC110" s="892"/>
      <c r="AD110" s="892"/>
      <c r="AE110" s="893"/>
      <c r="AF110" s="894">
        <v>4956577</v>
      </c>
      <c r="AG110" s="892"/>
      <c r="AH110" s="892"/>
      <c r="AI110" s="892"/>
      <c r="AJ110" s="893"/>
      <c r="AK110" s="894">
        <v>4956363</v>
      </c>
      <c r="AL110" s="892"/>
      <c r="AM110" s="892"/>
      <c r="AN110" s="892"/>
      <c r="AO110" s="893"/>
      <c r="AP110" s="895">
        <v>24</v>
      </c>
      <c r="AQ110" s="896"/>
      <c r="AR110" s="896"/>
      <c r="AS110" s="896"/>
      <c r="AT110" s="897"/>
      <c r="AU110" s="898" t="s">
        <v>60</v>
      </c>
      <c r="AV110" s="899"/>
      <c r="AW110" s="899"/>
      <c r="AX110" s="899"/>
      <c r="AY110" s="899"/>
      <c r="AZ110" s="940" t="s">
        <v>416</v>
      </c>
      <c r="BA110" s="889"/>
      <c r="BB110" s="889"/>
      <c r="BC110" s="889"/>
      <c r="BD110" s="889"/>
      <c r="BE110" s="889"/>
      <c r="BF110" s="889"/>
      <c r="BG110" s="889"/>
      <c r="BH110" s="889"/>
      <c r="BI110" s="889"/>
      <c r="BJ110" s="889"/>
      <c r="BK110" s="889"/>
      <c r="BL110" s="889"/>
      <c r="BM110" s="889"/>
      <c r="BN110" s="889"/>
      <c r="BO110" s="889"/>
      <c r="BP110" s="890"/>
      <c r="BQ110" s="926">
        <v>51853931</v>
      </c>
      <c r="BR110" s="927"/>
      <c r="BS110" s="927"/>
      <c r="BT110" s="927"/>
      <c r="BU110" s="927"/>
      <c r="BV110" s="927">
        <v>53694707</v>
      </c>
      <c r="BW110" s="927"/>
      <c r="BX110" s="927"/>
      <c r="BY110" s="927"/>
      <c r="BZ110" s="927"/>
      <c r="CA110" s="927">
        <v>54888202</v>
      </c>
      <c r="CB110" s="927"/>
      <c r="CC110" s="927"/>
      <c r="CD110" s="927"/>
      <c r="CE110" s="927"/>
      <c r="CF110" s="941">
        <v>265.89999999999998</v>
      </c>
      <c r="CG110" s="942"/>
      <c r="CH110" s="942"/>
      <c r="CI110" s="942"/>
      <c r="CJ110" s="942"/>
      <c r="CK110" s="943" t="s">
        <v>417</v>
      </c>
      <c r="CL110" s="944"/>
      <c r="CM110" s="923" t="s">
        <v>418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419</v>
      </c>
      <c r="DH110" s="927"/>
      <c r="DI110" s="927"/>
      <c r="DJ110" s="927"/>
      <c r="DK110" s="927"/>
      <c r="DL110" s="927" t="s">
        <v>419</v>
      </c>
      <c r="DM110" s="927"/>
      <c r="DN110" s="927"/>
      <c r="DO110" s="927"/>
      <c r="DP110" s="927"/>
      <c r="DQ110" s="927" t="s">
        <v>419</v>
      </c>
      <c r="DR110" s="927"/>
      <c r="DS110" s="927"/>
      <c r="DT110" s="927"/>
      <c r="DU110" s="927"/>
      <c r="DV110" s="928" t="s">
        <v>419</v>
      </c>
      <c r="DW110" s="928"/>
      <c r="DX110" s="928"/>
      <c r="DY110" s="928"/>
      <c r="DZ110" s="929"/>
    </row>
    <row r="111" spans="1:131" s="199" customFormat="1" ht="26.25" customHeight="1" x14ac:dyDescent="0.15">
      <c r="A111" s="930" t="s">
        <v>420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900"/>
      <c r="AV111" s="901"/>
      <c r="AW111" s="901"/>
      <c r="AX111" s="901"/>
      <c r="AY111" s="901"/>
      <c r="AZ111" s="949" t="s">
        <v>421</v>
      </c>
      <c r="BA111" s="950"/>
      <c r="BB111" s="950"/>
      <c r="BC111" s="950"/>
      <c r="BD111" s="950"/>
      <c r="BE111" s="950"/>
      <c r="BF111" s="950"/>
      <c r="BG111" s="950"/>
      <c r="BH111" s="950"/>
      <c r="BI111" s="950"/>
      <c r="BJ111" s="950"/>
      <c r="BK111" s="950"/>
      <c r="BL111" s="950"/>
      <c r="BM111" s="950"/>
      <c r="BN111" s="950"/>
      <c r="BO111" s="950"/>
      <c r="BP111" s="951"/>
      <c r="BQ111" s="919">
        <v>167766</v>
      </c>
      <c r="BR111" s="920"/>
      <c r="BS111" s="920"/>
      <c r="BT111" s="920"/>
      <c r="BU111" s="920"/>
      <c r="BV111" s="920">
        <v>149039</v>
      </c>
      <c r="BW111" s="920"/>
      <c r="BX111" s="920"/>
      <c r="BY111" s="920"/>
      <c r="BZ111" s="920"/>
      <c r="CA111" s="920">
        <v>133387</v>
      </c>
      <c r="CB111" s="920"/>
      <c r="CC111" s="920"/>
      <c r="CD111" s="920"/>
      <c r="CE111" s="920"/>
      <c r="CF111" s="914">
        <v>0.6</v>
      </c>
      <c r="CG111" s="915"/>
      <c r="CH111" s="915"/>
      <c r="CI111" s="915"/>
      <c r="CJ111" s="915"/>
      <c r="CK111" s="945"/>
      <c r="CL111" s="946"/>
      <c r="CM111" s="916" t="s">
        <v>422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9" customFormat="1" ht="26.25" customHeight="1" x14ac:dyDescent="0.15">
      <c r="A112" s="952" t="s">
        <v>423</v>
      </c>
      <c r="B112" s="953"/>
      <c r="C112" s="950" t="s">
        <v>424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900"/>
      <c r="AV112" s="901"/>
      <c r="AW112" s="901"/>
      <c r="AX112" s="901"/>
      <c r="AY112" s="901"/>
      <c r="AZ112" s="949" t="s">
        <v>425</v>
      </c>
      <c r="BA112" s="950"/>
      <c r="BB112" s="950"/>
      <c r="BC112" s="950"/>
      <c r="BD112" s="950"/>
      <c r="BE112" s="950"/>
      <c r="BF112" s="950"/>
      <c r="BG112" s="950"/>
      <c r="BH112" s="950"/>
      <c r="BI112" s="950"/>
      <c r="BJ112" s="950"/>
      <c r="BK112" s="950"/>
      <c r="BL112" s="950"/>
      <c r="BM112" s="950"/>
      <c r="BN112" s="950"/>
      <c r="BO112" s="950"/>
      <c r="BP112" s="951"/>
      <c r="BQ112" s="919">
        <v>12839690</v>
      </c>
      <c r="BR112" s="920"/>
      <c r="BS112" s="920"/>
      <c r="BT112" s="920"/>
      <c r="BU112" s="920"/>
      <c r="BV112" s="920">
        <v>11995533</v>
      </c>
      <c r="BW112" s="920"/>
      <c r="BX112" s="920"/>
      <c r="BY112" s="920"/>
      <c r="BZ112" s="920"/>
      <c r="CA112" s="920">
        <v>11734671</v>
      </c>
      <c r="CB112" s="920"/>
      <c r="CC112" s="920"/>
      <c r="CD112" s="920"/>
      <c r="CE112" s="920"/>
      <c r="CF112" s="914">
        <v>56.8</v>
      </c>
      <c r="CG112" s="915"/>
      <c r="CH112" s="915"/>
      <c r="CI112" s="915"/>
      <c r="CJ112" s="915"/>
      <c r="CK112" s="945"/>
      <c r="CL112" s="946"/>
      <c r="CM112" s="916" t="s">
        <v>426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9" customFormat="1" ht="26.25" customHeight="1" x14ac:dyDescent="0.15">
      <c r="A113" s="954"/>
      <c r="B113" s="955"/>
      <c r="C113" s="950" t="s">
        <v>427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973991</v>
      </c>
      <c r="AB113" s="934"/>
      <c r="AC113" s="934"/>
      <c r="AD113" s="934"/>
      <c r="AE113" s="935"/>
      <c r="AF113" s="936">
        <v>810546</v>
      </c>
      <c r="AG113" s="934"/>
      <c r="AH113" s="934"/>
      <c r="AI113" s="934"/>
      <c r="AJ113" s="935"/>
      <c r="AK113" s="936">
        <v>963531</v>
      </c>
      <c r="AL113" s="934"/>
      <c r="AM113" s="934"/>
      <c r="AN113" s="934"/>
      <c r="AO113" s="935"/>
      <c r="AP113" s="937">
        <v>4.7</v>
      </c>
      <c r="AQ113" s="938"/>
      <c r="AR113" s="938"/>
      <c r="AS113" s="938"/>
      <c r="AT113" s="939"/>
      <c r="AU113" s="900"/>
      <c r="AV113" s="901"/>
      <c r="AW113" s="901"/>
      <c r="AX113" s="901"/>
      <c r="AY113" s="901"/>
      <c r="AZ113" s="949" t="s">
        <v>428</v>
      </c>
      <c r="BA113" s="950"/>
      <c r="BB113" s="950"/>
      <c r="BC113" s="950"/>
      <c r="BD113" s="950"/>
      <c r="BE113" s="950"/>
      <c r="BF113" s="950"/>
      <c r="BG113" s="950"/>
      <c r="BH113" s="950"/>
      <c r="BI113" s="950"/>
      <c r="BJ113" s="950"/>
      <c r="BK113" s="950"/>
      <c r="BL113" s="950"/>
      <c r="BM113" s="950"/>
      <c r="BN113" s="950"/>
      <c r="BO113" s="950"/>
      <c r="BP113" s="951"/>
      <c r="BQ113" s="919" t="s">
        <v>222</v>
      </c>
      <c r="BR113" s="920"/>
      <c r="BS113" s="920"/>
      <c r="BT113" s="920"/>
      <c r="BU113" s="920"/>
      <c r="BV113" s="920" t="s">
        <v>222</v>
      </c>
      <c r="BW113" s="920"/>
      <c r="BX113" s="920"/>
      <c r="BY113" s="920"/>
      <c r="BZ113" s="920"/>
      <c r="CA113" s="920" t="s">
        <v>222</v>
      </c>
      <c r="CB113" s="920"/>
      <c r="CC113" s="920"/>
      <c r="CD113" s="920"/>
      <c r="CE113" s="920"/>
      <c r="CF113" s="914" t="s">
        <v>222</v>
      </c>
      <c r="CG113" s="915"/>
      <c r="CH113" s="915"/>
      <c r="CI113" s="915"/>
      <c r="CJ113" s="915"/>
      <c r="CK113" s="945"/>
      <c r="CL113" s="946"/>
      <c r="CM113" s="916" t="s">
        <v>429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9" customFormat="1" ht="26.25" customHeight="1" x14ac:dyDescent="0.15">
      <c r="A114" s="954"/>
      <c r="B114" s="955"/>
      <c r="C114" s="950" t="s">
        <v>430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222</v>
      </c>
      <c r="AB114" s="959"/>
      <c r="AC114" s="959"/>
      <c r="AD114" s="959"/>
      <c r="AE114" s="960"/>
      <c r="AF114" s="961" t="s">
        <v>222</v>
      </c>
      <c r="AG114" s="959"/>
      <c r="AH114" s="959"/>
      <c r="AI114" s="959"/>
      <c r="AJ114" s="960"/>
      <c r="AK114" s="961" t="s">
        <v>222</v>
      </c>
      <c r="AL114" s="959"/>
      <c r="AM114" s="959"/>
      <c r="AN114" s="959"/>
      <c r="AO114" s="960"/>
      <c r="AP114" s="962" t="s">
        <v>222</v>
      </c>
      <c r="AQ114" s="963"/>
      <c r="AR114" s="963"/>
      <c r="AS114" s="963"/>
      <c r="AT114" s="964"/>
      <c r="AU114" s="900"/>
      <c r="AV114" s="901"/>
      <c r="AW114" s="901"/>
      <c r="AX114" s="901"/>
      <c r="AY114" s="901"/>
      <c r="AZ114" s="949" t="s">
        <v>431</v>
      </c>
      <c r="BA114" s="950"/>
      <c r="BB114" s="950"/>
      <c r="BC114" s="950"/>
      <c r="BD114" s="950"/>
      <c r="BE114" s="950"/>
      <c r="BF114" s="950"/>
      <c r="BG114" s="950"/>
      <c r="BH114" s="950"/>
      <c r="BI114" s="950"/>
      <c r="BJ114" s="950"/>
      <c r="BK114" s="950"/>
      <c r="BL114" s="950"/>
      <c r="BM114" s="950"/>
      <c r="BN114" s="950"/>
      <c r="BO114" s="950"/>
      <c r="BP114" s="951"/>
      <c r="BQ114" s="919">
        <v>9599731</v>
      </c>
      <c r="BR114" s="920"/>
      <c r="BS114" s="920"/>
      <c r="BT114" s="920"/>
      <c r="BU114" s="920"/>
      <c r="BV114" s="920">
        <v>9328558</v>
      </c>
      <c r="BW114" s="920"/>
      <c r="BX114" s="920"/>
      <c r="BY114" s="920"/>
      <c r="BZ114" s="920"/>
      <c r="CA114" s="920">
        <v>9130782</v>
      </c>
      <c r="CB114" s="920"/>
      <c r="CC114" s="920"/>
      <c r="CD114" s="920"/>
      <c r="CE114" s="920"/>
      <c r="CF114" s="914">
        <v>44.2</v>
      </c>
      <c r="CG114" s="915"/>
      <c r="CH114" s="915"/>
      <c r="CI114" s="915"/>
      <c r="CJ114" s="915"/>
      <c r="CK114" s="945"/>
      <c r="CL114" s="946"/>
      <c r="CM114" s="916" t="s">
        <v>432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9" customFormat="1" ht="26.25" customHeight="1" x14ac:dyDescent="0.15">
      <c r="A115" s="954"/>
      <c r="B115" s="955"/>
      <c r="C115" s="950" t="s">
        <v>433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25460</v>
      </c>
      <c r="AB115" s="934"/>
      <c r="AC115" s="934"/>
      <c r="AD115" s="934"/>
      <c r="AE115" s="935"/>
      <c r="AF115" s="936">
        <v>24763</v>
      </c>
      <c r="AG115" s="934"/>
      <c r="AH115" s="934"/>
      <c r="AI115" s="934"/>
      <c r="AJ115" s="935"/>
      <c r="AK115" s="936">
        <v>15555</v>
      </c>
      <c r="AL115" s="934"/>
      <c r="AM115" s="934"/>
      <c r="AN115" s="934"/>
      <c r="AO115" s="935"/>
      <c r="AP115" s="937">
        <v>0.1</v>
      </c>
      <c r="AQ115" s="938"/>
      <c r="AR115" s="938"/>
      <c r="AS115" s="938"/>
      <c r="AT115" s="939"/>
      <c r="AU115" s="900"/>
      <c r="AV115" s="901"/>
      <c r="AW115" s="901"/>
      <c r="AX115" s="901"/>
      <c r="AY115" s="901"/>
      <c r="AZ115" s="949" t="s">
        <v>434</v>
      </c>
      <c r="BA115" s="950"/>
      <c r="BB115" s="950"/>
      <c r="BC115" s="950"/>
      <c r="BD115" s="950"/>
      <c r="BE115" s="950"/>
      <c r="BF115" s="950"/>
      <c r="BG115" s="950"/>
      <c r="BH115" s="950"/>
      <c r="BI115" s="950"/>
      <c r="BJ115" s="950"/>
      <c r="BK115" s="950"/>
      <c r="BL115" s="950"/>
      <c r="BM115" s="950"/>
      <c r="BN115" s="950"/>
      <c r="BO115" s="950"/>
      <c r="BP115" s="951"/>
      <c r="BQ115" s="919">
        <v>49078</v>
      </c>
      <c r="BR115" s="920"/>
      <c r="BS115" s="920"/>
      <c r="BT115" s="920"/>
      <c r="BU115" s="920"/>
      <c r="BV115" s="920">
        <v>107474</v>
      </c>
      <c r="BW115" s="920"/>
      <c r="BX115" s="920"/>
      <c r="BY115" s="920"/>
      <c r="BZ115" s="920"/>
      <c r="CA115" s="920">
        <v>31238</v>
      </c>
      <c r="CB115" s="920"/>
      <c r="CC115" s="920"/>
      <c r="CD115" s="920"/>
      <c r="CE115" s="920"/>
      <c r="CF115" s="914">
        <v>0.2</v>
      </c>
      <c r="CG115" s="915"/>
      <c r="CH115" s="915"/>
      <c r="CI115" s="915"/>
      <c r="CJ115" s="915"/>
      <c r="CK115" s="945"/>
      <c r="CL115" s="946"/>
      <c r="CM115" s="949" t="s">
        <v>435</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9" customFormat="1" ht="26.25" customHeight="1" x14ac:dyDescent="0.15">
      <c r="A116" s="956"/>
      <c r="B116" s="957"/>
      <c r="C116" s="965" t="s">
        <v>436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222</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900"/>
      <c r="AV116" s="901"/>
      <c r="AW116" s="901"/>
      <c r="AX116" s="901"/>
      <c r="AY116" s="901"/>
      <c r="AZ116" s="967" t="s">
        <v>437</v>
      </c>
      <c r="BA116" s="968"/>
      <c r="BB116" s="968"/>
      <c r="BC116" s="968"/>
      <c r="BD116" s="968"/>
      <c r="BE116" s="968"/>
      <c r="BF116" s="968"/>
      <c r="BG116" s="968"/>
      <c r="BH116" s="968"/>
      <c r="BI116" s="968"/>
      <c r="BJ116" s="968"/>
      <c r="BK116" s="968"/>
      <c r="BL116" s="968"/>
      <c r="BM116" s="968"/>
      <c r="BN116" s="968"/>
      <c r="BO116" s="968"/>
      <c r="BP116" s="969"/>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438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162842</v>
      </c>
      <c r="DH116" s="959"/>
      <c r="DI116" s="959"/>
      <c r="DJ116" s="959"/>
      <c r="DK116" s="960"/>
      <c r="DL116" s="961">
        <v>140109</v>
      </c>
      <c r="DM116" s="959"/>
      <c r="DN116" s="959"/>
      <c r="DO116" s="959"/>
      <c r="DP116" s="960"/>
      <c r="DQ116" s="961">
        <v>126194</v>
      </c>
      <c r="DR116" s="959"/>
      <c r="DS116" s="959"/>
      <c r="DT116" s="959"/>
      <c r="DU116" s="960"/>
      <c r="DV116" s="962">
        <v>0.6</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439</v>
      </c>
      <c r="Z117" s="886"/>
      <c r="AA117" s="976">
        <v>5917501</v>
      </c>
      <c r="AB117" s="977"/>
      <c r="AC117" s="977"/>
      <c r="AD117" s="977"/>
      <c r="AE117" s="978"/>
      <c r="AF117" s="979">
        <v>5791886</v>
      </c>
      <c r="AG117" s="977"/>
      <c r="AH117" s="977"/>
      <c r="AI117" s="977"/>
      <c r="AJ117" s="978"/>
      <c r="AK117" s="979">
        <v>5935449</v>
      </c>
      <c r="AL117" s="977"/>
      <c r="AM117" s="977"/>
      <c r="AN117" s="977"/>
      <c r="AO117" s="978"/>
      <c r="AP117" s="980"/>
      <c r="AQ117" s="981"/>
      <c r="AR117" s="981"/>
      <c r="AS117" s="981"/>
      <c r="AT117" s="982"/>
      <c r="AU117" s="900"/>
      <c r="AV117" s="901"/>
      <c r="AW117" s="901"/>
      <c r="AX117" s="901"/>
      <c r="AY117" s="901"/>
      <c r="AZ117" s="967" t="s">
        <v>440</v>
      </c>
      <c r="BA117" s="968"/>
      <c r="BB117" s="968"/>
      <c r="BC117" s="968"/>
      <c r="BD117" s="968"/>
      <c r="BE117" s="968"/>
      <c r="BF117" s="968"/>
      <c r="BG117" s="968"/>
      <c r="BH117" s="968"/>
      <c r="BI117" s="968"/>
      <c r="BJ117" s="968"/>
      <c r="BK117" s="968"/>
      <c r="BL117" s="968"/>
      <c r="BM117" s="968"/>
      <c r="BN117" s="968"/>
      <c r="BO117" s="968"/>
      <c r="BP117" s="969"/>
      <c r="BQ117" s="919" t="s">
        <v>441</v>
      </c>
      <c r="BR117" s="920"/>
      <c r="BS117" s="920"/>
      <c r="BT117" s="920"/>
      <c r="BU117" s="920"/>
      <c r="BV117" s="920" t="s">
        <v>441</v>
      </c>
      <c r="BW117" s="920"/>
      <c r="BX117" s="920"/>
      <c r="BY117" s="920"/>
      <c r="BZ117" s="920"/>
      <c r="CA117" s="920" t="s">
        <v>441</v>
      </c>
      <c r="CB117" s="920"/>
      <c r="CC117" s="920"/>
      <c r="CD117" s="920"/>
      <c r="CE117" s="920"/>
      <c r="CF117" s="914" t="s">
        <v>441</v>
      </c>
      <c r="CG117" s="915"/>
      <c r="CH117" s="915"/>
      <c r="CI117" s="915"/>
      <c r="CJ117" s="915"/>
      <c r="CK117" s="945"/>
      <c r="CL117" s="946"/>
      <c r="CM117" s="916" t="s">
        <v>442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441</v>
      </c>
      <c r="DH117" s="959"/>
      <c r="DI117" s="959"/>
      <c r="DJ117" s="959"/>
      <c r="DK117" s="960"/>
      <c r="DL117" s="961" t="s">
        <v>441</v>
      </c>
      <c r="DM117" s="959"/>
      <c r="DN117" s="959"/>
      <c r="DO117" s="959"/>
      <c r="DP117" s="960"/>
      <c r="DQ117" s="961" t="s">
        <v>441</v>
      </c>
      <c r="DR117" s="959"/>
      <c r="DS117" s="959"/>
      <c r="DT117" s="959"/>
      <c r="DU117" s="960"/>
      <c r="DV117" s="962" t="s">
        <v>441</v>
      </c>
      <c r="DW117" s="963"/>
      <c r="DX117" s="963"/>
      <c r="DY117" s="963"/>
      <c r="DZ117" s="964"/>
    </row>
    <row r="118" spans="1:130" s="199" customFormat="1" ht="26.25" customHeight="1" x14ac:dyDescent="0.15">
      <c r="A118" s="904" t="s">
        <v>414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412</v>
      </c>
      <c r="AB118" s="885"/>
      <c r="AC118" s="885"/>
      <c r="AD118" s="885"/>
      <c r="AE118" s="886"/>
      <c r="AF118" s="884" t="s">
        <v>288</v>
      </c>
      <c r="AG118" s="885"/>
      <c r="AH118" s="885"/>
      <c r="AI118" s="885"/>
      <c r="AJ118" s="886"/>
      <c r="AK118" s="884" t="s">
        <v>287</v>
      </c>
      <c r="AL118" s="885"/>
      <c r="AM118" s="885"/>
      <c r="AN118" s="885"/>
      <c r="AO118" s="886"/>
      <c r="AP118" s="971" t="s">
        <v>413</v>
      </c>
      <c r="AQ118" s="972"/>
      <c r="AR118" s="972"/>
      <c r="AS118" s="972"/>
      <c r="AT118" s="973"/>
      <c r="AU118" s="900"/>
      <c r="AV118" s="901"/>
      <c r="AW118" s="901"/>
      <c r="AX118" s="901"/>
      <c r="AY118" s="901"/>
      <c r="AZ118" s="974" t="s">
        <v>443</v>
      </c>
      <c r="BA118" s="965"/>
      <c r="BB118" s="965"/>
      <c r="BC118" s="965"/>
      <c r="BD118" s="965"/>
      <c r="BE118" s="965"/>
      <c r="BF118" s="965"/>
      <c r="BG118" s="965"/>
      <c r="BH118" s="965"/>
      <c r="BI118" s="965"/>
      <c r="BJ118" s="965"/>
      <c r="BK118" s="965"/>
      <c r="BL118" s="965"/>
      <c r="BM118" s="965"/>
      <c r="BN118" s="965"/>
      <c r="BO118" s="965"/>
      <c r="BP118" s="966"/>
      <c r="BQ118" s="997" t="s">
        <v>222</v>
      </c>
      <c r="BR118" s="998"/>
      <c r="BS118" s="998"/>
      <c r="BT118" s="998"/>
      <c r="BU118" s="998"/>
      <c r="BV118" s="998" t="s">
        <v>222</v>
      </c>
      <c r="BW118" s="998"/>
      <c r="BX118" s="998"/>
      <c r="BY118" s="998"/>
      <c r="BZ118" s="998"/>
      <c r="CA118" s="998" t="s">
        <v>222</v>
      </c>
      <c r="CB118" s="998"/>
      <c r="CC118" s="998"/>
      <c r="CD118" s="998"/>
      <c r="CE118" s="998"/>
      <c r="CF118" s="914" t="s">
        <v>222</v>
      </c>
      <c r="CG118" s="915"/>
      <c r="CH118" s="915"/>
      <c r="CI118" s="915"/>
      <c r="CJ118" s="915"/>
      <c r="CK118" s="945"/>
      <c r="CL118" s="946"/>
      <c r="CM118" s="916" t="s">
        <v>444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9" customFormat="1" ht="26.25" customHeight="1" x14ac:dyDescent="0.15">
      <c r="A119" s="1058" t="s">
        <v>417</v>
      </c>
      <c r="B119" s="944"/>
      <c r="C119" s="923" t="s">
        <v>418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222</v>
      </c>
      <c r="AB119" s="892"/>
      <c r="AC119" s="892"/>
      <c r="AD119" s="892"/>
      <c r="AE119" s="893"/>
      <c r="AF119" s="894" t="s">
        <v>222</v>
      </c>
      <c r="AG119" s="892"/>
      <c r="AH119" s="892"/>
      <c r="AI119" s="892"/>
      <c r="AJ119" s="893"/>
      <c r="AK119" s="894" t="s">
        <v>222</v>
      </c>
      <c r="AL119" s="892"/>
      <c r="AM119" s="892"/>
      <c r="AN119" s="892"/>
      <c r="AO119" s="893"/>
      <c r="AP119" s="895" t="s">
        <v>222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445</v>
      </c>
      <c r="BP119" s="1006"/>
      <c r="BQ119" s="997">
        <v>74510196</v>
      </c>
      <c r="BR119" s="998"/>
      <c r="BS119" s="998"/>
      <c r="BT119" s="998"/>
      <c r="BU119" s="998"/>
      <c r="BV119" s="998">
        <v>75275311</v>
      </c>
      <c r="BW119" s="998"/>
      <c r="BX119" s="998"/>
      <c r="BY119" s="998"/>
      <c r="BZ119" s="998"/>
      <c r="CA119" s="998">
        <v>75918280</v>
      </c>
      <c r="CB119" s="998"/>
      <c r="CC119" s="998"/>
      <c r="CD119" s="998"/>
      <c r="CE119" s="998"/>
      <c r="CF119" s="999"/>
      <c r="CG119" s="1000"/>
      <c r="CH119" s="1000"/>
      <c r="CI119" s="1000"/>
      <c r="CJ119" s="1001"/>
      <c r="CK119" s="947"/>
      <c r="CL119" s="948"/>
      <c r="CM119" s="1002" t="s">
        <v>446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4924</v>
      </c>
      <c r="DH119" s="984"/>
      <c r="DI119" s="984"/>
      <c r="DJ119" s="984"/>
      <c r="DK119" s="985"/>
      <c r="DL119" s="983">
        <v>8930</v>
      </c>
      <c r="DM119" s="984"/>
      <c r="DN119" s="984"/>
      <c r="DO119" s="984"/>
      <c r="DP119" s="985"/>
      <c r="DQ119" s="983">
        <v>7193</v>
      </c>
      <c r="DR119" s="984"/>
      <c r="DS119" s="984"/>
      <c r="DT119" s="984"/>
      <c r="DU119" s="985"/>
      <c r="DV119" s="986">
        <v>0</v>
      </c>
      <c r="DW119" s="987"/>
      <c r="DX119" s="987"/>
      <c r="DY119" s="987"/>
      <c r="DZ119" s="988"/>
    </row>
    <row r="120" spans="1:130" s="199" customFormat="1" ht="26.25" customHeight="1" x14ac:dyDescent="0.15">
      <c r="A120" s="1059"/>
      <c r="B120" s="946"/>
      <c r="C120" s="916" t="s">
        <v>422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9" t="s">
        <v>447</v>
      </c>
      <c r="AV120" s="990"/>
      <c r="AW120" s="990"/>
      <c r="AX120" s="990"/>
      <c r="AY120" s="991"/>
      <c r="AZ120" s="940" t="s">
        <v>448</v>
      </c>
      <c r="BA120" s="889"/>
      <c r="BB120" s="889"/>
      <c r="BC120" s="889"/>
      <c r="BD120" s="889"/>
      <c r="BE120" s="889"/>
      <c r="BF120" s="889"/>
      <c r="BG120" s="889"/>
      <c r="BH120" s="889"/>
      <c r="BI120" s="889"/>
      <c r="BJ120" s="889"/>
      <c r="BK120" s="889"/>
      <c r="BL120" s="889"/>
      <c r="BM120" s="889"/>
      <c r="BN120" s="889"/>
      <c r="BO120" s="889"/>
      <c r="BP120" s="890"/>
      <c r="BQ120" s="926">
        <v>8376934</v>
      </c>
      <c r="BR120" s="927"/>
      <c r="BS120" s="927"/>
      <c r="BT120" s="927"/>
      <c r="BU120" s="927"/>
      <c r="BV120" s="927">
        <v>8360289</v>
      </c>
      <c r="BW120" s="927"/>
      <c r="BX120" s="927"/>
      <c r="BY120" s="927"/>
      <c r="BZ120" s="927"/>
      <c r="CA120" s="927">
        <v>7868594</v>
      </c>
      <c r="CB120" s="927"/>
      <c r="CC120" s="927"/>
      <c r="CD120" s="927"/>
      <c r="CE120" s="927"/>
      <c r="CF120" s="941">
        <v>38.1</v>
      </c>
      <c r="CG120" s="942"/>
      <c r="CH120" s="942"/>
      <c r="CI120" s="942"/>
      <c r="CJ120" s="942"/>
      <c r="CK120" s="1007" t="s">
        <v>449</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11835391</v>
      </c>
      <c r="DH120" s="927"/>
      <c r="DI120" s="927"/>
      <c r="DJ120" s="927"/>
      <c r="DK120" s="927"/>
      <c r="DL120" s="927">
        <v>11006766</v>
      </c>
      <c r="DM120" s="927"/>
      <c r="DN120" s="927"/>
      <c r="DO120" s="927"/>
      <c r="DP120" s="927"/>
      <c r="DQ120" s="927">
        <v>10816658</v>
      </c>
      <c r="DR120" s="927"/>
      <c r="DS120" s="927"/>
      <c r="DT120" s="927"/>
      <c r="DU120" s="927"/>
      <c r="DV120" s="928">
        <v>52.4</v>
      </c>
      <c r="DW120" s="928"/>
      <c r="DX120" s="928"/>
      <c r="DY120" s="928"/>
      <c r="DZ120" s="929"/>
    </row>
    <row r="121" spans="1:130" s="199" customFormat="1" ht="26.25" customHeight="1" x14ac:dyDescent="0.15">
      <c r="A121" s="1059"/>
      <c r="B121" s="946"/>
      <c r="C121" s="967" t="s">
        <v>450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92"/>
      <c r="AV121" s="993"/>
      <c r="AW121" s="993"/>
      <c r="AX121" s="993"/>
      <c r="AY121" s="994"/>
      <c r="AZ121" s="949" t="s">
        <v>451</v>
      </c>
      <c r="BA121" s="950"/>
      <c r="BB121" s="950"/>
      <c r="BC121" s="950"/>
      <c r="BD121" s="950"/>
      <c r="BE121" s="950"/>
      <c r="BF121" s="950"/>
      <c r="BG121" s="950"/>
      <c r="BH121" s="950"/>
      <c r="BI121" s="950"/>
      <c r="BJ121" s="950"/>
      <c r="BK121" s="950"/>
      <c r="BL121" s="950"/>
      <c r="BM121" s="950"/>
      <c r="BN121" s="950"/>
      <c r="BO121" s="950"/>
      <c r="BP121" s="951"/>
      <c r="BQ121" s="919">
        <v>5575066</v>
      </c>
      <c r="BR121" s="920"/>
      <c r="BS121" s="920"/>
      <c r="BT121" s="920"/>
      <c r="BU121" s="920"/>
      <c r="BV121" s="920">
        <v>5741035</v>
      </c>
      <c r="BW121" s="920"/>
      <c r="BX121" s="920"/>
      <c r="BY121" s="920"/>
      <c r="BZ121" s="920"/>
      <c r="CA121" s="920">
        <v>5986094</v>
      </c>
      <c r="CB121" s="920"/>
      <c r="CC121" s="920"/>
      <c r="CD121" s="920"/>
      <c r="CE121" s="920"/>
      <c r="CF121" s="914">
        <v>29</v>
      </c>
      <c r="CG121" s="915"/>
      <c r="CH121" s="915"/>
      <c r="CI121" s="915"/>
      <c r="CJ121" s="915"/>
      <c r="CK121" s="1010"/>
      <c r="CL121" s="1011"/>
      <c r="CM121" s="1011"/>
      <c r="CN121" s="1011"/>
      <c r="CO121" s="1012"/>
      <c r="CP121" s="1020" t="s">
        <v>386</v>
      </c>
      <c r="CQ121" s="1021"/>
      <c r="CR121" s="1021"/>
      <c r="CS121" s="1021"/>
      <c r="CT121" s="1021"/>
      <c r="CU121" s="1021"/>
      <c r="CV121" s="1021"/>
      <c r="CW121" s="1021"/>
      <c r="CX121" s="1021"/>
      <c r="CY121" s="1021"/>
      <c r="CZ121" s="1021"/>
      <c r="DA121" s="1021"/>
      <c r="DB121" s="1021"/>
      <c r="DC121" s="1021"/>
      <c r="DD121" s="1021"/>
      <c r="DE121" s="1021"/>
      <c r="DF121" s="1022"/>
      <c r="DG121" s="919">
        <v>1000726</v>
      </c>
      <c r="DH121" s="920"/>
      <c r="DI121" s="920"/>
      <c r="DJ121" s="920"/>
      <c r="DK121" s="920"/>
      <c r="DL121" s="920">
        <v>985897</v>
      </c>
      <c r="DM121" s="920"/>
      <c r="DN121" s="920"/>
      <c r="DO121" s="920"/>
      <c r="DP121" s="920"/>
      <c r="DQ121" s="920">
        <v>917739</v>
      </c>
      <c r="DR121" s="920"/>
      <c r="DS121" s="920"/>
      <c r="DT121" s="920"/>
      <c r="DU121" s="920"/>
      <c r="DV121" s="921">
        <v>4.4000000000000004</v>
      </c>
      <c r="DW121" s="921"/>
      <c r="DX121" s="921"/>
      <c r="DY121" s="921"/>
      <c r="DZ121" s="922"/>
    </row>
    <row r="122" spans="1:130" s="199" customFormat="1" ht="26.25" customHeight="1" x14ac:dyDescent="0.15">
      <c r="A122" s="1059"/>
      <c r="B122" s="946"/>
      <c r="C122" s="916" t="s">
        <v>432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92"/>
      <c r="AV122" s="993"/>
      <c r="AW122" s="993"/>
      <c r="AX122" s="993"/>
      <c r="AY122" s="994"/>
      <c r="AZ122" s="974" t="s">
        <v>452</v>
      </c>
      <c r="BA122" s="965"/>
      <c r="BB122" s="965"/>
      <c r="BC122" s="965"/>
      <c r="BD122" s="965"/>
      <c r="BE122" s="965"/>
      <c r="BF122" s="965"/>
      <c r="BG122" s="965"/>
      <c r="BH122" s="965"/>
      <c r="BI122" s="965"/>
      <c r="BJ122" s="965"/>
      <c r="BK122" s="965"/>
      <c r="BL122" s="965"/>
      <c r="BM122" s="965"/>
      <c r="BN122" s="965"/>
      <c r="BO122" s="965"/>
      <c r="BP122" s="966"/>
      <c r="BQ122" s="997">
        <v>48871768</v>
      </c>
      <c r="BR122" s="998"/>
      <c r="BS122" s="998"/>
      <c r="BT122" s="998"/>
      <c r="BU122" s="998"/>
      <c r="BV122" s="998">
        <v>50501674</v>
      </c>
      <c r="BW122" s="998"/>
      <c r="BX122" s="998"/>
      <c r="BY122" s="998"/>
      <c r="BZ122" s="998"/>
      <c r="CA122" s="998">
        <v>50800777</v>
      </c>
      <c r="CB122" s="998"/>
      <c r="CC122" s="998"/>
      <c r="CD122" s="998"/>
      <c r="CE122" s="998"/>
      <c r="CF122" s="1018">
        <v>246.1</v>
      </c>
      <c r="CG122" s="1019"/>
      <c r="CH122" s="1019"/>
      <c r="CI122" s="1019"/>
      <c r="CJ122" s="1019"/>
      <c r="CK122" s="1010"/>
      <c r="CL122" s="1011"/>
      <c r="CM122" s="1011"/>
      <c r="CN122" s="1011"/>
      <c r="CO122" s="1012"/>
      <c r="CP122" s="1020" t="s">
        <v>383</v>
      </c>
      <c r="CQ122" s="1021"/>
      <c r="CR122" s="1021"/>
      <c r="CS122" s="1021"/>
      <c r="CT122" s="1021"/>
      <c r="CU122" s="1021"/>
      <c r="CV122" s="1021"/>
      <c r="CW122" s="1021"/>
      <c r="CX122" s="1021"/>
      <c r="CY122" s="1021"/>
      <c r="CZ122" s="1021"/>
      <c r="DA122" s="1021"/>
      <c r="DB122" s="1021"/>
      <c r="DC122" s="1021"/>
      <c r="DD122" s="1021"/>
      <c r="DE122" s="1021"/>
      <c r="DF122" s="1022"/>
      <c r="DG122" s="919">
        <v>621</v>
      </c>
      <c r="DH122" s="920"/>
      <c r="DI122" s="920"/>
      <c r="DJ122" s="920"/>
      <c r="DK122" s="920"/>
      <c r="DL122" s="920">
        <v>418</v>
      </c>
      <c r="DM122" s="920"/>
      <c r="DN122" s="920"/>
      <c r="DO122" s="920"/>
      <c r="DP122" s="920"/>
      <c r="DQ122" s="920">
        <v>274</v>
      </c>
      <c r="DR122" s="920"/>
      <c r="DS122" s="920"/>
      <c r="DT122" s="920"/>
      <c r="DU122" s="920"/>
      <c r="DV122" s="921">
        <v>0</v>
      </c>
      <c r="DW122" s="921"/>
      <c r="DX122" s="921"/>
      <c r="DY122" s="921"/>
      <c r="DZ122" s="922"/>
    </row>
    <row r="123" spans="1:130" s="199" customFormat="1" ht="26.25" customHeight="1" x14ac:dyDescent="0.15">
      <c r="A123" s="1059"/>
      <c r="B123" s="946"/>
      <c r="C123" s="916" t="s">
        <v>438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8776</v>
      </c>
      <c r="AB123" s="959"/>
      <c r="AC123" s="959"/>
      <c r="AD123" s="959"/>
      <c r="AE123" s="960"/>
      <c r="AF123" s="961">
        <v>8638</v>
      </c>
      <c r="AG123" s="959"/>
      <c r="AH123" s="959"/>
      <c r="AI123" s="959"/>
      <c r="AJ123" s="960"/>
      <c r="AK123" s="961" t="s">
        <v>222</v>
      </c>
      <c r="AL123" s="959"/>
      <c r="AM123" s="959"/>
      <c r="AN123" s="959"/>
      <c r="AO123" s="960"/>
      <c r="AP123" s="962" t="s">
        <v>222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453</v>
      </c>
      <c r="BP123" s="1006"/>
      <c r="BQ123" s="1065">
        <v>62823768</v>
      </c>
      <c r="BR123" s="1066"/>
      <c r="BS123" s="1066"/>
      <c r="BT123" s="1066"/>
      <c r="BU123" s="1066"/>
      <c r="BV123" s="1066">
        <v>64602998</v>
      </c>
      <c r="BW123" s="1066"/>
      <c r="BX123" s="1066"/>
      <c r="BY123" s="1066"/>
      <c r="BZ123" s="1066"/>
      <c r="CA123" s="1066">
        <v>64655465</v>
      </c>
      <c r="CB123" s="1066"/>
      <c r="CC123" s="1066"/>
      <c r="CD123" s="1066"/>
      <c r="CE123" s="1066"/>
      <c r="CF123" s="999"/>
      <c r="CG123" s="1000"/>
      <c r="CH123" s="1000"/>
      <c r="CI123" s="1000"/>
      <c r="CJ123" s="1001"/>
      <c r="CK123" s="1010"/>
      <c r="CL123" s="1011"/>
      <c r="CM123" s="1011"/>
      <c r="CN123" s="1011"/>
      <c r="CO123" s="1012"/>
      <c r="CP123" s="1020" t="s">
        <v>390</v>
      </c>
      <c r="CQ123" s="1021"/>
      <c r="CR123" s="1021"/>
      <c r="CS123" s="1021"/>
      <c r="CT123" s="1021"/>
      <c r="CU123" s="1021"/>
      <c r="CV123" s="1021"/>
      <c r="CW123" s="1021"/>
      <c r="CX123" s="1021"/>
      <c r="CY123" s="1021"/>
      <c r="CZ123" s="1021"/>
      <c r="DA123" s="1021"/>
      <c r="DB123" s="1021"/>
      <c r="DC123" s="1021"/>
      <c r="DD123" s="1021"/>
      <c r="DE123" s="1021"/>
      <c r="DF123" s="1022"/>
      <c r="DG123" s="958" t="s">
        <v>222</v>
      </c>
      <c r="DH123" s="959"/>
      <c r="DI123" s="959"/>
      <c r="DJ123" s="959"/>
      <c r="DK123" s="960"/>
      <c r="DL123" s="961" t="s">
        <v>222</v>
      </c>
      <c r="DM123" s="959"/>
      <c r="DN123" s="959"/>
      <c r="DO123" s="959"/>
      <c r="DP123" s="960"/>
      <c r="DQ123" s="961" t="s">
        <v>222</v>
      </c>
      <c r="DR123" s="959"/>
      <c r="DS123" s="959"/>
      <c r="DT123" s="959"/>
      <c r="DU123" s="960"/>
      <c r="DV123" s="962" t="s">
        <v>222</v>
      </c>
      <c r="DW123" s="963"/>
      <c r="DX123" s="963"/>
      <c r="DY123" s="963"/>
      <c r="DZ123" s="964"/>
    </row>
    <row r="124" spans="1:130" s="199" customFormat="1" ht="26.25" customHeight="1" thickBot="1" x14ac:dyDescent="0.2">
      <c r="A124" s="1059"/>
      <c r="B124" s="946"/>
      <c r="C124" s="916" t="s">
        <v>442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1061" t="s">
        <v>454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55.6</v>
      </c>
      <c r="BR124" s="1028"/>
      <c r="BS124" s="1028"/>
      <c r="BT124" s="1028"/>
      <c r="BU124" s="1028"/>
      <c r="BV124" s="1028">
        <v>50.5</v>
      </c>
      <c r="BW124" s="1028"/>
      <c r="BX124" s="1028"/>
      <c r="BY124" s="1028"/>
      <c r="BZ124" s="1028"/>
      <c r="CA124" s="1028">
        <v>54.5</v>
      </c>
      <c r="CB124" s="1028"/>
      <c r="CC124" s="1028"/>
      <c r="CD124" s="1028"/>
      <c r="CE124" s="1028"/>
      <c r="CF124" s="1029"/>
      <c r="CG124" s="1030"/>
      <c r="CH124" s="1030"/>
      <c r="CI124" s="1030"/>
      <c r="CJ124" s="1031"/>
      <c r="CK124" s="1013"/>
      <c r="CL124" s="1013"/>
      <c r="CM124" s="1013"/>
      <c r="CN124" s="1013"/>
      <c r="CO124" s="1014"/>
      <c r="CP124" s="1020" t="s">
        <v>455</v>
      </c>
      <c r="CQ124" s="1021"/>
      <c r="CR124" s="1021"/>
      <c r="CS124" s="1021"/>
      <c r="CT124" s="1021"/>
      <c r="CU124" s="1021"/>
      <c r="CV124" s="1021"/>
      <c r="CW124" s="1021"/>
      <c r="CX124" s="1021"/>
      <c r="CY124" s="1021"/>
      <c r="CZ124" s="1021"/>
      <c r="DA124" s="1021"/>
      <c r="DB124" s="1021"/>
      <c r="DC124" s="1021"/>
      <c r="DD124" s="1021"/>
      <c r="DE124" s="1021"/>
      <c r="DF124" s="1022"/>
      <c r="DG124" s="1005">
        <v>2952</v>
      </c>
      <c r="DH124" s="984"/>
      <c r="DI124" s="984"/>
      <c r="DJ124" s="984"/>
      <c r="DK124" s="985"/>
      <c r="DL124" s="983">
        <v>2452</v>
      </c>
      <c r="DM124" s="984"/>
      <c r="DN124" s="984"/>
      <c r="DO124" s="984"/>
      <c r="DP124" s="985"/>
      <c r="DQ124" s="983" t="s">
        <v>222</v>
      </c>
      <c r="DR124" s="984"/>
      <c r="DS124" s="984"/>
      <c r="DT124" s="984"/>
      <c r="DU124" s="985"/>
      <c r="DV124" s="986" t="s">
        <v>222</v>
      </c>
      <c r="DW124" s="987"/>
      <c r="DX124" s="987"/>
      <c r="DY124" s="987"/>
      <c r="DZ124" s="988"/>
    </row>
    <row r="125" spans="1:130" s="199" customFormat="1" ht="26.25" customHeight="1" x14ac:dyDescent="0.15">
      <c r="A125" s="1059"/>
      <c r="B125" s="946"/>
      <c r="C125" s="916" t="s">
        <v>444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456</v>
      </c>
      <c r="CL125" s="1008"/>
      <c r="CM125" s="1008"/>
      <c r="CN125" s="1008"/>
      <c r="CO125" s="1009"/>
      <c r="CP125" s="940" t="s">
        <v>457</v>
      </c>
      <c r="CQ125" s="889"/>
      <c r="CR125" s="889"/>
      <c r="CS125" s="889"/>
      <c r="CT125" s="889"/>
      <c r="CU125" s="889"/>
      <c r="CV125" s="889"/>
      <c r="CW125" s="889"/>
      <c r="CX125" s="889"/>
      <c r="CY125" s="889"/>
      <c r="CZ125" s="889"/>
      <c r="DA125" s="889"/>
      <c r="DB125" s="889"/>
      <c r="DC125" s="889"/>
      <c r="DD125" s="889"/>
      <c r="DE125" s="889"/>
      <c r="DF125" s="890"/>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9" customFormat="1" ht="26.25" customHeight="1" thickBot="1" x14ac:dyDescent="0.2">
      <c r="A126" s="1059"/>
      <c r="B126" s="946"/>
      <c r="C126" s="916" t="s">
        <v>446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14275</v>
      </c>
      <c r="AB126" s="959"/>
      <c r="AC126" s="959"/>
      <c r="AD126" s="959"/>
      <c r="AE126" s="960"/>
      <c r="AF126" s="961">
        <v>14094</v>
      </c>
      <c r="AG126" s="959"/>
      <c r="AH126" s="959"/>
      <c r="AI126" s="959"/>
      <c r="AJ126" s="960"/>
      <c r="AK126" s="961">
        <v>13914</v>
      </c>
      <c r="AL126" s="959"/>
      <c r="AM126" s="959"/>
      <c r="AN126" s="959"/>
      <c r="AO126" s="960"/>
      <c r="AP126" s="962">
        <v>0.1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458</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9" customFormat="1" ht="26.25" customHeight="1" x14ac:dyDescent="0.15">
      <c r="A127" s="1060"/>
      <c r="B127" s="948"/>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2409</v>
      </c>
      <c r="AB127" s="959"/>
      <c r="AC127" s="959"/>
      <c r="AD127" s="959"/>
      <c r="AE127" s="960"/>
      <c r="AF127" s="961">
        <v>2031</v>
      </c>
      <c r="AG127" s="959"/>
      <c r="AH127" s="959"/>
      <c r="AI127" s="959"/>
      <c r="AJ127" s="960"/>
      <c r="AK127" s="961">
        <v>1641</v>
      </c>
      <c r="AL127" s="959"/>
      <c r="AM127" s="959"/>
      <c r="AN127" s="959"/>
      <c r="AO127" s="960"/>
      <c r="AP127" s="962">
        <v>0</v>
      </c>
      <c r="AQ127" s="963"/>
      <c r="AR127" s="963"/>
      <c r="AS127" s="963"/>
      <c r="AT127" s="964"/>
      <c r="AU127" s="235"/>
      <c r="AV127" s="235"/>
      <c r="AW127" s="235"/>
      <c r="AX127" s="1032" t="s">
        <v>460</v>
      </c>
      <c r="AY127" s="1033"/>
      <c r="AZ127" s="1033"/>
      <c r="BA127" s="1033"/>
      <c r="BB127" s="1033"/>
      <c r="BC127" s="1033"/>
      <c r="BD127" s="1033"/>
      <c r="BE127" s="1034"/>
      <c r="BF127" s="1035" t="s">
        <v>461</v>
      </c>
      <c r="BG127" s="1033"/>
      <c r="BH127" s="1033"/>
      <c r="BI127" s="1033"/>
      <c r="BJ127" s="1033"/>
      <c r="BK127" s="1033"/>
      <c r="BL127" s="1034"/>
      <c r="BM127" s="1035" t="s">
        <v>462</v>
      </c>
      <c r="BN127" s="1033"/>
      <c r="BO127" s="1033"/>
      <c r="BP127" s="1033"/>
      <c r="BQ127" s="1033"/>
      <c r="BR127" s="1033"/>
      <c r="BS127" s="1034"/>
      <c r="BT127" s="1035" t="s">
        <v>463</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464</v>
      </c>
      <c r="CQ127" s="950"/>
      <c r="CR127" s="950"/>
      <c r="CS127" s="950"/>
      <c r="CT127" s="950"/>
      <c r="CU127" s="950"/>
      <c r="CV127" s="950"/>
      <c r="CW127" s="950"/>
      <c r="CX127" s="950"/>
      <c r="CY127" s="950"/>
      <c r="CZ127" s="950"/>
      <c r="DA127" s="950"/>
      <c r="DB127" s="950"/>
      <c r="DC127" s="950"/>
      <c r="DD127" s="950"/>
      <c r="DE127" s="950"/>
      <c r="DF127" s="951"/>
      <c r="DG127" s="919" t="s">
        <v>222</v>
      </c>
      <c r="DH127" s="920"/>
      <c r="DI127" s="920"/>
      <c r="DJ127" s="920"/>
      <c r="DK127" s="920"/>
      <c r="DL127" s="920" t="s">
        <v>222</v>
      </c>
      <c r="DM127" s="920"/>
      <c r="DN127" s="920"/>
      <c r="DO127" s="920"/>
      <c r="DP127" s="920"/>
      <c r="DQ127" s="920" t="s">
        <v>222</v>
      </c>
      <c r="DR127" s="920"/>
      <c r="DS127" s="920"/>
      <c r="DT127" s="920"/>
      <c r="DU127" s="920"/>
      <c r="DV127" s="921" t="s">
        <v>222</v>
      </c>
      <c r="DW127" s="921"/>
      <c r="DX127" s="921"/>
      <c r="DY127" s="921"/>
      <c r="DZ127" s="922"/>
    </row>
    <row r="128" spans="1:130" s="199" customFormat="1" ht="26.25" customHeight="1" thickBot="1" x14ac:dyDescent="0.2">
      <c r="A128" s="1043" t="s">
        <v>465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466</v>
      </c>
      <c r="X128" s="1045"/>
      <c r="Y128" s="1045"/>
      <c r="Z128" s="1046"/>
      <c r="AA128" s="1047">
        <v>606037</v>
      </c>
      <c r="AB128" s="1048"/>
      <c r="AC128" s="1048"/>
      <c r="AD128" s="1048"/>
      <c r="AE128" s="1049"/>
      <c r="AF128" s="1050">
        <v>570669</v>
      </c>
      <c r="AG128" s="1048"/>
      <c r="AH128" s="1048"/>
      <c r="AI128" s="1048"/>
      <c r="AJ128" s="1049"/>
      <c r="AK128" s="1050">
        <v>596490</v>
      </c>
      <c r="AL128" s="1048"/>
      <c r="AM128" s="1048"/>
      <c r="AN128" s="1048"/>
      <c r="AO128" s="1049"/>
      <c r="AP128" s="1051"/>
      <c r="AQ128" s="1052"/>
      <c r="AR128" s="1052"/>
      <c r="AS128" s="1052"/>
      <c r="AT128" s="1053"/>
      <c r="AU128" s="235"/>
      <c r="AV128" s="235"/>
      <c r="AW128" s="235"/>
      <c r="AX128" s="888" t="s">
        <v>467</v>
      </c>
      <c r="AY128" s="889"/>
      <c r="AZ128" s="889"/>
      <c r="BA128" s="889"/>
      <c r="BB128" s="889"/>
      <c r="BC128" s="889"/>
      <c r="BD128" s="889"/>
      <c r="BE128" s="890"/>
      <c r="BF128" s="1054" t="s">
        <v>222</v>
      </c>
      <c r="BG128" s="1055"/>
      <c r="BH128" s="1055"/>
      <c r="BI128" s="1055"/>
      <c r="BJ128" s="1055"/>
      <c r="BK128" s="1055"/>
      <c r="BL128" s="1056"/>
      <c r="BM128" s="1054">
        <v>12.09</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468</v>
      </c>
      <c r="CQ128" s="1037"/>
      <c r="CR128" s="1037"/>
      <c r="CS128" s="1037"/>
      <c r="CT128" s="1037"/>
      <c r="CU128" s="1037"/>
      <c r="CV128" s="1037"/>
      <c r="CW128" s="1037"/>
      <c r="CX128" s="1037"/>
      <c r="CY128" s="1037"/>
      <c r="CZ128" s="1037"/>
      <c r="DA128" s="1037"/>
      <c r="DB128" s="1037"/>
      <c r="DC128" s="1037"/>
      <c r="DD128" s="1037"/>
      <c r="DE128" s="1037"/>
      <c r="DF128" s="1038"/>
      <c r="DG128" s="1039">
        <v>49078</v>
      </c>
      <c r="DH128" s="1040"/>
      <c r="DI128" s="1040"/>
      <c r="DJ128" s="1040"/>
      <c r="DK128" s="1040"/>
      <c r="DL128" s="1040">
        <v>107474</v>
      </c>
      <c r="DM128" s="1040"/>
      <c r="DN128" s="1040"/>
      <c r="DO128" s="1040"/>
      <c r="DP128" s="1040"/>
      <c r="DQ128" s="1040">
        <v>31238</v>
      </c>
      <c r="DR128" s="1040"/>
      <c r="DS128" s="1040"/>
      <c r="DT128" s="1040"/>
      <c r="DU128" s="1040"/>
      <c r="DV128" s="1041">
        <v>0.2</v>
      </c>
      <c r="DW128" s="1041"/>
      <c r="DX128" s="1041"/>
      <c r="DY128" s="1041"/>
      <c r="DZ128" s="1042"/>
    </row>
    <row r="129" spans="1:131" s="199"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469</v>
      </c>
      <c r="X129" s="1074"/>
      <c r="Y129" s="1074"/>
      <c r="Z129" s="1075"/>
      <c r="AA129" s="958">
        <v>25071346</v>
      </c>
      <c r="AB129" s="959"/>
      <c r="AC129" s="959"/>
      <c r="AD129" s="959"/>
      <c r="AE129" s="960"/>
      <c r="AF129" s="961">
        <v>25183780</v>
      </c>
      <c r="AG129" s="959"/>
      <c r="AH129" s="959"/>
      <c r="AI129" s="959"/>
      <c r="AJ129" s="960"/>
      <c r="AK129" s="961">
        <v>24856936</v>
      </c>
      <c r="AL129" s="959"/>
      <c r="AM129" s="959"/>
      <c r="AN129" s="959"/>
      <c r="AO129" s="960"/>
      <c r="AP129" s="1076"/>
      <c r="AQ129" s="1077"/>
      <c r="AR129" s="1077"/>
      <c r="AS129" s="1077"/>
      <c r="AT129" s="1078"/>
      <c r="AU129" s="237"/>
      <c r="AV129" s="237"/>
      <c r="AW129" s="237"/>
      <c r="AX129" s="1067" t="s">
        <v>470</v>
      </c>
      <c r="AY129" s="950"/>
      <c r="AZ129" s="950"/>
      <c r="BA129" s="950"/>
      <c r="BB129" s="950"/>
      <c r="BC129" s="950"/>
      <c r="BD129" s="950"/>
      <c r="BE129" s="951"/>
      <c r="BF129" s="1068" t="s">
        <v>222</v>
      </c>
      <c r="BG129" s="1069"/>
      <c r="BH129" s="1069"/>
      <c r="BI129" s="1069"/>
      <c r="BJ129" s="1069"/>
      <c r="BK129" s="1069"/>
      <c r="BL129" s="1070"/>
      <c r="BM129" s="1068">
        <v>17.09</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471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472</v>
      </c>
      <c r="X130" s="1074"/>
      <c r="Y130" s="1074"/>
      <c r="Z130" s="1075"/>
      <c r="AA130" s="958">
        <v>4062344</v>
      </c>
      <c r="AB130" s="959"/>
      <c r="AC130" s="959"/>
      <c r="AD130" s="959"/>
      <c r="AE130" s="960"/>
      <c r="AF130" s="961">
        <v>4066108</v>
      </c>
      <c r="AG130" s="959"/>
      <c r="AH130" s="959"/>
      <c r="AI130" s="959"/>
      <c r="AJ130" s="960"/>
      <c r="AK130" s="961">
        <v>4212761</v>
      </c>
      <c r="AL130" s="959"/>
      <c r="AM130" s="959"/>
      <c r="AN130" s="959"/>
      <c r="AO130" s="960"/>
      <c r="AP130" s="1076"/>
      <c r="AQ130" s="1077"/>
      <c r="AR130" s="1077"/>
      <c r="AS130" s="1077"/>
      <c r="AT130" s="1078"/>
      <c r="AU130" s="237"/>
      <c r="AV130" s="237"/>
      <c r="AW130" s="237"/>
      <c r="AX130" s="1067" t="s">
        <v>473</v>
      </c>
      <c r="AY130" s="950"/>
      <c r="AZ130" s="950"/>
      <c r="BA130" s="950"/>
      <c r="BB130" s="950"/>
      <c r="BC130" s="950"/>
      <c r="BD130" s="950"/>
      <c r="BE130" s="951"/>
      <c r="BF130" s="1104">
        <v>5.6</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474</v>
      </c>
      <c r="X131" s="1112"/>
      <c r="Y131" s="1112"/>
      <c r="Z131" s="1113"/>
      <c r="AA131" s="1005">
        <v>21009002</v>
      </c>
      <c r="AB131" s="984"/>
      <c r="AC131" s="984"/>
      <c r="AD131" s="984"/>
      <c r="AE131" s="985"/>
      <c r="AF131" s="983">
        <v>21117672</v>
      </c>
      <c r="AG131" s="984"/>
      <c r="AH131" s="984"/>
      <c r="AI131" s="984"/>
      <c r="AJ131" s="985"/>
      <c r="AK131" s="983">
        <v>20644175</v>
      </c>
      <c r="AL131" s="984"/>
      <c r="AM131" s="984"/>
      <c r="AN131" s="984"/>
      <c r="AO131" s="985"/>
      <c r="AP131" s="1114"/>
      <c r="AQ131" s="1115"/>
      <c r="AR131" s="1115"/>
      <c r="AS131" s="1115"/>
      <c r="AT131" s="1116"/>
      <c r="AU131" s="237"/>
      <c r="AV131" s="237"/>
      <c r="AW131" s="237"/>
      <c r="AX131" s="1086" t="s">
        <v>475</v>
      </c>
      <c r="AY131" s="1037"/>
      <c r="AZ131" s="1037"/>
      <c r="BA131" s="1037"/>
      <c r="BB131" s="1037"/>
      <c r="BC131" s="1037"/>
      <c r="BD131" s="1037"/>
      <c r="BE131" s="1038"/>
      <c r="BF131" s="1087">
        <v>54.5</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477</v>
      </c>
      <c r="W132" s="1097"/>
      <c r="X132" s="1097"/>
      <c r="Y132" s="1097"/>
      <c r="Z132" s="1098"/>
      <c r="AA132" s="1099">
        <v>5.9456417779999997</v>
      </c>
      <c r="AB132" s="1100"/>
      <c r="AC132" s="1100"/>
      <c r="AD132" s="1100"/>
      <c r="AE132" s="1101"/>
      <c r="AF132" s="1102">
        <v>5.4698690269999997</v>
      </c>
      <c r="AG132" s="1100"/>
      <c r="AH132" s="1100"/>
      <c r="AI132" s="1100"/>
      <c r="AJ132" s="1101"/>
      <c r="AK132" s="1102">
        <v>5.4552821800000002</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478</v>
      </c>
      <c r="W133" s="1080"/>
      <c r="X133" s="1080"/>
      <c r="Y133" s="1080"/>
      <c r="Z133" s="1081"/>
      <c r="AA133" s="1082">
        <v>7.2</v>
      </c>
      <c r="AB133" s="1083"/>
      <c r="AC133" s="1083"/>
      <c r="AD133" s="1083"/>
      <c r="AE133" s="1084"/>
      <c r="AF133" s="1082">
        <v>6.2</v>
      </c>
      <c r="AG133" s="1083"/>
      <c r="AH133" s="1083"/>
      <c r="AI133" s="1083"/>
      <c r="AJ133" s="1084"/>
      <c r="AK133" s="1082">
        <v>5.6</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P7" sqref="P7"/>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P7" sqref="P7"/>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20" t="s">
        <v>481</v>
      </c>
      <c r="L7" s="256"/>
      <c r="M7" s="257" t="s">
        <v>482</v>
      </c>
      <c r="N7" s="258"/>
    </row>
    <row r="8" spans="1:16" x14ac:dyDescent="0.15">
      <c r="A8" s="250"/>
      <c r="B8" s="246"/>
      <c r="C8" s="246"/>
      <c r="D8" s="246"/>
      <c r="E8" s="246"/>
      <c r="F8" s="246"/>
      <c r="G8" s="259"/>
      <c r="H8" s="260"/>
      <c r="I8" s="260"/>
      <c r="J8" s="261"/>
      <c r="K8" s="1121"/>
      <c r="L8" s="262" t="s">
        <v>483</v>
      </c>
      <c r="M8" s="263" t="s">
        <v>484</v>
      </c>
      <c r="N8" s="264" t="s">
        <v>485</v>
      </c>
    </row>
    <row r="9" spans="1:16" x14ac:dyDescent="0.15">
      <c r="A9" s="250"/>
      <c r="B9" s="246"/>
      <c r="C9" s="246"/>
      <c r="D9" s="246"/>
      <c r="E9" s="246"/>
      <c r="F9" s="246"/>
      <c r="G9" s="1122" t="s">
        <v>486</v>
      </c>
      <c r="H9" s="1123"/>
      <c r="I9" s="1123"/>
      <c r="J9" s="1124"/>
      <c r="K9" s="265">
        <v>8088082</v>
      </c>
      <c r="L9" s="266">
        <v>95233</v>
      </c>
      <c r="M9" s="267">
        <v>57713</v>
      </c>
      <c r="N9" s="268">
        <v>65</v>
      </c>
    </row>
    <row r="10" spans="1:16" x14ac:dyDescent="0.15">
      <c r="A10" s="250"/>
      <c r="B10" s="246"/>
      <c r="C10" s="246"/>
      <c r="D10" s="246"/>
      <c r="E10" s="246"/>
      <c r="F10" s="246"/>
      <c r="G10" s="1122" t="s">
        <v>487</v>
      </c>
      <c r="H10" s="1123"/>
      <c r="I10" s="1123"/>
      <c r="J10" s="1124"/>
      <c r="K10" s="269">
        <v>536195</v>
      </c>
      <c r="L10" s="270">
        <v>6313</v>
      </c>
      <c r="M10" s="271">
        <v>3737</v>
      </c>
      <c r="N10" s="272">
        <v>68.900000000000006</v>
      </c>
    </row>
    <row r="11" spans="1:16" ht="13.5" customHeight="1" x14ac:dyDescent="0.15">
      <c r="A11" s="250"/>
      <c r="B11" s="246"/>
      <c r="C11" s="246"/>
      <c r="D11" s="246"/>
      <c r="E11" s="246"/>
      <c r="F11" s="246"/>
      <c r="G11" s="1122" t="s">
        <v>488</v>
      </c>
      <c r="H11" s="1123"/>
      <c r="I11" s="1123"/>
      <c r="J11" s="1124"/>
      <c r="K11" s="269">
        <v>13145</v>
      </c>
      <c r="L11" s="270">
        <v>155</v>
      </c>
      <c r="M11" s="271">
        <v>6346</v>
      </c>
      <c r="N11" s="272">
        <v>-97.6</v>
      </c>
    </row>
    <row r="12" spans="1:16" ht="13.5" customHeight="1" x14ac:dyDescent="0.15">
      <c r="A12" s="250"/>
      <c r="B12" s="246"/>
      <c r="C12" s="246"/>
      <c r="D12" s="246"/>
      <c r="E12" s="246"/>
      <c r="F12" s="246"/>
      <c r="G12" s="1122" t="s">
        <v>489</v>
      </c>
      <c r="H12" s="1123"/>
      <c r="I12" s="1123"/>
      <c r="J12" s="1124"/>
      <c r="K12" s="269" t="s">
        <v>490</v>
      </c>
      <c r="L12" s="270" t="s">
        <v>490</v>
      </c>
      <c r="M12" s="271">
        <v>800</v>
      </c>
      <c r="N12" s="272" t="s">
        <v>490</v>
      </c>
    </row>
    <row r="13" spans="1:16" ht="13.5" customHeight="1" x14ac:dyDescent="0.15">
      <c r="A13" s="250"/>
      <c r="B13" s="246"/>
      <c r="C13" s="246"/>
      <c r="D13" s="246"/>
      <c r="E13" s="246"/>
      <c r="F13" s="246"/>
      <c r="G13" s="1122" t="s">
        <v>491</v>
      </c>
      <c r="H13" s="1123"/>
      <c r="I13" s="1123"/>
      <c r="J13" s="1124"/>
      <c r="K13" s="269" t="s">
        <v>490</v>
      </c>
      <c r="L13" s="270" t="s">
        <v>490</v>
      </c>
      <c r="M13" s="271">
        <v>1</v>
      </c>
      <c r="N13" s="272" t="s">
        <v>490</v>
      </c>
    </row>
    <row r="14" spans="1:16" ht="13.5" customHeight="1" x14ac:dyDescent="0.15">
      <c r="A14" s="250"/>
      <c r="B14" s="246"/>
      <c r="C14" s="246"/>
      <c r="D14" s="246"/>
      <c r="E14" s="246"/>
      <c r="F14" s="246"/>
      <c r="G14" s="1122" t="s">
        <v>492</v>
      </c>
      <c r="H14" s="1123"/>
      <c r="I14" s="1123"/>
      <c r="J14" s="1124"/>
      <c r="K14" s="269">
        <v>301178</v>
      </c>
      <c r="L14" s="270">
        <v>3546</v>
      </c>
      <c r="M14" s="271">
        <v>2571</v>
      </c>
      <c r="N14" s="272">
        <v>37.9</v>
      </c>
    </row>
    <row r="15" spans="1:16" ht="13.5" customHeight="1" x14ac:dyDescent="0.15">
      <c r="A15" s="250"/>
      <c r="B15" s="246"/>
      <c r="C15" s="246"/>
      <c r="D15" s="246"/>
      <c r="E15" s="246"/>
      <c r="F15" s="246"/>
      <c r="G15" s="1122" t="s">
        <v>493</v>
      </c>
      <c r="H15" s="1123"/>
      <c r="I15" s="1123"/>
      <c r="J15" s="1124"/>
      <c r="K15" s="269">
        <v>281216</v>
      </c>
      <c r="L15" s="270">
        <v>3311</v>
      </c>
      <c r="M15" s="271">
        <v>1342</v>
      </c>
      <c r="N15" s="272">
        <v>146.69999999999999</v>
      </c>
    </row>
    <row r="16" spans="1:16" x14ac:dyDescent="0.15">
      <c r="A16" s="250"/>
      <c r="B16" s="246"/>
      <c r="C16" s="246"/>
      <c r="D16" s="246"/>
      <c r="E16" s="246"/>
      <c r="F16" s="246"/>
      <c r="G16" s="1125" t="s">
        <v>494</v>
      </c>
      <c r="H16" s="1126"/>
      <c r="I16" s="1126"/>
      <c r="J16" s="1127"/>
      <c r="K16" s="270">
        <v>-811368</v>
      </c>
      <c r="L16" s="270">
        <v>-9553</v>
      </c>
      <c r="M16" s="271">
        <v>-4975</v>
      </c>
      <c r="N16" s="272">
        <v>92</v>
      </c>
    </row>
    <row r="17" spans="1:16" x14ac:dyDescent="0.15">
      <c r="A17" s="250"/>
      <c r="B17" s="246"/>
      <c r="C17" s="246"/>
      <c r="D17" s="246"/>
      <c r="E17" s="246"/>
      <c r="F17" s="246"/>
      <c r="G17" s="1125" t="s">
        <v>170</v>
      </c>
      <c r="H17" s="1126"/>
      <c r="I17" s="1126"/>
      <c r="J17" s="1127"/>
      <c r="K17" s="270">
        <v>8408448</v>
      </c>
      <c r="L17" s="270">
        <v>99006</v>
      </c>
      <c r="M17" s="271">
        <v>67535</v>
      </c>
      <c r="N17" s="272">
        <v>46.6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17" t="s">
        <v>499</v>
      </c>
      <c r="H21" s="1118"/>
      <c r="I21" s="1118"/>
      <c r="J21" s="1119"/>
      <c r="K21" s="282">
        <v>10.73</v>
      </c>
      <c r="L21" s="283">
        <v>6.24</v>
      </c>
      <c r="M21" s="284">
        <v>4.49</v>
      </c>
      <c r="N21" s="251"/>
      <c r="O21" s="285"/>
      <c r="P21" s="281"/>
    </row>
    <row r="22" spans="1:16" s="286" customFormat="1" x14ac:dyDescent="0.15">
      <c r="A22" s="281"/>
      <c r="B22" s="251"/>
      <c r="C22" s="251"/>
      <c r="D22" s="251"/>
      <c r="E22" s="251"/>
      <c r="F22" s="251"/>
      <c r="G22" s="1117" t="s">
        <v>500</v>
      </c>
      <c r="H22" s="1118"/>
      <c r="I22" s="1118"/>
      <c r="J22" s="1119"/>
      <c r="K22" s="287">
        <v>99</v>
      </c>
      <c r="L22" s="288">
        <v>98.7</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20" t="s">
        <v>481</v>
      </c>
      <c r="L30" s="256"/>
      <c r="M30" s="257" t="s">
        <v>482</v>
      </c>
      <c r="N30" s="258"/>
    </row>
    <row r="31" spans="1:16" x14ac:dyDescent="0.15">
      <c r="A31" s="250"/>
      <c r="B31" s="246"/>
      <c r="C31" s="246"/>
      <c r="D31" s="246"/>
      <c r="E31" s="246"/>
      <c r="F31" s="246"/>
      <c r="G31" s="259"/>
      <c r="H31" s="260"/>
      <c r="I31" s="260"/>
      <c r="J31" s="261"/>
      <c r="K31" s="1121"/>
      <c r="L31" s="262" t="s">
        <v>483</v>
      </c>
      <c r="M31" s="263" t="s">
        <v>484</v>
      </c>
      <c r="N31" s="264" t="s">
        <v>485</v>
      </c>
    </row>
    <row r="32" spans="1:16" ht="27" customHeight="1" x14ac:dyDescent="0.15">
      <c r="A32" s="250"/>
      <c r="B32" s="246"/>
      <c r="C32" s="246"/>
      <c r="D32" s="246"/>
      <c r="E32" s="246"/>
      <c r="F32" s="246"/>
      <c r="G32" s="1133" t="s">
        <v>504</v>
      </c>
      <c r="H32" s="1134"/>
      <c r="I32" s="1134"/>
      <c r="J32" s="1135"/>
      <c r="K32" s="296">
        <v>4956363</v>
      </c>
      <c r="L32" s="296">
        <v>58359</v>
      </c>
      <c r="M32" s="297">
        <v>35267</v>
      </c>
      <c r="N32" s="298">
        <v>65.5</v>
      </c>
    </row>
    <row r="33" spans="1:16" ht="13.5" customHeight="1" x14ac:dyDescent="0.15">
      <c r="A33" s="250"/>
      <c r="B33" s="246"/>
      <c r="C33" s="246"/>
      <c r="D33" s="246"/>
      <c r="E33" s="246"/>
      <c r="F33" s="246"/>
      <c r="G33" s="1133" t="s">
        <v>505</v>
      </c>
      <c r="H33" s="1134"/>
      <c r="I33" s="1134"/>
      <c r="J33" s="1135"/>
      <c r="K33" s="296" t="s">
        <v>490</v>
      </c>
      <c r="L33" s="296" t="s">
        <v>490</v>
      </c>
      <c r="M33" s="297">
        <v>1</v>
      </c>
      <c r="N33" s="298" t="s">
        <v>490</v>
      </c>
    </row>
    <row r="34" spans="1:16" ht="27" customHeight="1" x14ac:dyDescent="0.15">
      <c r="A34" s="250"/>
      <c r="B34" s="246"/>
      <c r="C34" s="246"/>
      <c r="D34" s="246"/>
      <c r="E34" s="246"/>
      <c r="F34" s="246"/>
      <c r="G34" s="1133" t="s">
        <v>506</v>
      </c>
      <c r="H34" s="1134"/>
      <c r="I34" s="1134"/>
      <c r="J34" s="1135"/>
      <c r="K34" s="296" t="s">
        <v>490</v>
      </c>
      <c r="L34" s="296" t="s">
        <v>490</v>
      </c>
      <c r="M34" s="297">
        <v>49</v>
      </c>
      <c r="N34" s="298" t="s">
        <v>490</v>
      </c>
    </row>
    <row r="35" spans="1:16" ht="27" customHeight="1" x14ac:dyDescent="0.15">
      <c r="A35" s="250"/>
      <c r="B35" s="246"/>
      <c r="C35" s="246"/>
      <c r="D35" s="246"/>
      <c r="E35" s="246"/>
      <c r="F35" s="246"/>
      <c r="G35" s="1133" t="s">
        <v>507</v>
      </c>
      <c r="H35" s="1134"/>
      <c r="I35" s="1134"/>
      <c r="J35" s="1135"/>
      <c r="K35" s="296">
        <v>963531</v>
      </c>
      <c r="L35" s="296">
        <v>11345</v>
      </c>
      <c r="M35" s="297">
        <v>9709</v>
      </c>
      <c r="N35" s="298">
        <v>16.899999999999999</v>
      </c>
    </row>
    <row r="36" spans="1:16" ht="27" customHeight="1" x14ac:dyDescent="0.15">
      <c r="A36" s="250"/>
      <c r="B36" s="246"/>
      <c r="C36" s="246"/>
      <c r="D36" s="246"/>
      <c r="E36" s="246"/>
      <c r="F36" s="246"/>
      <c r="G36" s="1133" t="s">
        <v>508</v>
      </c>
      <c r="H36" s="1134"/>
      <c r="I36" s="1134"/>
      <c r="J36" s="1135"/>
      <c r="K36" s="296" t="s">
        <v>490</v>
      </c>
      <c r="L36" s="296" t="s">
        <v>490</v>
      </c>
      <c r="M36" s="297">
        <v>2367</v>
      </c>
      <c r="N36" s="298" t="s">
        <v>490</v>
      </c>
    </row>
    <row r="37" spans="1:16" ht="13.5" customHeight="1" x14ac:dyDescent="0.15">
      <c r="A37" s="250"/>
      <c r="B37" s="246"/>
      <c r="C37" s="246"/>
      <c r="D37" s="246"/>
      <c r="E37" s="246"/>
      <c r="F37" s="246"/>
      <c r="G37" s="1133" t="s">
        <v>509</v>
      </c>
      <c r="H37" s="1134"/>
      <c r="I37" s="1134"/>
      <c r="J37" s="1135"/>
      <c r="K37" s="296">
        <v>15555</v>
      </c>
      <c r="L37" s="296">
        <v>183</v>
      </c>
      <c r="M37" s="297">
        <v>1205</v>
      </c>
      <c r="N37" s="298">
        <v>-84.8</v>
      </c>
    </row>
    <row r="38" spans="1:16" ht="27" customHeight="1" x14ac:dyDescent="0.15">
      <c r="A38" s="250"/>
      <c r="B38" s="246"/>
      <c r="C38" s="246"/>
      <c r="D38" s="246"/>
      <c r="E38" s="246"/>
      <c r="F38" s="246"/>
      <c r="G38" s="1136" t="s">
        <v>510</v>
      </c>
      <c r="H38" s="1137"/>
      <c r="I38" s="1137"/>
      <c r="J38" s="1138"/>
      <c r="K38" s="299" t="s">
        <v>490</v>
      </c>
      <c r="L38" s="299" t="s">
        <v>490</v>
      </c>
      <c r="M38" s="300">
        <v>3</v>
      </c>
      <c r="N38" s="301" t="s">
        <v>490</v>
      </c>
      <c r="O38" s="295"/>
    </row>
    <row r="39" spans="1:16" x14ac:dyDescent="0.15">
      <c r="A39" s="250"/>
      <c r="B39" s="246"/>
      <c r="C39" s="246"/>
      <c r="D39" s="246"/>
      <c r="E39" s="246"/>
      <c r="F39" s="246"/>
      <c r="G39" s="1136" t="s">
        <v>511</v>
      </c>
      <c r="H39" s="1137"/>
      <c r="I39" s="1137"/>
      <c r="J39" s="1138"/>
      <c r="K39" s="302">
        <v>-596490</v>
      </c>
      <c r="L39" s="302">
        <v>-7023</v>
      </c>
      <c r="M39" s="303">
        <v>-6690</v>
      </c>
      <c r="N39" s="304">
        <v>5</v>
      </c>
      <c r="O39" s="295"/>
    </row>
    <row r="40" spans="1:16" ht="27" customHeight="1" x14ac:dyDescent="0.15">
      <c r="A40" s="250"/>
      <c r="B40" s="246"/>
      <c r="C40" s="246"/>
      <c r="D40" s="246"/>
      <c r="E40" s="246"/>
      <c r="F40" s="246"/>
      <c r="G40" s="1133" t="s">
        <v>512</v>
      </c>
      <c r="H40" s="1134"/>
      <c r="I40" s="1134"/>
      <c r="J40" s="1135"/>
      <c r="K40" s="302">
        <v>-4212761</v>
      </c>
      <c r="L40" s="302">
        <v>-49603</v>
      </c>
      <c r="M40" s="303">
        <v>-29386</v>
      </c>
      <c r="N40" s="304">
        <v>68.8</v>
      </c>
      <c r="O40" s="295"/>
    </row>
    <row r="41" spans="1:16" x14ac:dyDescent="0.15">
      <c r="A41" s="250"/>
      <c r="B41" s="246"/>
      <c r="C41" s="246"/>
      <c r="D41" s="246"/>
      <c r="E41" s="246"/>
      <c r="F41" s="246"/>
      <c r="G41" s="1139" t="s">
        <v>282</v>
      </c>
      <c r="H41" s="1140"/>
      <c r="I41" s="1140"/>
      <c r="J41" s="1141"/>
      <c r="K41" s="296">
        <v>1126198</v>
      </c>
      <c r="L41" s="302">
        <v>13260</v>
      </c>
      <c r="M41" s="303">
        <v>12524</v>
      </c>
      <c r="N41" s="304">
        <v>5.9</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28" t="s">
        <v>481</v>
      </c>
      <c r="J49" s="1130" t="s">
        <v>516</v>
      </c>
      <c r="K49" s="1131"/>
      <c r="L49" s="1131"/>
      <c r="M49" s="1131"/>
      <c r="N49" s="1132"/>
    </row>
    <row r="50" spans="1:14" x14ac:dyDescent="0.15">
      <c r="A50" s="250"/>
      <c r="B50" s="246"/>
      <c r="C50" s="246"/>
      <c r="D50" s="246"/>
      <c r="E50" s="246"/>
      <c r="F50" s="246"/>
      <c r="G50" s="314"/>
      <c r="H50" s="315"/>
      <c r="I50" s="1129"/>
      <c r="J50" s="316" t="s">
        <v>517</v>
      </c>
      <c r="K50" s="317" t="s">
        <v>518</v>
      </c>
      <c r="L50" s="318" t="s">
        <v>519</v>
      </c>
      <c r="M50" s="319" t="s">
        <v>520</v>
      </c>
      <c r="N50" s="320" t="s">
        <v>521</v>
      </c>
    </row>
    <row r="51" spans="1:14" x14ac:dyDescent="0.15">
      <c r="A51" s="250"/>
      <c r="B51" s="246"/>
      <c r="C51" s="246"/>
      <c r="D51" s="246"/>
      <c r="E51" s="246"/>
      <c r="F51" s="246"/>
      <c r="G51" s="312" t="s">
        <v>522</v>
      </c>
      <c r="H51" s="313"/>
      <c r="I51" s="321">
        <v>6697196</v>
      </c>
      <c r="J51" s="322">
        <v>75140</v>
      </c>
      <c r="K51" s="323">
        <v>4.9000000000000004</v>
      </c>
      <c r="L51" s="324">
        <v>50880</v>
      </c>
      <c r="M51" s="325">
        <v>7</v>
      </c>
      <c r="N51" s="326">
        <v>-2.1</v>
      </c>
    </row>
    <row r="52" spans="1:14" x14ac:dyDescent="0.15">
      <c r="A52" s="250"/>
      <c r="B52" s="246"/>
      <c r="C52" s="246"/>
      <c r="D52" s="246"/>
      <c r="E52" s="246"/>
      <c r="F52" s="246"/>
      <c r="G52" s="327"/>
      <c r="H52" s="328" t="s">
        <v>523</v>
      </c>
      <c r="I52" s="329">
        <v>4017949</v>
      </c>
      <c r="J52" s="330">
        <v>45080</v>
      </c>
      <c r="K52" s="331">
        <v>-12.5</v>
      </c>
      <c r="L52" s="332">
        <v>26879</v>
      </c>
      <c r="M52" s="333">
        <v>2.4</v>
      </c>
      <c r="N52" s="334">
        <v>-14.9</v>
      </c>
    </row>
    <row r="53" spans="1:14" x14ac:dyDescent="0.15">
      <c r="A53" s="250"/>
      <c r="B53" s="246"/>
      <c r="C53" s="246"/>
      <c r="D53" s="246"/>
      <c r="E53" s="246"/>
      <c r="F53" s="246"/>
      <c r="G53" s="312" t="s">
        <v>524</v>
      </c>
      <c r="H53" s="313"/>
      <c r="I53" s="321">
        <v>8698553</v>
      </c>
      <c r="J53" s="322">
        <v>98441</v>
      </c>
      <c r="K53" s="323">
        <v>31</v>
      </c>
      <c r="L53" s="324">
        <v>63956</v>
      </c>
      <c r="M53" s="325">
        <v>25.7</v>
      </c>
      <c r="N53" s="326">
        <v>5.3</v>
      </c>
    </row>
    <row r="54" spans="1:14" x14ac:dyDescent="0.15">
      <c r="A54" s="250"/>
      <c r="B54" s="246"/>
      <c r="C54" s="246"/>
      <c r="D54" s="246"/>
      <c r="E54" s="246"/>
      <c r="F54" s="246"/>
      <c r="G54" s="327"/>
      <c r="H54" s="328" t="s">
        <v>523</v>
      </c>
      <c r="I54" s="329">
        <v>4595046</v>
      </c>
      <c r="J54" s="330">
        <v>52002</v>
      </c>
      <c r="K54" s="331">
        <v>15.4</v>
      </c>
      <c r="L54" s="332">
        <v>29239</v>
      </c>
      <c r="M54" s="333">
        <v>8.8000000000000007</v>
      </c>
      <c r="N54" s="334">
        <v>6.6</v>
      </c>
    </row>
    <row r="55" spans="1:14" x14ac:dyDescent="0.15">
      <c r="A55" s="250"/>
      <c r="B55" s="246"/>
      <c r="C55" s="246"/>
      <c r="D55" s="246"/>
      <c r="E55" s="246"/>
      <c r="F55" s="246"/>
      <c r="G55" s="312" t="s">
        <v>525</v>
      </c>
      <c r="H55" s="313"/>
      <c r="I55" s="321">
        <v>6908568</v>
      </c>
      <c r="J55" s="322">
        <v>79303</v>
      </c>
      <c r="K55" s="323">
        <v>-19.399999999999999</v>
      </c>
      <c r="L55" s="324">
        <v>66255</v>
      </c>
      <c r="M55" s="325">
        <v>3.6</v>
      </c>
      <c r="N55" s="326">
        <v>-23</v>
      </c>
    </row>
    <row r="56" spans="1:14" x14ac:dyDescent="0.15">
      <c r="A56" s="250"/>
      <c r="B56" s="246"/>
      <c r="C56" s="246"/>
      <c r="D56" s="246"/>
      <c r="E56" s="246"/>
      <c r="F56" s="246"/>
      <c r="G56" s="327"/>
      <c r="H56" s="328" t="s">
        <v>523</v>
      </c>
      <c r="I56" s="329">
        <v>3442236</v>
      </c>
      <c r="J56" s="330">
        <v>39513</v>
      </c>
      <c r="K56" s="331">
        <v>-24</v>
      </c>
      <c r="L56" s="332">
        <v>31822</v>
      </c>
      <c r="M56" s="333">
        <v>8.8000000000000007</v>
      </c>
      <c r="N56" s="334">
        <v>-32.799999999999997</v>
      </c>
    </row>
    <row r="57" spans="1:14" x14ac:dyDescent="0.15">
      <c r="A57" s="250"/>
      <c r="B57" s="246"/>
      <c r="C57" s="246"/>
      <c r="D57" s="246"/>
      <c r="E57" s="246"/>
      <c r="F57" s="246"/>
      <c r="G57" s="312" t="s">
        <v>526</v>
      </c>
      <c r="H57" s="313"/>
      <c r="I57" s="321">
        <v>6843344</v>
      </c>
      <c r="J57" s="322">
        <v>79456</v>
      </c>
      <c r="K57" s="323">
        <v>0.2</v>
      </c>
      <c r="L57" s="324">
        <v>54227</v>
      </c>
      <c r="M57" s="325">
        <v>-18.2</v>
      </c>
      <c r="N57" s="326">
        <v>18.399999999999999</v>
      </c>
    </row>
    <row r="58" spans="1:14" x14ac:dyDescent="0.15">
      <c r="A58" s="250"/>
      <c r="B58" s="246"/>
      <c r="C58" s="246"/>
      <c r="D58" s="246"/>
      <c r="E58" s="246"/>
      <c r="F58" s="246"/>
      <c r="G58" s="327"/>
      <c r="H58" s="328" t="s">
        <v>523</v>
      </c>
      <c r="I58" s="329">
        <v>4706957</v>
      </c>
      <c r="J58" s="330">
        <v>54651</v>
      </c>
      <c r="K58" s="331">
        <v>38.299999999999997</v>
      </c>
      <c r="L58" s="332">
        <v>29694</v>
      </c>
      <c r="M58" s="333">
        <v>-6.7</v>
      </c>
      <c r="N58" s="334">
        <v>45</v>
      </c>
    </row>
    <row r="59" spans="1:14" x14ac:dyDescent="0.15">
      <c r="A59" s="250"/>
      <c r="B59" s="246"/>
      <c r="C59" s="246"/>
      <c r="D59" s="246"/>
      <c r="E59" s="246"/>
      <c r="F59" s="246"/>
      <c r="G59" s="312" t="s">
        <v>527</v>
      </c>
      <c r="H59" s="313"/>
      <c r="I59" s="321">
        <v>6117259</v>
      </c>
      <c r="J59" s="322">
        <v>72028</v>
      </c>
      <c r="K59" s="323">
        <v>-9.3000000000000007</v>
      </c>
      <c r="L59" s="324">
        <v>44504</v>
      </c>
      <c r="M59" s="325">
        <v>-17.899999999999999</v>
      </c>
      <c r="N59" s="326">
        <v>8.6</v>
      </c>
    </row>
    <row r="60" spans="1:14" x14ac:dyDescent="0.15">
      <c r="A60" s="250"/>
      <c r="B60" s="246"/>
      <c r="C60" s="246"/>
      <c r="D60" s="246"/>
      <c r="E60" s="246"/>
      <c r="F60" s="246"/>
      <c r="G60" s="327"/>
      <c r="H60" s="328" t="s">
        <v>523</v>
      </c>
      <c r="I60" s="335">
        <v>4470030</v>
      </c>
      <c r="J60" s="330">
        <v>52633</v>
      </c>
      <c r="K60" s="331">
        <v>-3.7</v>
      </c>
      <c r="L60" s="332">
        <v>25876</v>
      </c>
      <c r="M60" s="333">
        <v>-12.9</v>
      </c>
      <c r="N60" s="334">
        <v>9.1999999999999993</v>
      </c>
    </row>
    <row r="61" spans="1:14" x14ac:dyDescent="0.15">
      <c r="A61" s="250"/>
      <c r="B61" s="246"/>
      <c r="C61" s="246"/>
      <c r="D61" s="246"/>
      <c r="E61" s="246"/>
      <c r="F61" s="246"/>
      <c r="G61" s="312" t="s">
        <v>528</v>
      </c>
      <c r="H61" s="336"/>
      <c r="I61" s="337">
        <v>7052984</v>
      </c>
      <c r="J61" s="338">
        <v>80874</v>
      </c>
      <c r="K61" s="339">
        <v>1.5</v>
      </c>
      <c r="L61" s="340">
        <v>55964</v>
      </c>
      <c r="M61" s="341">
        <v>0</v>
      </c>
      <c r="N61" s="326">
        <v>1.5</v>
      </c>
    </row>
    <row r="62" spans="1:14" x14ac:dyDescent="0.15">
      <c r="A62" s="250"/>
      <c r="B62" s="246"/>
      <c r="C62" s="246"/>
      <c r="D62" s="246"/>
      <c r="E62" s="246"/>
      <c r="F62" s="246"/>
      <c r="G62" s="327"/>
      <c r="H62" s="328" t="s">
        <v>523</v>
      </c>
      <c r="I62" s="329">
        <v>4246444</v>
      </c>
      <c r="J62" s="330">
        <v>48776</v>
      </c>
      <c r="K62" s="331">
        <v>2.7</v>
      </c>
      <c r="L62" s="332">
        <v>28702</v>
      </c>
      <c r="M62" s="333">
        <v>0.1</v>
      </c>
      <c r="N62" s="334">
        <v>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P7" sqref="P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42" t="s">
        <v>3</v>
      </c>
      <c r="D47" s="1142"/>
      <c r="E47" s="1143"/>
      <c r="F47" s="11">
        <v>17.59</v>
      </c>
      <c r="G47" s="12">
        <v>17.59</v>
      </c>
      <c r="H47" s="12">
        <v>17.760000000000002</v>
      </c>
      <c r="I47" s="12">
        <v>17.690000000000001</v>
      </c>
      <c r="J47" s="13">
        <v>16.34</v>
      </c>
    </row>
    <row r="48" spans="2:10" ht="57.75" customHeight="1" x14ac:dyDescent="0.15">
      <c r="B48" s="14"/>
      <c r="C48" s="1144" t="s">
        <v>4</v>
      </c>
      <c r="D48" s="1144"/>
      <c r="E48" s="1145"/>
      <c r="F48" s="15">
        <v>10.53</v>
      </c>
      <c r="G48" s="16">
        <v>7.04</v>
      </c>
      <c r="H48" s="16">
        <v>6.8</v>
      </c>
      <c r="I48" s="16">
        <v>7.05</v>
      </c>
      <c r="J48" s="17">
        <v>6.81</v>
      </c>
    </row>
    <row r="49" spans="2:10" ht="57.75" customHeight="1" thickBot="1" x14ac:dyDescent="0.2">
      <c r="B49" s="18"/>
      <c r="C49" s="1146" t="s">
        <v>5</v>
      </c>
      <c r="D49" s="1146"/>
      <c r="E49" s="1147"/>
      <c r="F49" s="19">
        <v>1.08</v>
      </c>
      <c r="G49" s="20" t="s">
        <v>535</v>
      </c>
      <c r="H49" s="20" t="s">
        <v>536</v>
      </c>
      <c r="I49" s="20">
        <v>0.28999999999999998</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2018-02-20T07:55:17Z</cp:lastPrinted>
  <dcterms:created xsi:type="dcterms:W3CDTF">2018-01-24T04:05:53Z</dcterms:created>
  <dcterms:modified xsi:type="dcterms:W3CDTF">2018-04-12T12:11:18Z</dcterms:modified>
  <cp:category/>
</cp:coreProperties>
</file>