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060000\10060300\12 新地方公会計制度\98 調査・照会\R1\20191015 【1031（木）〆切】平成29年度財政状況資料集の作成及び提出について（2回目）\DLファイル\"/>
    </mc:Choice>
  </mc:AlternateContent>
  <bookViews>
    <workbookView xWindow="0" yWindow="0" windowWidth="15360" windowHeight="7635" tabRatio="734"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<sst xmlns="http://schemas.openxmlformats.org/spreadsheetml/2006/main" count="1090" uniqueCount="606">
  <si>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</si>
  <si>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</si>
  <si>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</si>
  <si>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</si>
  <si>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</si>
  <si>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</si>
  <si>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</si>
  <si>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</si>
  <si>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</si>
  <si>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</si>
  <si>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</si>
  <si>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</si>
  <si>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</si>
  <si>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</si>
  <si>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</si>
  <si>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</si>
  <si>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</si>
  <si>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</si>
  <si>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</si>
  <si>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</si>
  <si>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</si>
  <si>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</si>
  <si>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</si>
  <si>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</si>
  <si>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</si>
  <si>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</si>
  <si>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</si>
  <si>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</si>
  <si>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</si>
  <si>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</si>
  <si>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</si>
  <si>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</si>
  <si>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</si>
  <si>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</si>
  <si>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</si>
  <si>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</si>
  <si>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</si>
  <si>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</si>
  <si>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</si>
  <si>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</si>
  <si>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</si>
  <si>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</si>
  <si>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</si>
  <si>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</si>
  <si>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</si>
  <si>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</si>
  <si>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</si>
  <si>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</si>
  <si>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</si>
  <si>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</si>
  <si>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</si>
  <si>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</si>
  <si>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</si>
  <si>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</si>
  <si>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</si>
  <si>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</si>
  <si>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</si>
  <si>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</si>
  <si>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</si>
  <si>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</si>
  <si>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</si>
  <si>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</si>
  <si>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</si>
  <si>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</si>
  <si>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</si>
  <si>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</si>
  <si>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</si>
  <si>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</si>
  <si>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</si>
  <si>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</si>
  <si>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</si>
  <si>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</si>
  <si>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</si>
  <si>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</si>
  <si>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</si>
  <si>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</si>
  <si>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</si>
  <si>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</si>
  <si>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</si>
  <si>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</si>
  <si>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</si>
  <si>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</si>
  <si>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</si>
  <si>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</si>
  <si>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</si>
  <si>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</si>
  <si>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</si>
  <si>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</si>
  <si>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</si>
  <si>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</si>
  <si>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</si>
  <si>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</si>
  <si>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</si>
  <si>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</si>
  <si>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</si>
  <si>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</si>
  <si>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</si>
  <si>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</si>
  <si>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</si>
  <si>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</si>
  <si>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</si>
  <si>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</si>
  <si>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</si>
  <si>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</si>
  <si>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</si>
  <si>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</si>
  <si>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</si>
  <si>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</si>
  <si>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</si>
  <si>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</si>
  <si>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</si>
  <si>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</si>
  <si>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</si>
  <si>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</si>
  <si>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</si>
  <si>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</si>
  <si>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</si>
  <si>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</si>
  <si>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</si>
  <si>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</si>
  <si>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</si>
  <si>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</si>
  <si>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</si>
  <si>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</si>
  <si>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</si>
  <si>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</si>
  <si>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</si>
  <si>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</si>
  <si>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</si>
  <si>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</si>
  <si>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</si>
  <si>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</si>
  <si>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</si>
  <si>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</si>
  <si>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</si>
  <si>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</si>
  <si>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</si>
  <si>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</si>
  <si>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</si>
  <si>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</si>
  <si>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</si>
  <si>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</si>
  <si>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</si>
  <si>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</si>
  <si>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</si>
  <si>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</si>
  <si>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</si>
  <si>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</si>
  <si>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</si>
  <si>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</si>
  <si>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</si>
  <si>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</si>
  <si>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</si>
  <si>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</si>
  <si>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</si>
  <si>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</si>
  <si>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</si>
  <si>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</si>
  <si>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</si>
  <si>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</si>
  <si>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</si>
  <si>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</si>
  <si>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</si>
  <si>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</si>
  <si>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</si>
  <si>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</si>
  <si>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</si>
  <si>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</si>
  <si>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</si>
  <si>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</si>
  <si>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</si>
  <si>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</si>
  <si>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</si>
  <si>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</si>
  <si>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</si>
  <si>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</si>
  <si>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</si>
  <si>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</si>
  <si>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</si>
  <si>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</si>
  <si>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</si>
  <si>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</si>
  <si>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</si>
  <si>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</si>
  <si>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</si>
  <si>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</si>
  <si>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</si>
  <si>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</si>
  <si>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</si>
  <si>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</si>
  <si>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</si>
  <si>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</si>
  <si>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</si>
  <si>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</si>
  <si>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</si>
  <si>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</si>
  <si>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</si>
  <si>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</si>
  <si>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</si>
  <si>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</si>
  <si>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</si>
  <si>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</si>
  <si>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</si>
  <si>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</si>
  <si>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</si>
  <si>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栃木県日光市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</si>
  <si>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</si>
  <si>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</si>
  <si>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</si>
  <si>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</si>
  <si>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</si>
  <si>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</si>
  <si>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</si>
  <si>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</si>
  <si>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</si>
  <si>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</si>
  <si>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</si>
  <si>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</si>
  <si>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</si>
  <si>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</si>
  <si>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</si>
  <si>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</si>
  <si>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</si>
  <si>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</si>
  <si>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</si>
  <si>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</si>
  <si>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</si>
  <si>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</si>
  <si>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</si>
  <si>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</si>
  <si>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</si>
  <si>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</si>
  <si>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</si>
  <si>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</si>
  <si>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</si>
  <si>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</si>
  <si>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</si>
  <si>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</si>
  <si>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</si>
  <si>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</si>
  <si>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</si>
  <si>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</si>
  <si>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</si>
  <si>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</si>
  <si>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</si>
  <si>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</si>
  <si>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</si>
  <si>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</si>
  <si>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</si>
  <si>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</si>
  <si>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</si>
  <si>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</si>
  <si>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</si>
  <si>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</si>
  <si>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</si>
  <si>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</si>
  <si>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</si>
  <si>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</si>
  <si>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</si>
  <si>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</si>
  <si>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</si>
  <si>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</si>
  <si>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</si>
  <si>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</si>
  <si>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</si>
  <si>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</si>
  <si>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</si>
  <si>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</si>
  <si>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</si>
  <si>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</si>
  <si>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</si>
  <si>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</si>
  <si>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</si>
  <si>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</si>
  <si>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</si>
  <si>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</si>
  <si>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</si>
  <si>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</si>
  <si>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</si>
  <si>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</si>
  <si>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</si>
  <si>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</si>
  <si>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</si>
  <si>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</si>
  <si>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</si>
  <si>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</si>
  <si>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</si>
  <si>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</si>
  <si>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</si>
  <si>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</si>
  <si>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</si>
  <si>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</si>
  <si>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</si>
  <si>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</si>
  <si>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</si>
  <si>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</si>
  <si>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</si>
  <si>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</si>
  <si>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</si>
  <si>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</si>
  <si>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</si>
  <si>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</si>
  <si>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</si>
  <si>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</si>
  <si>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</si>
  <si>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</si>
  <si>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</si>
  <si>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</si>
  <si>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</si>
  <si>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</si>
  <si>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</si>
  <si>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</si>
  <si>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</si>
  <si>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</si>
  <si>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</si>
  <si>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</si>
  <si>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</si>
  <si>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</si>
  <si>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</si>
  <si>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</si>
  <si>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</si>
  <si>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</si>
  <si>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</si>
  <si>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</si>
  <si>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</si>
  <si>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</si>
  <si>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</si>
  <si>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</si>
  <si>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</si>
  <si>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</si>
  <si>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</si>
  <si>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</si>
  <si>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</si>
  <si>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</si>
  <si>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</si>
  <si>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</si>
  <si>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</si>
  <si>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</si>
  <si>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</si>
  <si>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</si>
  <si>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</si>
  <si>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</si>
  <si>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</si>
  <si>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</si>
  <si>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</si>
  <si>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</si>
  <si>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</si>
  <si>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</si>
  <si>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</si>
  <si>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</si>
  <si>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</si>
  <si>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</si>
  <si>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</si>
  <si>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</si>
  <si>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</si>
  <si>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</si>
  <si>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栃木県日光市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</si>
  <si>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</si>
  <si>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</si>
  <si>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</si>
  <si>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</si>
  <si>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</si>
  <si>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</si>
  <si>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</si>
  <si>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</si>
  <si>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</si>
  <si>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</si>
  <si>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</si>
  <si>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</si>
  <si>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</si>
  <si>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</si>
  <si>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</si>
  <si>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</si>
  <si>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</si>
  <si>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</si>
  <si>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</si>
  <si>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</si>
  <si>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</si>
  <si>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</si>
  <si>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</si>
  <si>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</si>
  <si>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</si>
  <si>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</si>
  <si>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</si>
  <si>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</si>
  <si>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</si>
  <si>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</si>
  <si>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</si>
  <si>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</si>
  <si>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</si>
  <si>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</si>
  <si>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</si>
  <si>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</si>
  <si>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</si>
  <si>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</si>
  <si>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</si>
  <si>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</si>
  <si>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</si>
  <si>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</si>
  <si>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</si>
  <si>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</si>
  <si>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法非適用企業</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</si>
  <si>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</si>
  <si>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</si>
  <si>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</si>
  <si>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</si>
  <si>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</si>
  <si>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</si>
  <si>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</si>
  <si>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</si>
  <si>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</si>
  <si>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</si>
  <si>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</si>
  <si>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</si>
  <si>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</si>
  <si>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</si>
  <si>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</si>
  <si>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</si>
  <si>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</si>
  <si>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</si>
  <si>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</si>
  <si>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</si>
  <si>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</si>
  <si>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</si>
  <si>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</si>
  <si>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</si>
  <si>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</si>
  <si>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</si>
  <si>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</si>
  <si>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</si>
  <si>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</si>
  <si>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</si>
  <si>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</si>
  <si>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</si>
  <si>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</si>
  <si>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</si>
  <si>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</si>
  <si>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</si>
  <si>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</si>
  <si>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</si>
  <si>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</si>
  <si>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</si>
  <si>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</si>
  <si>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</si>
  <si>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</si>
  <si>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</si>
  <si>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</si>
  <si>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</si>
  <si>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</si>
  <si>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</si>
  <si>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</si>
  <si>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</si>
  <si>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</si>
  <si>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</si>
  <si>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</si>
  <si>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</si>
  <si>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</si>
  <si>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</si>
  <si>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</si>
  <si>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</si>
  <si>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</si>
  <si>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</si>
  <si>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</si>
  <si>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</si>
  <si>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</si>
  <si>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</si>
  <si>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</si>
  <si>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</si>
  <si>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</si>
  <si>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</si>
  <si>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</si>
  <si>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温泉事業特別会計</t>
    <phoneticPr fontId="5"/>
  </si>
  <si>
    <t>-</t>
    <phoneticPr fontId="5"/>
  </si>
  <si>
    <t>(Ｆ)</t>
    <phoneticPr fontId="5"/>
  </si>
  <si>
    <t>銅山観光事業特別会計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</si>
  <si>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</si>
  <si>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</si>
  <si>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</si>
  <si>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</si>
  <si>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</si>
  <si>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</si>
  <si>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</si>
  <si>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</si>
  <si>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</si>
  <si>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</si>
  <si>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</si>
  <si>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</si>
  <si>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</si>
  <si>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</si>
  <si>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</si>
  <si>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</si>
  <si>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</si>
  <si>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</si>
  <si>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</si>
  <si>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</si>
  <si>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</si>
  <si>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</si>
  <si>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</si>
  <si>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</si>
  <si>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</si>
  <si>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</si>
  <si>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</si>
  <si>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</si>
  <si>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</si>
  <si>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</si>
  <si>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</si>
  <si>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</si>
  <si>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</si>
  <si>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</si>
  <si>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</si>
  <si>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</si>
  <si>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</si>
  <si>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</si>
  <si>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</si>
  <si>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</si>
  <si>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</si>
  <si>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</si>
  <si>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</si>
  <si>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</si>
  <si>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</si>
  <si>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</si>
  <si>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</si>
  <si>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</si>
  <si>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</si>
  <si>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</si>
  <si>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</si>
  <si>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</si>
  <si>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</si>
  <si>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</si>
  <si>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</si>
  <si>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</si>
  <si>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</si>
  <si>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</si>
  <si>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</si>
  <si>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</si>
  <si>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</si>
  <si>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</si>
  <si>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</si>
  <si>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</si>
  <si>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</si>
  <si>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</si>
  <si>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</si>
  <si>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</si>
  <si>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</si>
  <si>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</si>
  <si>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</si>
  <si>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</si>
  <si>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</si>
  <si>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</si>
  <si>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</si>
  <si>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</si>
  <si>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</si>
  <si>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</si>
  <si>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</si>
  <si>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</si>
  <si>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</si>
  <si>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</si>
  <si>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</si>
  <si>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</si>
  <si>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</si>
  <si>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</si>
  <si>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3.47</t>
  </si>
  <si>
    <t>▲ 0.28</t>
  </si>
  <si>
    <t>▲ 1.91</t>
  </si>
  <si>
    <t>▲ 1.89</t>
  </si>
  <si>
    <t>水道事業会計</t>
  </si>
  <si>
    <t>一般会計</t>
  </si>
  <si>
    <t>介護保険事業特別会計</t>
  </si>
  <si>
    <t>国民健康保険事業特別会計</t>
  </si>
  <si>
    <t>下水道事業特別会計</t>
  </si>
  <si>
    <t>銅山観光事業特別会計</t>
  </si>
  <si>
    <t>診療所事業特別会計</t>
  </si>
  <si>
    <t>後期高齢者医療事業特別会計</t>
  </si>
  <si>
    <t>その他会計（赤字）</t>
  </si>
  <si>
    <t>その他会計（黒字）</t>
  </si>
  <si>
    <t>合併振興基金</t>
    <rPh sb="0" eb="2">
      <t>ガッペイ</t>
    </rPh>
    <rPh sb="2" eb="4">
      <t>シンコウ</t>
    </rPh>
    <rPh sb="4" eb="6">
      <t>キキン</t>
    </rPh>
    <phoneticPr fontId="11"/>
  </si>
  <si>
    <t>庁舎整備基金</t>
    <rPh sb="0" eb="2">
      <t>チョウシャ</t>
    </rPh>
    <rPh sb="2" eb="4">
      <t>セイビ</t>
    </rPh>
    <rPh sb="4" eb="6">
      <t>キキン</t>
    </rPh>
    <phoneticPr fontId="11"/>
  </si>
  <si>
    <t>地域医療整備基金</t>
    <rPh sb="0" eb="2">
      <t>チイキ</t>
    </rPh>
    <rPh sb="2" eb="4">
      <t>イリョウ</t>
    </rPh>
    <rPh sb="4" eb="6">
      <t>セイビ</t>
    </rPh>
    <rPh sb="6" eb="8">
      <t>キキン</t>
    </rPh>
    <phoneticPr fontId="11"/>
  </si>
  <si>
    <t>三日月福祉基金</t>
    <rPh sb="0" eb="3">
      <t>ミカヅキ</t>
    </rPh>
    <rPh sb="3" eb="5">
      <t>フクシ</t>
    </rPh>
    <rPh sb="5" eb="7">
      <t>キキン</t>
    </rPh>
    <phoneticPr fontId="11"/>
  </si>
  <si>
    <t>ふるさと日光応援基金</t>
    <rPh sb="4" eb="6">
      <t>ニッコウ</t>
    </rPh>
    <rPh sb="6" eb="8">
      <t>オウエン</t>
    </rPh>
    <rPh sb="8" eb="10">
      <t>キキン</t>
    </rPh>
    <phoneticPr fontId="11"/>
  </si>
  <si>
    <t>-</t>
    <phoneticPr fontId="11"/>
  </si>
  <si>
    <t>-</t>
    <phoneticPr fontId="11"/>
  </si>
  <si>
    <t>-</t>
    <phoneticPr fontId="11"/>
  </si>
  <si>
    <t>栃木県市町村総合事務組合（一般会計）</t>
  </si>
  <si>
    <t>栃木県市町村総合事務組合（特別会計）</t>
  </si>
  <si>
    <t>栃木県後期高齢者医療広域連合（一般会計）</t>
  </si>
  <si>
    <t>栃木県後期高齢者医療広域連合（後期高齢者医療特別会計）</t>
  </si>
  <si>
    <t>日光市公共施設振興公社</t>
  </si>
  <si>
    <t>日光市農業公社</t>
  </si>
  <si>
    <t>○</t>
    <phoneticPr fontId="11"/>
  </si>
  <si>
    <t>オアシス今市</t>
  </si>
  <si>
    <t>小杉放菴記念日光美術館</t>
  </si>
  <si>
    <t>鬼怒川・川治温泉観光開発</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</si>
  <si>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</si>
  <si>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</si>
  <si>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</si>
  <si>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決算における将来負担比率は58.9、有形固定資産減価償却率は72.8％であり、類似団体平均と比較して高い値で推移している。これは、合併特例債など有利な地方債を利用して施設等の更新を行っているが、既存建物の解体や統廃合が進んでいないため、減価償却費が累積していることが一因と考えられる。</t>
    <rPh sb="0" eb="2">
      <t>ヘイセイ</t>
    </rPh>
    <rPh sb="4" eb="6">
      <t>ネンド</t>
    </rPh>
    <rPh sb="6" eb="8">
      <t>ケッサン</t>
    </rPh>
    <rPh sb="12" eb="14">
      <t>ショウライ</t>
    </rPh>
    <rPh sb="14" eb="16">
      <t>フタン</t>
    </rPh>
    <rPh sb="16" eb="18">
      <t>ヒリツ</t>
    </rPh>
    <rPh sb="24" eb="26">
      <t>ユウケイ</t>
    </rPh>
    <rPh sb="26" eb="28">
      <t>コテイ</t>
    </rPh>
    <rPh sb="28" eb="30">
      <t>シサン</t>
    </rPh>
    <rPh sb="30" eb="32">
      <t>ゲンカ</t>
    </rPh>
    <rPh sb="32" eb="34">
      <t>ショウキャク</t>
    </rPh>
    <rPh sb="34" eb="35">
      <t>リツ</t>
    </rPh>
    <rPh sb="45" eb="47">
      <t>ルイジ</t>
    </rPh>
    <rPh sb="47" eb="49">
      <t>ダンタイ</t>
    </rPh>
    <rPh sb="49" eb="51">
      <t>ヘイキン</t>
    </rPh>
    <rPh sb="52" eb="54">
      <t>ヒカク</t>
    </rPh>
    <rPh sb="56" eb="57">
      <t>タカ</t>
    </rPh>
    <rPh sb="58" eb="59">
      <t>アタイ</t>
    </rPh>
    <rPh sb="60" eb="62">
      <t>スイイ</t>
    </rPh>
    <rPh sb="71" eb="73">
      <t>ガッペイ</t>
    </rPh>
    <rPh sb="73" eb="75">
      <t>トクレイ</t>
    </rPh>
    <rPh sb="75" eb="76">
      <t>サイ</t>
    </rPh>
    <rPh sb="78" eb="80">
      <t>ユウリ</t>
    </rPh>
    <rPh sb="81" eb="84">
      <t>チホウサイ</t>
    </rPh>
    <rPh sb="85" eb="87">
      <t>リヨウ</t>
    </rPh>
    <rPh sb="89" eb="91">
      <t>シセツ</t>
    </rPh>
    <rPh sb="91" eb="92">
      <t>トウ</t>
    </rPh>
    <rPh sb="93" eb="95">
      <t>コウシン</t>
    </rPh>
    <rPh sb="96" eb="97">
      <t>オコナ</t>
    </rPh>
    <rPh sb="103" eb="105">
      <t>キゾン</t>
    </rPh>
    <rPh sb="105" eb="107">
      <t>タテモノ</t>
    </rPh>
    <rPh sb="108" eb="110">
      <t>カイタイ</t>
    </rPh>
    <rPh sb="111" eb="114">
      <t>トウハイゴウ</t>
    </rPh>
    <rPh sb="115" eb="116">
      <t>スス</t>
    </rPh>
    <rPh sb="124" eb="126">
      <t>ゲンカ</t>
    </rPh>
    <rPh sb="126" eb="128">
      <t>ショウキャク</t>
    </rPh>
    <rPh sb="128" eb="129">
      <t>ヒ</t>
    </rPh>
    <rPh sb="130" eb="132">
      <t>ルイセキ</t>
    </rPh>
    <rPh sb="139" eb="141">
      <t>イチイン</t>
    </rPh>
    <rPh sb="142" eb="143">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</si>
  <si>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</si>
  <si>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</si>
  <si>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</si>
  <si>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</si>
  <si>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</si>
  <si>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</si>
  <si>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合併例事業債や緊急防災・減災事業債など交付税算入率の高い起債の活用により、充当可能財源等は増えている一方で、本庁舎をはじめとする日光庁舎、藤原庁舎などの建設事業の実施に伴い市債発行額が増加したため、前年度＋8.4ポイントとなった。実質公債費比率については、庁舎建設事業の償還が始まっていないことから前年度と同比率となったが、将来的に元利償還金等の増により実質公債費比率は増加する見込みである。</t>
    <rPh sb="0" eb="2">
      <t>ショウライ</t>
    </rPh>
    <rPh sb="2" eb="4">
      <t>フタン</t>
    </rPh>
    <rPh sb="4" eb="6">
      <t>ヒリツ</t>
    </rPh>
    <rPh sb="110" eb="113">
      <t>ゼンネンド</t>
    </rPh>
    <rPh sb="126" eb="128">
      <t>ジッシツ</t>
    </rPh>
    <rPh sb="128" eb="131">
      <t>コウサイヒ</t>
    </rPh>
    <rPh sb="131" eb="133">
      <t>ヒリツ</t>
    </rPh>
    <rPh sb="139" eb="141">
      <t>チョウシャ</t>
    </rPh>
    <rPh sb="141" eb="143">
      <t>ケンセツ</t>
    </rPh>
    <rPh sb="143" eb="145">
      <t>ジギョウ</t>
    </rPh>
    <rPh sb="146" eb="148">
      <t>ショウカン</t>
    </rPh>
    <rPh sb="149" eb="150">
      <t>ハジ</t>
    </rPh>
    <rPh sb="160" eb="163">
      <t>ゼンネンド</t>
    </rPh>
    <rPh sb="164" eb="165">
      <t>ドウ</t>
    </rPh>
    <rPh sb="165" eb="167">
      <t>ヒリツ</t>
    </rPh>
    <rPh sb="173" eb="176">
      <t>ショウライテキ</t>
    </rPh>
    <rPh sb="177" eb="179">
      <t>ガンリ</t>
    </rPh>
    <rPh sb="179" eb="182">
      <t>ショウカンキン</t>
    </rPh>
    <rPh sb="182" eb="183">
      <t>トウ</t>
    </rPh>
    <rPh sb="184" eb="185">
      <t>ゾウ</t>
    </rPh>
    <rPh sb="188" eb="190">
      <t>ジッシツ</t>
    </rPh>
    <rPh sb="190" eb="193">
      <t>コウサイヒ</t>
    </rPh>
    <rPh sb="193" eb="195">
      <t>ヒリツ</t>
    </rPh>
    <rPh sb="196" eb="198">
      <t>ゾウカ</t>
    </rPh>
    <rPh sb="200" eb="202">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</si>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</sst>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44504</c:v>
                </c:pt>
                <c:pt idx="4">
                  <c:v>47820</c:v>
                </c:pt>
              </c:numCache>
            </c:numRef>
          </c:val>
          <c:smooth val="0"/>
          <c:extLst xmlns:c16r2="http://schemas.microsoft.com/office/drawing/2015/06/chart">
            <c:ext xmlns:c16="http://schemas.microsoft.com/office/drawing/2014/chart" uri="{C3380CC4-5D6E-409C-BE32-E72D297353CC}">
              <c16:uniqueId val="{00000000-EF93-4C18-900B-D3D62A3677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98441</c:v>
                </c:pt>
                <c:pt idx="1">
                  <c:v>79303</c:v>
                </c:pt>
                <c:pt idx="2">
                  <c:v>79456</c:v>
                </c:pt>
                <c:pt idx="3">
                  <c:v>72028</c:v>
                </c:pt>
                <c:pt idx="4">
                  <c:v>105014</c:v>
                </c:pt>
              </c:numCache>
            </c:numRef>
          </c:val>
          <c:smooth val="0"/>
          <c:extLst xmlns:c16r2="http://schemas.microsoft.com/office/drawing/2015/06/chart">
            <c:ext xmlns:c16="http://schemas.microsoft.com/office/drawing/2014/chart" uri="{C3380CC4-5D6E-409C-BE32-E72D297353CC}">
              <c16:uniqueId val="{00000001-EF93-4C18-900B-D3D62A367776}"/>
            </c:ext>
          </c:extLst>
        </c:ser>
        <c:dLbls>
          <c:showLegendKey val="0"/>
          <c:showVal val="0"/>
          <c:showCatName val="0"/>
          <c:showSerName val="0"/>
          <c:showPercent val="0"/>
          <c:showBubbleSize val="0"/>
        </c:dLbls>
        <c:marker val="1"/>
        <c:smooth val="0"/>
        <c:axId val="398266648"/>
        <c:axId val="398263512"/>
      </c:lineChart>
      <c:catAx>
        <c:axId val="398266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263512"/>
        <c:crosses val="autoZero"/>
        <c:auto val="1"/>
        <c:lblAlgn val="ctr"/>
        <c:lblOffset val="100"/>
        <c:tickLblSkip val="1"/>
        <c:tickMarkSkip val="1"/>
        <c:noMultiLvlLbl val="0"/>
      </c:catAx>
      <c:valAx>
        <c:axId val="398263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266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7.04</c:v>
                </c:pt>
                <c:pt idx="1">
                  <c:v>6.8</c:v>
                </c:pt>
                <c:pt idx="2">
                  <c:v>7.05</c:v>
                </c:pt>
                <c:pt idx="3">
                  <c:v>6.81</c:v>
                </c:pt>
                <c:pt idx="4">
                  <c:v>6.23</c:v>
                </c:pt>
              </c:numCache>
            </c:numRef>
          </c:val>
          <c:extLst xmlns:c16r2="http://schemas.microsoft.com/office/drawing/2015/06/chart">
            <c:ext xmlns:c16="http://schemas.microsoft.com/office/drawing/2014/chart" uri="{C3380CC4-5D6E-409C-BE32-E72D297353CC}">
              <c16:uniqueId val="{00000000-8016-4569-A6B5-31F52D1AEF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17.59</c:v>
                </c:pt>
                <c:pt idx="1">
                  <c:v>17.760000000000002</c:v>
                </c:pt>
                <c:pt idx="2">
                  <c:v>17.690000000000001</c:v>
                </c:pt>
                <c:pt idx="3">
                  <c:v>16.34</c:v>
                </c:pt>
                <c:pt idx="4">
                  <c:v>15.36</c:v>
                </c:pt>
              </c:numCache>
            </c:numRef>
          </c:val>
          <c:extLst xmlns:c16r2="http://schemas.microsoft.com/office/drawing/2015/06/chart">
            <c:ext xmlns:c16="http://schemas.microsoft.com/office/drawing/2014/chart" uri="{C3380CC4-5D6E-409C-BE32-E72D297353CC}">
              <c16:uniqueId val="{00000001-8016-4569-A6B5-31F52D1AEF3A}"/>
            </c:ext>
          </c:extLst>
        </c:ser>
        <c:dLbls>
          <c:showLegendKey val="0"/>
          <c:showVal val="0"/>
          <c:showCatName val="0"/>
          <c:showSerName val="0"/>
          <c:showPercent val="0"/>
          <c:showBubbleSize val="0"/>
        </c:dLbls>
        <c:gapWidth val="250"/>
        <c:overlap val="100"/>
        <c:axId val="398263120"/>
        <c:axId val="398269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-3.47</c:v>
                </c:pt>
                <c:pt idx="1">
                  <c:v>-0.28000000000000003</c:v>
                </c:pt>
                <c:pt idx="2">
                  <c:v>0.28999999999999998</c:v>
                </c:pt>
                <c:pt idx="3">
                  <c:v>-1.91</c:v>
                </c:pt>
                <c:pt idx="4">
                  <c:v>-1.89</c:v>
                </c:pt>
              </c:numCache>
            </c:numRef>
          </c:val>
          <c:smooth val="0"/>
          <c:extLst xmlns:c16r2="http://schemas.microsoft.com/office/drawing/2015/06/chart">
            <c:ext xmlns:c16="http://schemas.microsoft.com/office/drawing/2014/chart" uri="{C3380CC4-5D6E-409C-BE32-E72D297353CC}">
              <c16:uniqueId val="{00000002-8016-4569-A6B5-31F52D1AEF3A}"/>
            </c:ext>
          </c:extLst>
        </c:ser>
        <c:dLbls>
          <c:showLegendKey val="0"/>
          <c:showVal val="0"/>
          <c:showCatName val="0"/>
          <c:showSerName val="0"/>
          <c:showPercent val="0"/>
          <c:showBubbleSize val="0"/>
        </c:dLbls>
        <c:marker val="1"/>
        <c:smooth val="0"/>
        <c:axId val="398263120"/>
        <c:axId val="398269000"/>
      </c:lineChart>
      <c:catAx>
        <c:axId val="39826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269000"/>
        <c:crosses val="autoZero"/>
        <c:auto val="1"/>
        <c:lblAlgn val="ctr"/>
        <c:lblOffset val="100"/>
        <c:tickLblSkip val="1"/>
        <c:tickMarkSkip val="1"/>
        <c:noMultiLvlLbl val="0"/>
      </c:catAx>
      <c:valAx>
        <c:axId val="398269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26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DFCD-4D7B-B3D6-124D9D9896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CD-4D7B-B3D6-124D9D98969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FCD-4D7B-B3D6-124D9D98969B}"/>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DFCD-4D7B-B3D6-124D9D98969B}"/>
            </c:ext>
          </c:extLst>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0.09</c:v>
                </c:pt>
                <c:pt idx="4">
                  <c:v>#N/A</c:v>
                </c:pt>
                <c:pt idx="5">
                  <c:v>0.18</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4-DFCD-4D7B-B3D6-124D9D98969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0.13</c:v>
                </c:pt>
                <c:pt idx="4">
                  <c:v>#N/A</c:v>
                </c:pt>
                <c:pt idx="5">
                  <c:v>0.16</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5-DFCD-4D7B-B3D6-124D9D98969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1.52</c:v>
                </c:pt>
                <c:pt idx="2">
                  <c:v>#N/A</c:v>
                </c:pt>
                <c:pt idx="3">
                  <c:v>1.1299999999999999</c:v>
                </c:pt>
                <c:pt idx="4">
                  <c:v>#N/A</c:v>
                </c:pt>
                <c:pt idx="5">
                  <c:v>0.65</c:v>
                </c:pt>
                <c:pt idx="6">
                  <c:v>#N/A</c:v>
                </c:pt>
                <c:pt idx="7">
                  <c:v>0.75</c:v>
                </c:pt>
                <c:pt idx="8">
                  <c:v>#N/A</c:v>
                </c:pt>
                <c:pt idx="9">
                  <c:v>1.29</c:v>
                </c:pt>
              </c:numCache>
            </c:numRef>
          </c:val>
          <c:extLst xmlns:c16r2="http://schemas.microsoft.com/office/drawing/2015/06/chart">
            <c:ext xmlns:c16="http://schemas.microsoft.com/office/drawing/2014/chart" uri="{C3380CC4-5D6E-409C-BE32-E72D297353CC}">
              <c16:uniqueId val="{00000006-DFCD-4D7B-B3D6-124D9D98969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0.72</c:v>
                </c:pt>
                <c:pt idx="2">
                  <c:v>#N/A</c:v>
                </c:pt>
                <c:pt idx="3">
                  <c:v>0.61</c:v>
                </c:pt>
                <c:pt idx="4">
                  <c:v>#N/A</c:v>
                </c:pt>
                <c:pt idx="5">
                  <c:v>0.61</c:v>
                </c:pt>
                <c:pt idx="6">
                  <c:v>#N/A</c:v>
                </c:pt>
                <c:pt idx="7">
                  <c:v>1.1399999999999999</c:v>
                </c:pt>
                <c:pt idx="8">
                  <c:v>#N/A</c:v>
                </c:pt>
                <c:pt idx="9">
                  <c:v>1.61</c:v>
                </c:pt>
              </c:numCache>
            </c:numRef>
          </c:val>
          <c:extLst xmlns:c16r2="http://schemas.microsoft.com/office/drawing/2015/06/chart">
            <c:ext xmlns:c16="http://schemas.microsoft.com/office/drawing/2014/chart" uri="{C3380CC4-5D6E-409C-BE32-E72D297353CC}">
              <c16:uniqueId val="{00000007-DFCD-4D7B-B3D6-124D9D9896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7.01</c:v>
                </c:pt>
                <c:pt idx="2">
                  <c:v>#N/A</c:v>
                </c:pt>
                <c:pt idx="3">
                  <c:v>6.76</c:v>
                </c:pt>
                <c:pt idx="4">
                  <c:v>#N/A</c:v>
                </c:pt>
                <c:pt idx="5">
                  <c:v>7.02</c:v>
                </c:pt>
                <c:pt idx="6">
                  <c:v>#N/A</c:v>
                </c:pt>
                <c:pt idx="7">
                  <c:v>6.79</c:v>
                </c:pt>
                <c:pt idx="8">
                  <c:v>#N/A</c:v>
                </c:pt>
                <c:pt idx="9">
                  <c:v>6.21</c:v>
                </c:pt>
              </c:numCache>
            </c:numRef>
          </c:val>
          <c:extLst xmlns:c16r2="http://schemas.microsoft.com/office/drawing/2015/06/chart">
            <c:ext xmlns:c16="http://schemas.microsoft.com/office/drawing/2014/chart" uri="{C3380CC4-5D6E-409C-BE32-E72D297353CC}">
              <c16:uniqueId val="{00000008-DFCD-4D7B-B3D6-124D9D98969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9.07</c:v>
                </c:pt>
                <c:pt idx="2">
                  <c:v>#N/A</c:v>
                </c:pt>
                <c:pt idx="3">
                  <c:v>7.95</c:v>
                </c:pt>
                <c:pt idx="4">
                  <c:v>#N/A</c:v>
                </c:pt>
                <c:pt idx="5">
                  <c:v>8.1999999999999993</c:v>
                </c:pt>
                <c:pt idx="6">
                  <c:v>#N/A</c:v>
                </c:pt>
                <c:pt idx="7">
                  <c:v>10.57</c:v>
                </c:pt>
                <c:pt idx="8">
                  <c:v>#N/A</c:v>
                </c:pt>
                <c:pt idx="9">
                  <c:v>10.46</c:v>
                </c:pt>
              </c:numCache>
            </c:numRef>
          </c:val>
          <c:extLst xmlns:c16r2="http://schemas.microsoft.com/office/drawing/2015/06/chart">
            <c:ext xmlns:c16="http://schemas.microsoft.com/office/drawing/2014/chart" uri="{C3380CC4-5D6E-409C-BE32-E72D297353CC}">
              <c16:uniqueId val="{00000009-DFCD-4D7B-B3D6-124D9D98969B}"/>
            </c:ext>
          </c:extLst>
        </c:ser>
        <c:dLbls>
          <c:showLegendKey val="0"/>
          <c:showVal val="0"/>
          <c:showCatName val="0"/>
          <c:showSerName val="0"/>
          <c:showPercent val="0"/>
          <c:showBubbleSize val="0"/>
        </c:dLbls>
        <c:gapWidth val="150"/>
        <c:overlap val="100"/>
        <c:axId val="398267432"/>
        <c:axId val="398264688"/>
      </c:barChart>
      <c:catAx>
        <c:axId val="39826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264688"/>
        <c:crosses val="autoZero"/>
        <c:auto val="1"/>
        <c:lblAlgn val="ctr"/>
        <c:lblOffset val="100"/>
        <c:tickLblSkip val="1"/>
        <c:tickMarkSkip val="1"/>
        <c:noMultiLvlLbl val="0"/>
      </c:catAx>
      <c:valAx>
        <c:axId val="39826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267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4404</c:v>
                </c:pt>
                <c:pt idx="5">
                  <c:v>4669</c:v>
                </c:pt>
                <c:pt idx="8">
                  <c:v>4638</c:v>
                </c:pt>
                <c:pt idx="11">
                  <c:v>4809</c:v>
                </c:pt>
                <c:pt idx="14">
                  <c:v>4898</c:v>
                </c:pt>
              </c:numCache>
            </c:numRef>
          </c:val>
          <c:extLst xmlns:c16r2="http://schemas.microsoft.com/office/drawing/2015/06/chart">
            <c:ext xmlns:c16="http://schemas.microsoft.com/office/drawing/2014/chart" uri="{C3380CC4-5D6E-409C-BE32-E72D297353CC}">
              <c16:uniqueId val="{00000000-31EC-4FEB-A606-456C80FD0B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1EC-4FEB-A606-456C80FD0B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54</c:v>
                </c:pt>
                <c:pt idx="3">
                  <c:v>25</c:v>
                </c:pt>
                <c:pt idx="6">
                  <c:v>25</c:v>
                </c:pt>
                <c:pt idx="9">
                  <c:v>16</c:v>
                </c:pt>
                <c:pt idx="12">
                  <c:v>15</c:v>
                </c:pt>
              </c:numCache>
            </c:numRef>
          </c:val>
          <c:extLst xmlns:c16r2="http://schemas.microsoft.com/office/drawing/2015/06/chart">
            <c:ext xmlns:c16="http://schemas.microsoft.com/office/drawing/2014/chart" uri="{C3380CC4-5D6E-409C-BE32-E72D297353CC}">
              <c16:uniqueId val="{00000002-31EC-4FEB-A606-456C80FD0B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EC-4FEB-A606-456C80FD0B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900</c:v>
                </c:pt>
                <c:pt idx="3">
                  <c:v>974</c:v>
                </c:pt>
                <c:pt idx="6">
                  <c:v>811</c:v>
                </c:pt>
                <c:pt idx="9">
                  <c:v>964</c:v>
                </c:pt>
                <c:pt idx="12">
                  <c:v>1021</c:v>
                </c:pt>
              </c:numCache>
            </c:numRef>
          </c:val>
          <c:extLst xmlns:c16r2="http://schemas.microsoft.com/office/drawing/2015/06/chart">
            <c:ext xmlns:c16="http://schemas.microsoft.com/office/drawing/2014/chart" uri="{C3380CC4-5D6E-409C-BE32-E72D297353CC}">
              <c16:uniqueId val="{00000004-31EC-4FEB-A606-456C80FD0B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EC-4FEB-A606-456C80FD0B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EC-4FEB-A606-456C80FD0B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5016</c:v>
                </c:pt>
                <c:pt idx="3">
                  <c:v>4918</c:v>
                </c:pt>
                <c:pt idx="6">
                  <c:v>4957</c:v>
                </c:pt>
                <c:pt idx="9">
                  <c:v>4956</c:v>
                </c:pt>
                <c:pt idx="12">
                  <c:v>5067</c:v>
                </c:pt>
              </c:numCache>
            </c:numRef>
          </c:val>
          <c:extLst xmlns:c16r2="http://schemas.microsoft.com/office/drawing/2015/06/chart">
            <c:ext xmlns:c16="http://schemas.microsoft.com/office/drawing/2014/chart" uri="{C3380CC4-5D6E-409C-BE32-E72D297353CC}">
              <c16:uniqueId val="{00000007-31EC-4FEB-A606-456C80FD0B88}"/>
            </c:ext>
          </c:extLst>
        </c:ser>
        <c:dLbls>
          <c:showLegendKey val="0"/>
          <c:showVal val="0"/>
          <c:showCatName val="0"/>
          <c:showSerName val="0"/>
          <c:showPercent val="0"/>
          <c:showBubbleSize val="0"/>
        </c:dLbls>
        <c:gapWidth val="100"/>
        <c:overlap val="100"/>
        <c:axId val="398268216"/>
        <c:axId val="398269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1566</c:v>
                </c:pt>
                <c:pt idx="2">
                  <c:v>#N/A</c:v>
                </c:pt>
                <c:pt idx="3">
                  <c:v>#N/A</c:v>
                </c:pt>
                <c:pt idx="4">
                  <c:v>1248</c:v>
                </c:pt>
                <c:pt idx="5">
                  <c:v>#N/A</c:v>
                </c:pt>
                <c:pt idx="6">
                  <c:v>#N/A</c:v>
                </c:pt>
                <c:pt idx="7">
                  <c:v>1155</c:v>
                </c:pt>
                <c:pt idx="8">
                  <c:v>#N/A</c:v>
                </c:pt>
                <c:pt idx="9">
                  <c:v>#N/A</c:v>
                </c:pt>
                <c:pt idx="10">
                  <c:v>1127</c:v>
                </c:pt>
                <c:pt idx="11">
                  <c:v>#N/A</c:v>
                </c:pt>
                <c:pt idx="12">
                  <c:v>#N/A</c:v>
                </c:pt>
                <c:pt idx="13">
                  <c:v>1205</c:v>
                </c:pt>
                <c:pt idx="14">
                  <c:v>#N/A</c:v>
                </c:pt>
              </c:numCache>
            </c:numRef>
          </c:val>
          <c:smooth val="0"/>
          <c:extLst xmlns:c16r2="http://schemas.microsoft.com/office/drawing/2015/06/chart">
            <c:ext xmlns:c16="http://schemas.microsoft.com/office/drawing/2014/chart" uri="{C3380CC4-5D6E-409C-BE32-E72D297353CC}">
              <c16:uniqueId val="{00000008-31EC-4FEB-A606-456C80FD0B88}"/>
            </c:ext>
          </c:extLst>
        </c:ser>
        <c:dLbls>
          <c:showLegendKey val="0"/>
          <c:showVal val="0"/>
          <c:showCatName val="0"/>
          <c:showSerName val="0"/>
          <c:showPercent val="0"/>
          <c:showBubbleSize val="0"/>
        </c:dLbls>
        <c:marker val="1"/>
        <c:smooth val="0"/>
        <c:axId val="398268216"/>
        <c:axId val="398269784"/>
      </c:lineChart>
      <c:catAx>
        <c:axId val="39826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269784"/>
        <c:crosses val="autoZero"/>
        <c:auto val="1"/>
        <c:lblAlgn val="ctr"/>
        <c:lblOffset val="100"/>
        <c:tickLblSkip val="1"/>
        <c:tickMarkSkip val="1"/>
        <c:noMultiLvlLbl val="0"/>
      </c:catAx>
      <c:valAx>
        <c:axId val="398269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26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47835</c:v>
                </c:pt>
                <c:pt idx="5">
                  <c:v>48872</c:v>
                </c:pt>
                <c:pt idx="8">
                  <c:v>50502</c:v>
                </c:pt>
                <c:pt idx="11">
                  <c:v>50801</c:v>
                </c:pt>
                <c:pt idx="14">
                  <c:v>52743</c:v>
                </c:pt>
              </c:numCache>
            </c:numRef>
          </c:val>
          <c:extLst xmlns:c16r2="http://schemas.microsoft.com/office/drawing/2015/06/chart">
            <c:ext xmlns:c16="http://schemas.microsoft.com/office/drawing/2014/chart" uri="{C3380CC4-5D6E-409C-BE32-E72D297353CC}">
              <c16:uniqueId val="{00000000-413B-42CA-9D17-EBFED8F2EB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6356</c:v>
                </c:pt>
                <c:pt idx="5">
                  <c:v>5575</c:v>
                </c:pt>
                <c:pt idx="8">
                  <c:v>5741</c:v>
                </c:pt>
                <c:pt idx="11">
                  <c:v>5986</c:v>
                </c:pt>
                <c:pt idx="14">
                  <c:v>6519</c:v>
                </c:pt>
              </c:numCache>
            </c:numRef>
          </c:val>
          <c:extLst xmlns:c16r2="http://schemas.microsoft.com/office/drawing/2015/06/chart">
            <c:ext xmlns:c16="http://schemas.microsoft.com/office/drawing/2014/chart" uri="{C3380CC4-5D6E-409C-BE32-E72D297353CC}">
              <c16:uniqueId val="{00000001-413B-42CA-9D17-EBFED8F2EB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8024</c:v>
                </c:pt>
                <c:pt idx="5">
                  <c:v>8377</c:v>
                </c:pt>
                <c:pt idx="8">
                  <c:v>8360</c:v>
                </c:pt>
                <c:pt idx="11">
                  <c:v>7869</c:v>
                </c:pt>
                <c:pt idx="14">
                  <c:v>7443</c:v>
                </c:pt>
              </c:numCache>
            </c:numRef>
          </c:val>
          <c:extLst xmlns:c16r2="http://schemas.microsoft.com/office/drawing/2015/06/chart">
            <c:ext xmlns:c16="http://schemas.microsoft.com/office/drawing/2014/chart" uri="{C3380CC4-5D6E-409C-BE32-E72D297353CC}">
              <c16:uniqueId val="{00000002-413B-42CA-9D17-EBFED8F2EB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3B-42CA-9D17-EBFED8F2EB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3B-42CA-9D17-EBFED8F2EB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49</c:v>
                </c:pt>
                <c:pt idx="6">
                  <c:v>107</c:v>
                </c:pt>
                <c:pt idx="9">
                  <c:v>31</c:v>
                </c:pt>
                <c:pt idx="12">
                  <c:v>30</c:v>
                </c:pt>
              </c:numCache>
            </c:numRef>
          </c:val>
          <c:extLst xmlns:c16r2="http://schemas.microsoft.com/office/drawing/2015/06/chart">
            <c:ext xmlns:c16="http://schemas.microsoft.com/office/drawing/2014/chart" uri="{C3380CC4-5D6E-409C-BE32-E72D297353CC}">
              <c16:uniqueId val="{00000005-413B-42CA-9D17-EBFED8F2EB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9992</c:v>
                </c:pt>
                <c:pt idx="3">
                  <c:v>9600</c:v>
                </c:pt>
                <c:pt idx="6">
                  <c:v>9329</c:v>
                </c:pt>
                <c:pt idx="9">
                  <c:v>9131</c:v>
                </c:pt>
                <c:pt idx="12">
                  <c:v>8850</c:v>
                </c:pt>
              </c:numCache>
            </c:numRef>
          </c:val>
          <c:extLst xmlns:c16r2="http://schemas.microsoft.com/office/drawing/2015/06/chart">
            <c:ext xmlns:c16="http://schemas.microsoft.com/office/drawing/2014/chart" uri="{C3380CC4-5D6E-409C-BE32-E72D297353CC}">
              <c16:uniqueId val="{00000006-413B-42CA-9D17-EBFED8F2EB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13B-42CA-9D17-EBFED8F2EB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12843</c:v>
                </c:pt>
                <c:pt idx="3">
                  <c:v>12840</c:v>
                </c:pt>
                <c:pt idx="6">
                  <c:v>11996</c:v>
                </c:pt>
                <c:pt idx="9">
                  <c:v>11735</c:v>
                </c:pt>
                <c:pt idx="12">
                  <c:v>11193</c:v>
                </c:pt>
              </c:numCache>
            </c:numRef>
          </c:val>
          <c:extLst xmlns:c16r2="http://schemas.microsoft.com/office/drawing/2015/06/chart">
            <c:ext xmlns:c16="http://schemas.microsoft.com/office/drawing/2014/chart" uri="{C3380CC4-5D6E-409C-BE32-E72D297353CC}">
              <c16:uniqueId val="{00000008-413B-42CA-9D17-EBFED8F2EB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191</c:v>
                </c:pt>
                <c:pt idx="3">
                  <c:v>168</c:v>
                </c:pt>
                <c:pt idx="6">
                  <c:v>149</c:v>
                </c:pt>
                <c:pt idx="9">
                  <c:v>133</c:v>
                </c:pt>
                <c:pt idx="12">
                  <c:v>114</c:v>
                </c:pt>
              </c:numCache>
            </c:numRef>
          </c:val>
          <c:extLst xmlns:c16r2="http://schemas.microsoft.com/office/drawing/2015/06/chart">
            <c:ext xmlns:c16="http://schemas.microsoft.com/office/drawing/2014/chart" uri="{C3380CC4-5D6E-409C-BE32-E72D297353CC}">
              <c16:uniqueId val="{00000009-413B-42CA-9D17-EBFED8F2EB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50638</c:v>
                </c:pt>
                <c:pt idx="3">
                  <c:v>51854</c:v>
                </c:pt>
                <c:pt idx="6">
                  <c:v>53695</c:v>
                </c:pt>
                <c:pt idx="9">
                  <c:v>54888</c:v>
                </c:pt>
                <c:pt idx="12">
                  <c:v>58419</c:v>
                </c:pt>
              </c:numCache>
            </c:numRef>
          </c:val>
          <c:extLst xmlns:c16r2="http://schemas.microsoft.com/office/drawing/2015/06/chart">
            <c:ext xmlns:c16="http://schemas.microsoft.com/office/drawing/2014/chart" uri="{C3380CC4-5D6E-409C-BE32-E72D297353CC}">
              <c16:uniqueId val="{0000000A-413B-42CA-9D17-EBFED8F2EB07}"/>
            </c:ext>
          </c:extLst>
        </c:ser>
        <c:dLbls>
          <c:showLegendKey val="0"/>
          <c:showVal val="0"/>
          <c:showCatName val="0"/>
          <c:showSerName val="0"/>
          <c:showPercent val="0"/>
          <c:showBubbleSize val="0"/>
        </c:dLbls>
        <c:gapWidth val="100"/>
        <c:overlap val="100"/>
        <c:axId val="397766464"/>
        <c:axId val="39776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11458</c:v>
                </c:pt>
                <c:pt idx="2">
                  <c:v>#N/A</c:v>
                </c:pt>
                <c:pt idx="3">
                  <c:v>#N/A</c:v>
                </c:pt>
                <c:pt idx="4">
                  <c:v>11686</c:v>
                </c:pt>
                <c:pt idx="5">
                  <c:v>#N/A</c:v>
                </c:pt>
                <c:pt idx="6">
                  <c:v>#N/A</c:v>
                </c:pt>
                <c:pt idx="7">
                  <c:v>10672</c:v>
                </c:pt>
                <c:pt idx="8">
                  <c:v>#N/A</c:v>
                </c:pt>
                <c:pt idx="9">
                  <c:v>#N/A</c:v>
                </c:pt>
                <c:pt idx="10">
                  <c:v>11263</c:v>
                </c:pt>
                <c:pt idx="11">
                  <c:v>#N/A</c:v>
                </c:pt>
                <c:pt idx="12">
                  <c:v>#N/A</c:v>
                </c:pt>
                <c:pt idx="13">
                  <c:v>11903</c:v>
                </c:pt>
                <c:pt idx="14">
                  <c:v>#N/A</c:v>
                </c:pt>
              </c:numCache>
            </c:numRef>
          </c:val>
          <c:smooth val="0"/>
          <c:extLst xmlns:c16r2="http://schemas.microsoft.com/office/drawing/2015/06/chart">
            <c:ext xmlns:c16="http://schemas.microsoft.com/office/drawing/2014/chart" uri="{C3380CC4-5D6E-409C-BE32-E72D297353CC}">
              <c16:uniqueId val="{0000000B-413B-42CA-9D17-EBFED8F2EB07}"/>
            </c:ext>
          </c:extLst>
        </c:ser>
        <c:dLbls>
          <c:showLegendKey val="0"/>
          <c:showVal val="0"/>
          <c:showCatName val="0"/>
          <c:showSerName val="0"/>
          <c:showPercent val="0"/>
          <c:showBubbleSize val="0"/>
        </c:dLbls>
        <c:marker val="1"/>
        <c:smooth val="0"/>
        <c:axId val="397766464"/>
        <c:axId val="397768816"/>
      </c:lineChart>
      <c:catAx>
        <c:axId val="3977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768816"/>
        <c:crosses val="autoZero"/>
        <c:auto val="1"/>
        <c:lblAlgn val="ctr"/>
        <c:lblOffset val="100"/>
        <c:tickLblSkip val="1"/>
        <c:tickMarkSkip val="1"/>
        <c:noMultiLvlLbl val="0"/>
      </c:catAx>
      <c:valAx>
        <c:axId val="39776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7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4454</c:v>
                </c:pt>
                <c:pt idx="1">
                  <c:v>4062</c:v>
                </c:pt>
                <c:pt idx="2">
                  <c:v>3765</c:v>
                </c:pt>
              </c:numCache>
            </c:numRef>
          </c:val>
          <c:extLst xmlns:c16r2="http://schemas.microsoft.com/office/drawing/2015/06/chart">
            <c:ext xmlns:c16="http://schemas.microsoft.com/office/drawing/2014/chart" uri="{C3380CC4-5D6E-409C-BE32-E72D297353CC}">
              <c16:uniqueId val="{00000000-CD7D-4D46-A3B8-D9658D1EB9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1169</c:v>
                </c:pt>
                <c:pt idx="1">
                  <c:v>1169</c:v>
                </c:pt>
                <c:pt idx="2">
                  <c:v>1170</c:v>
                </c:pt>
              </c:numCache>
            </c:numRef>
          </c:val>
          <c:extLst xmlns:c16r2="http://schemas.microsoft.com/office/drawing/2015/06/chart">
            <c:ext xmlns:c16="http://schemas.microsoft.com/office/drawing/2014/chart" uri="{C3380CC4-5D6E-409C-BE32-E72D297353CC}">
              <c16:uniqueId val="{00000001-CD7D-4D46-A3B8-D9658D1EB9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4993</c:v>
                </c:pt>
                <c:pt idx="1">
                  <c:v>5124</c:v>
                </c:pt>
                <c:pt idx="2">
                  <c:v>4876</c:v>
                </c:pt>
              </c:numCache>
            </c:numRef>
          </c:val>
          <c:extLst xmlns:c16r2="http://schemas.microsoft.com/office/drawing/2015/06/chart">
            <c:ext xmlns:c16="http://schemas.microsoft.com/office/drawing/2014/chart" uri="{C3380CC4-5D6E-409C-BE32-E72D297353CC}">
              <c16:uniqueId val="{00000002-CD7D-4D46-A3B8-D9658D1EB9B6}"/>
            </c:ext>
          </c:extLst>
        </c:ser>
        <c:dLbls>
          <c:showLegendKey val="0"/>
          <c:showVal val="0"/>
          <c:showCatName val="0"/>
          <c:showSerName val="0"/>
          <c:showPercent val="0"/>
          <c:showBubbleSize val="0"/>
        </c:dLbls>
        <c:gapWidth val="120"/>
        <c:overlap val="100"/>
        <c:axId val="397770776"/>
        <c:axId val="397771560"/>
      </c:barChart>
      <c:catAx>
        <c:axId val="39777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771560"/>
        <c:crosses val="autoZero"/>
        <c:auto val="1"/>
        <c:lblAlgn val="ctr"/>
        <c:lblOffset val="100"/>
        <c:tickLblSkip val="1"/>
        <c:tickMarkSkip val="1"/>
        <c:noMultiLvlLbl val="0"/>
      </c:catAx>
      <c:valAx>
        <c:axId val="397771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77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8F-46F8-B742-359E741CC2DC}"/>
                </c:ext>
                <c:ext xmlns:c15="http://schemas.microsoft.com/office/drawing/2012/chart" uri="{CE6537A1-D6FC-4f65-9D91-7224C49458BB}">
                  <c15:dlblFieldTable>
                    <c15:dlblFTEntry>
                      <c15:txfldGUID>{52A91534-54B0-4B1E-ADE8-191995ABC558}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8F-46F8-B742-359E741CC2DC}"/>
                </c:ext>
                <c:ext xmlns:c15="http://schemas.microsoft.com/office/drawing/2012/chart" uri="{CE6537A1-D6FC-4f65-9D91-7224C49458BB}">
                  <c15:dlblFieldTable>
                    <c15:dlblFTEntry>
                      <c15:txfldGUID>{B404092C-4D5F-47CC-A8E8-385DE1298DE2}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8F-46F8-B742-359E741CC2DC}"/>
                </c:ext>
                <c:ext xmlns:c15="http://schemas.microsoft.com/office/drawing/2012/chart" uri="{CE6537A1-D6FC-4f65-9D91-7224C49458BB}">
                  <c15:dlblFieldTable>
                    <c15:dlblFTEntry>
                      <c15:txfldGUID>{FCC7B818-BAB3-4E41-80A0-E6DE7BC7F69E}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8F-46F8-B742-359E741CC2DC}"/>
                </c:ext>
                <c:ext xmlns:c15="http://schemas.microsoft.com/office/drawing/2012/chart" uri="{CE6537A1-D6FC-4f65-9D91-7224C49458BB}">
                  <c15:dlblFieldTable>
                    <c15:dlblFTEntry>
                      <c15:txfldGUID>{E7966142-783A-4801-B927-630EC78C3DBC}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8F-46F8-B742-359E741CC2DC}"/>
                </c:ext>
                <c:ext xmlns:c15="http://schemas.microsoft.com/office/drawing/2012/chart" uri="{CE6537A1-D6FC-4f65-9D91-7224C49458BB}">
                  <c15:dlblFieldTable>
                    <c15:dlblFTEntry>
                      <c15:txfldGUID>{43BF7224-E00A-453C-90BD-361049630D1D}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8F-46F8-B742-359E741CC2DC}"/>
                </c:ext>
                <c:ext xmlns:c15="http://schemas.microsoft.com/office/drawing/2012/chart" uri="{CE6537A1-D6FC-4f65-9D91-7224C49458BB}">
                  <c15:dlblFieldTable>
                    <c15:dlblFTEntry>
                      <c15:txfldGUID>{DD369D78-88F2-4562-A2D3-FDFB8FC5E7FF}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8F-46F8-B742-359E741CC2DC}"/>
                </c:ext>
                <c:ext xmlns:c15="http://schemas.microsoft.com/office/drawing/2012/chart" uri="{CE6537A1-D6FC-4f65-9D91-7224C49458BB}">
                  <c15:dlblFieldTable>
                    <c15:dlblFTEntry>
                      <c15:txfldGUID>{89A9D5F2-37B8-48C9-8BB4-D33C800D2CCA}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8F-46F8-B742-359E741CC2DC}"/>
                </c:ext>
                <c:ext xmlns:c15="http://schemas.microsoft.com/office/drawing/2012/chart" uri="{CE6537A1-D6FC-4f65-9D91-7224C49458BB}">
                  <c15:dlblFieldTable>
                    <c15:dlblFTEntry>
                      <c15:txfldGUID>{6B885C3E-1E08-4E72-9904-6692F8380048}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8F-46F8-B742-359E741CC2DC}"/>
                </c:ext>
                <c:ext xmlns:c15="http://schemas.microsoft.com/office/drawing/2012/chart" uri="{CE6537A1-D6FC-4f65-9D91-7224C49458BB}">
                  <c15:dlblFieldTable>
                    <c15:dlblFTEntry>
                      <c15:txfldGUID>{E5FBA488-0CAF-4A46-93CA-0623BD095402}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75.099999999999994</c:v>
                </c:pt>
              </c:numCache>
            </c:numRef>
          </c:xVal>
          <c:yVal>
            <c:numRef>
              <c:f>公会計指標分析・財政指標組合せ分析表!$BP$51:$DC$51</c:f>
              <c:numCache>
                <c:formatCode>#,##0.0;"▲ "#,##0.0</c:formatCode>
                <c:ptCount val="40"/>
                <c:pt idx="24">
                  <c:v>54.5</c:v>
                </c:pt>
              </c:numCache>
            </c:numRef>
          </c:yVal>
          <c:smooth val="0"/>
          <c:extLst xmlns:c16r2="http://schemas.microsoft.com/office/drawing/2015/06/chart">
            <c:ext xmlns:c16="http://schemas.microsoft.com/office/drawing/2014/chart" uri="{C3380CC4-5D6E-409C-BE32-E72D297353CC}">
              <c16:uniqueId val="{00000009-9F8F-46F8-B742-359E741CC2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8F-46F8-B742-359E741CC2DC}"/>
                </c:ext>
                <c:ext xmlns:c15="http://schemas.microsoft.com/office/drawing/2012/chart" uri="{CE6537A1-D6FC-4f65-9D91-7224C49458BB}">
                  <c15:dlblFieldTable>
                    <c15:dlblFTEntry>
                      <c15:txfldGUID>{E9953986-44F0-4755-81BF-F2FACB24F475}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8F-46F8-B742-359E741CC2DC}"/>
                </c:ext>
                <c:ext xmlns:c15="http://schemas.microsoft.com/office/drawing/2012/chart" uri="{CE6537A1-D6FC-4f65-9D91-7224C49458BB}">
                  <c15:dlblFieldTable>
                    <c15:dlblFTEntry>
                      <c15:txfldGUID>{A0FD031A-B363-4BDD-A7B2-09E9D12EEC2C}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8F-46F8-B742-359E741CC2DC}"/>
                </c:ext>
                <c:ext xmlns:c15="http://schemas.microsoft.com/office/drawing/2012/chart" uri="{CE6537A1-D6FC-4f65-9D91-7224C49458BB}">
                  <c15:dlblFieldTable>
                    <c15:dlblFTEntry>
                      <c15:txfldGUID>{E1FF1CA7-950A-4C9C-8526-6FF00FD0DFD0}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8F-46F8-B742-359E741CC2DC}"/>
                </c:ext>
                <c:ext xmlns:c15="http://schemas.microsoft.com/office/drawing/2012/chart" uri="{CE6537A1-D6FC-4f65-9D91-7224C49458BB}">
                  <c15:dlblFieldTable>
                    <c15:dlblFTEntry>
                      <c15:txfldGUID>{EC778C92-86B9-4016-8A80-7A69093211EC}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8F-46F8-B742-359E741CC2DC}"/>
                </c:ext>
                <c:ext xmlns:c15="http://schemas.microsoft.com/office/drawing/2012/chart" uri="{CE6537A1-D6FC-4f65-9D91-7224C49458BB}">
                  <c15:dlblFieldTable>
                    <c15:dlblFTEntry>
                      <c15:txfldGUID>{F0FD5617-7EBA-4C38-86A5-ABEABBB66642}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8F-46F8-B742-359E741CC2DC}"/>
                </c:ext>
                <c:ext xmlns:c15="http://schemas.microsoft.com/office/drawing/2012/chart" uri="{CE6537A1-D6FC-4f65-9D91-7224C49458BB}">
                  <c15:dlblFieldTable>
                    <c15:dlblFTEntry>
                      <c15:txfldGUID>{369116E4-04FB-46EB-A8BA-4A4B049F2415}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8F-46F8-B742-359E741CC2DC}"/>
                </c:ext>
                <c:ext xmlns:c15="http://schemas.microsoft.com/office/drawing/2012/chart" uri="{CE6537A1-D6FC-4f65-9D91-7224C49458BB}">
                  <c15:dlblFieldTable>
                    <c15:dlblFTEntry>
                      <c15:txfldGUID>{28AADB0E-498B-4DB4-8EC2-7D5B64D3DF5D}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8F-46F8-B742-359E741CC2DC}"/>
                </c:ext>
                <c:ext xmlns:c15="http://schemas.microsoft.com/office/drawing/2012/chart" uri="{CE6537A1-D6FC-4f65-9D91-7224C49458BB}">
                  <c15:dlblFieldTable>
                    <c15:dlblFTEntry>
                      <c15:txfldGUID>{0DB84902-49DD-4195-8478-95FDDE3D1AE7}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8F-46F8-B742-359E741CC2DC}"/>
                </c:ext>
                <c:ext xmlns:c15="http://schemas.microsoft.com/office/drawing/2012/chart" uri="{CE6537A1-D6FC-4f65-9D91-7224C49458BB}">
                  <c15:dlblFieldTable>
                    <c15:dlblFTEntry>
                      <c15:txfldGUID>{161CD3B2-FC37-4921-BAA5-C2929049278C}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xmlns:c16r2="http://schemas.microsoft.com/office/drawing/2015/06/chart">
            <c:ext xmlns:c16="http://schemas.microsoft.com/office/drawing/2014/chart" uri="{C3380CC4-5D6E-409C-BE32-E72D297353CC}">
              <c16:uniqueId val="{00000013-9F8F-46F8-B742-359E741CC2DC}"/>
            </c:ext>
          </c:extLst>
        </c:ser>
        <c:dLbls>
          <c:showLegendKey val="0"/>
          <c:showVal val="1"/>
          <c:showCatName val="0"/>
          <c:showSerName val="0"/>
          <c:showPercent val="0"/>
          <c:showBubbleSize val="0"/>
        </c:dLbls>
        <c:axId val="530848128"/>
        <c:axId val="530852832"/>
      </c:scatterChart>
      <c:valAx>
        <c:axId val="530848128"/>
        <c:scaling>
          <c:orientation val="minMax"/>
          <c:max val="77"/>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852832"/>
        <c:crosses val="autoZero"/>
        <c:crossBetween val="midCat"/>
      </c:valAx>
      <c:valAx>
        <c:axId val="530852832"/>
        <c:scaling>
          <c:orientation val="minMax"/>
          <c:max val="5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848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29-4F42-AD88-6FC1430405FD}"/>
                </c:ext>
                <c:ext xmlns:c15="http://schemas.microsoft.com/office/drawing/2012/chart" uri="{CE6537A1-D6FC-4f65-9D91-7224C49458BB}">
                  <c15:dlblFieldTable>
                    <c15:dlblFTEntry>
                      <c15:txfldGUID>{1464136B-E1D8-4C57-864F-B9253D4C501E}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29-4F42-AD88-6FC1430405FD}"/>
                </c:ext>
                <c:ext xmlns:c15="http://schemas.microsoft.com/office/drawing/2012/chart" uri="{CE6537A1-D6FC-4f65-9D91-7224C49458BB}">
                  <c15:dlblFieldTable>
                    <c15:dlblFTEntry>
                      <c15:txfldGUID>{EBC0AE99-5507-45E5-B6F6-1E3E301B757D}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29-4F42-AD88-6FC1430405FD}"/>
                </c:ext>
                <c:ext xmlns:c15="http://schemas.microsoft.com/office/drawing/2012/chart" uri="{CE6537A1-D6FC-4f65-9D91-7224C49458BB}">
                  <c15:dlblFieldTable>
                    <c15:dlblFTEntry>
                      <c15:txfldGUID>{E2587AE5-AAE9-4467-A70C-354C4AC93EA4}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29-4F42-AD88-6FC1430405FD}"/>
                </c:ext>
                <c:ext xmlns:c15="http://schemas.microsoft.com/office/drawing/2012/chart" uri="{CE6537A1-D6FC-4f65-9D91-7224C49458BB}">
                  <c15:dlblFieldTable>
                    <c15:dlblFTEntry>
                      <c15:txfldGUID>{81EDE514-41BD-4D3D-92E5-C7DA90970856}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29-4F42-AD88-6FC1430405FD}"/>
                </c:ext>
                <c:ext xmlns:c15="http://schemas.microsoft.com/office/drawing/2012/chart" uri="{CE6537A1-D6FC-4f65-9D91-7224C49458BB}">
                  <c15:dlblFieldTable>
                    <c15:dlblFTEntry>
                      <c15:txfldGUID>{91ADF76E-2D73-4778-81C2-D9DCC2274EF5}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29-4F42-AD88-6FC1430405FD}"/>
                </c:ext>
                <c:ext xmlns:c15="http://schemas.microsoft.com/office/drawing/2012/chart" uri="{CE6537A1-D6FC-4f65-9D91-7224C49458BB}">
                  <c15:dlblFieldTable>
                    <c15:dlblFTEntry>
                      <c15:txfldGUID>{9FE98DC1-FFA1-4D05-92A4-247FDC74EAAC}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29-4F42-AD88-6FC1430405FD}"/>
                </c:ext>
                <c:ext xmlns:c15="http://schemas.microsoft.com/office/drawing/2012/chart" uri="{CE6537A1-D6FC-4f65-9D91-7224C49458BB}">
                  <c15:dlblFieldTable>
                    <c15:dlblFTEntry>
                      <c15:txfldGUID>{75EBEDAE-8D55-4B94-BC30-33B4F5B3A00A}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29-4F42-AD88-6FC1430405FD}"/>
                </c:ext>
                <c:ext xmlns:c15="http://schemas.microsoft.com/office/drawing/2012/chart" uri="{CE6537A1-D6FC-4f65-9D91-7224C49458BB}">
                  <c15:dlblFieldTable>
                    <c15:dlblFTEntry>
                      <c15:txfldGUID>{959E0E26-73BA-4A14-8BC7-1155A46D5094}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29-4F42-AD88-6FC1430405FD}"/>
                </c:ext>
                <c:ext xmlns:c15="http://schemas.microsoft.com/office/drawing/2012/chart" uri="{CE6537A1-D6FC-4f65-9D91-7224C49458BB}">
                  <c15:dlblFieldTable>
                    <c15:dlblFTEntry>
                      <c15:txfldGUID>{5820297F-8C21-48A4-80BE-3C687619C373}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7.2</c:v>
                </c:pt>
                <c:pt idx="16">
                  <c:v>6.2</c:v>
                </c:pt>
                <c:pt idx="24">
                  <c:v>5.6</c:v>
                </c:pt>
                <c:pt idx="32">
                  <c:v>5.6</c:v>
                </c:pt>
              </c:numCache>
            </c:numRef>
          </c:xVal>
          <c:yVal>
            <c:numRef>
              <c:f>公会計指標分析・財政指標組合せ分析表!$BP$73:$DC$73</c:f>
              <c:numCache>
                <c:formatCode>#,##0.0;"▲ "#,##0.0</c:formatCode>
                <c:ptCount val="40"/>
                <c:pt idx="0">
                  <c:v>53.4</c:v>
                </c:pt>
                <c:pt idx="8">
                  <c:v>55.6</c:v>
                </c:pt>
                <c:pt idx="16">
                  <c:v>50.5</c:v>
                </c:pt>
                <c:pt idx="24">
                  <c:v>54.5</c:v>
                </c:pt>
                <c:pt idx="32">
                  <c:v>58.9</c:v>
                </c:pt>
              </c:numCache>
            </c:numRef>
          </c:yVal>
          <c:smooth val="0"/>
          <c:extLst xmlns:c16r2="http://schemas.microsoft.com/office/drawing/2015/06/chart">
            <c:ext xmlns:c16="http://schemas.microsoft.com/office/drawing/2014/chart" uri="{C3380CC4-5D6E-409C-BE32-E72D297353CC}">
              <c16:uniqueId val="{00000009-7929-4F42-AD88-6FC1430405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29-4F42-AD88-6FC1430405FD}"/>
                </c:ext>
                <c:ext xmlns:c15="http://schemas.microsoft.com/office/drawing/2012/chart" uri="{CE6537A1-D6FC-4f65-9D91-7224C49458BB}">
                  <c15:dlblFieldTable>
                    <c15:dlblFTEntry>
                      <c15:txfldGUID>{EFED55D0-5304-4027-9FFE-10D56ED0692E}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29-4F42-AD88-6FC1430405FD}"/>
                </c:ext>
                <c:ext xmlns:c15="http://schemas.microsoft.com/office/drawing/2012/chart" uri="{CE6537A1-D6FC-4f65-9D91-7224C49458BB}">
                  <c15:dlblFieldTable>
                    <c15:dlblFTEntry>
                      <c15:txfldGUID>{A38F05B5-6951-4B14-AC78-D0CB9E8159FE}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29-4F42-AD88-6FC1430405FD}"/>
                </c:ext>
                <c:ext xmlns:c15="http://schemas.microsoft.com/office/drawing/2012/chart" uri="{CE6537A1-D6FC-4f65-9D91-7224C49458BB}">
                  <c15:dlblFieldTable>
                    <c15:dlblFTEntry>
                      <c15:txfldGUID>{41D14005-25CC-4546-A2A2-72EF8B88F41F}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29-4F42-AD88-6FC1430405FD}"/>
                </c:ext>
                <c:ext xmlns:c15="http://schemas.microsoft.com/office/drawing/2012/chart" uri="{CE6537A1-D6FC-4f65-9D91-7224C49458BB}">
                  <c15:dlblFieldTable>
                    <c15:dlblFTEntry>
                      <c15:txfldGUID>{C91A8451-5A33-41F0-B917-753EC1FD28B2}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29-4F42-AD88-6FC1430405FD}"/>
                </c:ext>
                <c:ext xmlns:c15="http://schemas.microsoft.com/office/drawing/2012/chart" uri="{CE6537A1-D6FC-4f65-9D91-7224C49458BB}">
                  <c15:dlblFieldTable>
                    <c15:dlblFTEntry>
                      <c15:txfldGUID>{076E0BEB-B698-4F33-ACF1-E85F8F9588DC}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29-4F42-AD88-6FC1430405FD}"/>
                </c:ext>
                <c:ext xmlns:c15="http://schemas.microsoft.com/office/drawing/2012/chart" uri="{CE6537A1-D6FC-4f65-9D91-7224C49458BB}">
                  <c15:dlblFieldTable>
                    <c15:dlblFTEntry>
                      <c15:txfldGUID>{D3F660D4-CDCC-4EAA-AF5D-86515B285575}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29-4F42-AD88-6FC1430405FD}"/>
                </c:ext>
                <c:ext xmlns:c15="http://schemas.microsoft.com/office/drawing/2012/chart" uri="{CE6537A1-D6FC-4f65-9D91-7224C49458BB}">
                  <c15:dlblFieldTable>
                    <c15:dlblFTEntry>
                      <c15:txfldGUID>{CE3F09C8-8C24-42A5-A056-A291BB96E69B}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29-4F42-AD88-6FC1430405FD}"/>
                </c:ext>
                <c:ext xmlns:c15="http://schemas.microsoft.com/office/drawing/2012/chart" uri="{CE6537A1-D6FC-4f65-9D91-7224C49458BB}">
                  <c15:dlblFieldTable>
                    <c15:dlblFTEntry>
                      <c15:txfldGUID>{923131DF-87DC-4A60-856C-875D170784FF}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29-4F42-AD88-6FC1430405FD}"/>
                </c:ext>
                <c:ext xmlns:c15="http://schemas.microsoft.com/office/drawing/2012/chart" uri="{CE6537A1-D6FC-4f65-9D91-7224C49458BB}">
                  <c15:dlblFieldTable>
                    <c15:dlblFTEntry>
                      <c15:txfldGUID>{7878C084-56D1-485B-A7F5-13B4AD5762A5}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6.9</c:v>
                </c:pt>
                <c:pt idx="32">
                  <c:v>6.6</c:v>
                </c:pt>
              </c:numCache>
            </c:numRef>
          </c:xVal>
          <c:yVal>
            <c:numRef>
              <c:f>公会計指標分析・財政指標組合せ分析表!$BP$77:$DC$77</c:f>
              <c:numCache>
                <c:formatCode>#,##0.0;"▲ "#,##0.0</c:formatCode>
                <c:ptCount val="40"/>
                <c:pt idx="0">
                  <c:v>50.3</c:v>
                </c:pt>
                <c:pt idx="8">
                  <c:v>45.9</c:v>
                </c:pt>
                <c:pt idx="16">
                  <c:v>37.299999999999997</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929-4F42-AD88-6FC1430405FD}"/>
            </c:ext>
          </c:extLst>
        </c:ser>
        <c:dLbls>
          <c:showLegendKey val="0"/>
          <c:showVal val="1"/>
          <c:showCatName val="0"/>
          <c:showSerName val="0"/>
          <c:showPercent val="0"/>
          <c:showBubbleSize val="0"/>
        </c:dLbls>
        <c:axId val="530842640"/>
        <c:axId val="530849696"/>
      </c:scatterChart>
      <c:valAx>
        <c:axId val="530842640"/>
        <c:scaling>
          <c:orientation val="minMax"/>
          <c:max val="10"/>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0849696"/>
        <c:crosses val="autoZero"/>
        <c:crossBetween val="midCat"/>
      </c:valAx>
      <c:valAx>
        <c:axId val="530849696"/>
        <c:scaling>
          <c:orientation val="minMax"/>
          <c:max val="6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0842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年度における実質公債費比率の分子は１，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２０５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百万円となっている。元利償還金等(A)においては、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学校教育施設等整備事業債や地方道路等整備事業債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などの償還終了があるものの、合併特例事業債や臨時財政対策債の増により、元利償還金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が１１１百万円の増加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ほか、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流式下水道に要する経費などで下水道事業に係る繰入金が増となるため、全体で増額となった。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1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年度における将来負担比率の分子は１１，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９０３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百万円となっている。将来負担額(A)においては、合併特例事業債や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緊急防災・減災事業債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の発行による地方債の現在高の増により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２，６８８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百万円の増となっている。一方、将来負担額から控除する充当可能財源等(B)においては、合併特例事業債や臨時財政対策債など交付税措置の割合が高い地方債を活用したため、基準財政需要額算入見込額は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１，９４２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百万円の増となっているが、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庁舎整備基金等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を取崩したことから、全体では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２，０４９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百万円の増に留まった。これらの理由により、将来負担比率の分子は前年度より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６４０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・基金への積立は預金利子程度に留まった一方、</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庁舎整備事業</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に伴い「</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１．４億円取崩したこと、</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公共施設マネジメント計画</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に基づく公共</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施設の</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統廃合や</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長寿命化事業のため</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１．１億円取崩したこと、</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普通交付税における合併算定替の縮減の影響等により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３億円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取崩し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たことにより、基金全体としては５．５億円の減となった。</a:t>
          </a:r>
          <a:endParaRPr lang="ja-JP" altLang="ja-JP" sz="1300"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・普通交付税の合併算定替による特例措置の適用期限終了や公共施設マネジメント計画に基づく公共施設の統廃合や長寿命化事業の推進のため、基金の活用を図っていく必要がある。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・庁舎整備基金：庁舎の整備に要する経費に関すること。</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・地域医療整備基金：市内における産科又は小児科の医療施設又は医療設備の整備等、地域における医療体制の充実を図るために実施する事業</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・三日月福祉基金：福祉施策の推進に資する事業</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・ふるさと日光応援基金：ふるさとの振興のための事業</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・合併振興基金：公共施設マネジメント計画に基づく公共施設の統廃合や長寿命化事業のため１．１億円取崩したことによる減少</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・庁舎整備基金：庁舎整備事業に伴い１．４億円取崩したことによる減少</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・合併振興基金：公共施設マネジメント計画に基づく公共施設の統廃合や長寿命化事業の推進を図るため減少が見込まれる。</a:t>
          </a: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・庁舎整備基金：平成３０年度にピークを迎える本庁舎整備事業に伴い減少が見込まれる。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普通交付税における合併算定替の縮減の影響等により</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財政調整金</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３億円</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取崩し</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・財政健全化計画により、毎年の取崩額が１０億円を超えないこととしている。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・預金利子を積立てたことによる増額。</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施設整備の財源として合併特例事業債の発行が多額なことから、公債費はしばらく高止まりが想定されるため、これに備えて積立てを行ってきたが、平成３５年度に庁舎整備事業を含む地方債償還のピークを迎えることから、減債基金の活用を図っていく必要があ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72.8</a:t>
          </a:r>
          <a:r>
            <a:rPr kumimoji="1" lang="ja-JP" altLang="en-US" sz="1100">
              <a:latin typeface="ＭＳ Ｐゴシック" panose="020B0600070205080204" pitchFamily="50" charset="-128"/>
              <a:ea typeface="ＭＳ Ｐゴシック" panose="020B0600070205080204" pitchFamily="50" charset="-128"/>
            </a:rPr>
            <a:t>％であり、日光地域や藤原地域の行政センターを建て替えたことなどにより、前年度比△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ポイント改善した。一方で、類似団体平均と比べると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ポイント高く、日光市の所有する施設の老朽化が著しいことを示している。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132533</xdr:rowOff>
    </xdr:from>
    <xdr:to>
      <xdr:col>19</xdr:col>
      <xdr:colOff>187325</xdr:colOff>
      <xdr:row>27</xdr:row>
      <xdr:rowOff>62683</xdr:rowOff>
    </xdr:to>
    <xdr:sp macro="" textlink="">
      <xdr:nvSpPr>
        <xdr:cNvPr id="80" name="楕円 79"/>
        <xdr:cNvSpPr/>
      </xdr:nvSpPr>
      <xdr:spPr>
        <a:xfrm>
          <a:off x="40005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164301</xdr:rowOff>
    </xdr:from>
    <xdr:ext cx="405111" cy="259045"/>
    <xdr:sp macro="" textlink="">
      <xdr:nvSpPr>
        <xdr:cNvPr id="81"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2" name="n_2ave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79210</xdr:rowOff>
    </xdr:from>
    <xdr:ext cx="405111" cy="259045"/>
    <xdr:sp macro="" textlink="">
      <xdr:nvSpPr>
        <xdr:cNvPr id="83" name="n_1mainValue有形固定資産減価償却率"/>
        <xdr:cNvSpPr txBox="1"/>
      </xdr:nvSpPr>
      <xdr:spPr>
        <a:xfrm>
          <a:off x="3836044" y="5136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資金収支計算書における業務活動収支の黒字分を全て債務の償還に充当したとして</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年かかることを示し、類似団体平均と比較して約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年）ほど多い。これは、合併特例債や臨時財政対策債などの発行により地方債残高が増加した一方で、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本庁舎整備事業の増などによ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単年度収支の黒字額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や、財政調整基金の取り崩しによる地方債償還に充てられる基金残高が減少したことによるものである。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101147</xdr:rowOff>
    </xdr:from>
    <xdr:to>
      <xdr:col>76</xdr:col>
      <xdr:colOff>73025</xdr:colOff>
      <xdr:row>29</xdr:row>
      <xdr:rowOff>31297</xdr:rowOff>
    </xdr:to>
    <xdr:sp macro="" textlink="">
      <xdr:nvSpPr>
        <xdr:cNvPr id="126" name="楕円 125"/>
        <xdr:cNvSpPr/>
      </xdr:nvSpPr>
      <xdr:spPr>
        <a:xfrm>
          <a:off x="14744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124024</xdr:rowOff>
    </xdr:from>
    <xdr:ext cx="405111" cy="259045"/>
    <xdr:sp macro="" textlink="">
      <xdr:nvSpPr>
        <xdr:cNvPr id="127" name="債務償還可能年数該当値テキスト"/>
        <xdr:cNvSpPr txBox="1"/>
      </xdr:nvSpPr>
      <xdr:spPr>
        <a:xfrm>
          <a:off x="14846300"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17236</xdr:rowOff>
    </xdr:from>
    <xdr:to>
      <xdr:col>20</xdr:col>
      <xdr:colOff>38100</xdr:colOff>
      <xdr:row>33</xdr:row>
      <xdr:rowOff>118836</xdr:rowOff>
    </xdr:to>
    <xdr:sp macro="" textlink="">
      <xdr:nvSpPr>
        <xdr:cNvPr id="71" name="楕円 70"/>
        <xdr:cNvSpPr/>
      </xdr:nvSpPr>
      <xdr:spPr>
        <a:xfrm>
          <a:off x="3746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38117</xdr:rowOff>
    </xdr:from>
    <xdr:ext cx="405111" cy="259045"/>
    <xdr:sp macro="" textlink="">
      <xdr:nvSpPr>
        <xdr:cNvPr id="72"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73" name="n_2aveValue【道路】&#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135363</xdr:rowOff>
    </xdr:from>
    <xdr:ext cx="405111" cy="259045"/>
    <xdr:sp macro="" textlink="">
      <xdr:nvSpPr>
        <xdr:cNvPr id="74" name="n_1mainValue【道路】&#10;有形固定資産減価償却率"/>
        <xdr:cNvSpPr txBox="1"/>
      </xdr:nvSpPr>
      <xdr:spPr>
        <a:xfrm>
          <a:off x="3582044" y="54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08" name="フローチャート: 判断 107"/>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96054</xdr:rowOff>
    </xdr:from>
    <xdr:to>
      <xdr:col>50</xdr:col>
      <xdr:colOff>165100</xdr:colOff>
      <xdr:row>41</xdr:row>
      <xdr:rowOff>26204</xdr:rowOff>
    </xdr:to>
    <xdr:sp macro="" textlink="">
      <xdr:nvSpPr>
        <xdr:cNvPr id="114" name="楕円 113"/>
        <xdr:cNvSpPr/>
      </xdr:nvSpPr>
      <xdr:spPr>
        <a:xfrm>
          <a:off x="9588500" y="69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168778</xdr:rowOff>
    </xdr:from>
    <xdr:ext cx="469744" cy="259045"/>
    <xdr:sp macro="" textlink="">
      <xdr:nvSpPr>
        <xdr:cNvPr id="115"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113792</xdr:rowOff>
    </xdr:from>
    <xdr:ext cx="534377" cy="259045"/>
    <xdr:sp macro="" textlink="">
      <xdr:nvSpPr>
        <xdr:cNvPr id="116" name="n_2aveValue【道路】&#10;一人当たり延長"/>
        <xdr:cNvSpPr txBox="1"/>
      </xdr:nvSpPr>
      <xdr:spPr>
        <a:xfrm>
          <a:off x="8483111" y="68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42731</xdr:rowOff>
    </xdr:from>
    <xdr:ext cx="534377" cy="259045"/>
    <xdr:sp macro="" textlink="">
      <xdr:nvSpPr>
        <xdr:cNvPr id="117" name="n_1mainValue【道路】&#10;一人当たり延長"/>
        <xdr:cNvSpPr txBox="1"/>
      </xdr:nvSpPr>
      <xdr:spPr>
        <a:xfrm>
          <a:off x="9359411" y="672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6" name="正方形/長方形 12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7" name="正方形/長方形 12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8" name="正方形/長方形 12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9" name="正方形/長方形 12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0" name="正方形/長方形 12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1" name="正方形/長方形 13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2" name="正方形/長方形 13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3" name="正方形/長方形 13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158" name="直線コネクタ 15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15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160" name="直線コネクタ 15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2" name="直線コネクタ 1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16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164" name="フローチャート: 判断 16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165" name="フローチャート: 判断 16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166" name="フローチャート: 判断 165"/>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172" name="楕円 171"/>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81932</xdr:rowOff>
    </xdr:from>
    <xdr:ext cx="405111" cy="259045"/>
    <xdr:sp macro="" textlink="">
      <xdr:nvSpPr>
        <xdr:cNvPr id="173"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174" name="n_2aveValue【公営住宅】&#10;有形固定資産減価償却率"/>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175" name="n_1main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6" name="直線コネクタ 1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7" name="テキスト ボックス 1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8" name="直線コネクタ 1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9" name="テキスト ボックス 1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0" name="直線コネクタ 1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1" name="テキスト ボックス 1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2" name="直線コネクタ 1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3" name="テキスト ボックス 1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197" name="直線コネクタ 196"/>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198"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199" name="直線コネクタ 198"/>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00"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01" name="直線コネクタ 200"/>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02"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03" name="フローチャート: 判断 202"/>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04" name="フローチャート: 判断 203"/>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05" name="フローチャート: 判断 204"/>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107544</xdr:rowOff>
    </xdr:from>
    <xdr:to>
      <xdr:col>50</xdr:col>
      <xdr:colOff>165100</xdr:colOff>
      <xdr:row>83</xdr:row>
      <xdr:rowOff>37694</xdr:rowOff>
    </xdr:to>
    <xdr:sp macro="" textlink="">
      <xdr:nvSpPr>
        <xdr:cNvPr id="211" name="楕円 210"/>
        <xdr:cNvSpPr/>
      </xdr:nvSpPr>
      <xdr:spPr>
        <a:xfrm>
          <a:off x="9588500" y="141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21048</xdr:rowOff>
    </xdr:from>
    <xdr:ext cx="469744" cy="259045"/>
    <xdr:sp macro="" textlink="">
      <xdr:nvSpPr>
        <xdr:cNvPr id="212"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213"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54221</xdr:rowOff>
    </xdr:from>
    <xdr:ext cx="469744" cy="259045"/>
    <xdr:sp macro="" textlink="">
      <xdr:nvSpPr>
        <xdr:cNvPr id="214" name="n_1mainValue【公営住宅】&#10;一人当たり面積"/>
        <xdr:cNvSpPr txBox="1"/>
      </xdr:nvSpPr>
      <xdr:spPr>
        <a:xfrm>
          <a:off x="9391727" y="1394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3" name="正方形/長方形 2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4" name="正方形/長方形 2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5" name="正方形/長方形 2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6" name="正方形/長方形 2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7" name="正方形/長方形 2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8" name="正方形/長方形 2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9" name="正方形/長方形 2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0" name="正方形/長方形 2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1" name="テキスト ボックス 2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2" name="直線コネクタ 2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3" name="テキスト ボックス 2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4" name="直線コネクタ 2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5" name="テキスト ボックス 2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6" name="直線コネクタ 2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7" name="テキスト ボックス 2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8" name="直線コネクタ 2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9" name="テキスト ボックス 2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0" name="直線コネクタ 2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1" name="テキスト ボックス 2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55" name="直線コネクタ 254"/>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56"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57" name="直線コネクタ 25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58"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59" name="直線コネクタ 258"/>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60"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61" name="フローチャート: 判断 260"/>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62" name="フローチャート: 判断 261"/>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263" name="フローチャート: 判断 26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132080</xdr:rowOff>
    </xdr:from>
    <xdr:to>
      <xdr:col>81</xdr:col>
      <xdr:colOff>101600</xdr:colOff>
      <xdr:row>34</xdr:row>
      <xdr:rowOff>62230</xdr:rowOff>
    </xdr:to>
    <xdr:sp macro="" textlink="">
      <xdr:nvSpPr>
        <xdr:cNvPr id="269" name="楕円 268"/>
        <xdr:cNvSpPr/>
      </xdr:nvSpPr>
      <xdr:spPr>
        <a:xfrm>
          <a:off x="15430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78122</xdr:rowOff>
    </xdr:from>
    <xdr:ext cx="405111" cy="259045"/>
    <xdr:sp macro="" textlink="">
      <xdr:nvSpPr>
        <xdr:cNvPr id="270"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271" name="n_2ave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78757</xdr:rowOff>
    </xdr:from>
    <xdr:ext cx="405111" cy="259045"/>
    <xdr:sp macro="" textlink="">
      <xdr:nvSpPr>
        <xdr:cNvPr id="272" name="n_1mainValue【認定こども園・幼稚園・保育所】&#10;有形固定資産減価償却率"/>
        <xdr:cNvSpPr txBox="1"/>
      </xdr:nvSpPr>
      <xdr:spPr>
        <a:xfrm>
          <a:off x="152660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3" name="直線コネクタ 2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4" name="テキスト ボックス 28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5" name="直線コネクタ 2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6" name="テキスト ボックス 28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7" name="直線コネクタ 2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8" name="テキスト ボックス 28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9" name="直線コネクタ 2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90" name="テキスト ボックス 28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294" name="直線コネクタ 29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29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296" name="直線コネクタ 29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29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298" name="直線コネクタ 29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299"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00" name="フローチャート: 判断 29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01" name="フローチャート: 判断 30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302" name="フローチャート: 判断 301"/>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308" name="楕円 307"/>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0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310" name="n_2ave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311"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2" name="テキスト ボックス 3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2" name="テキスト ボックス 3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36" name="直線コネクタ 335"/>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37"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38" name="直線コネクタ 33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39"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40" name="直線コネクタ 339"/>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341"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42" name="フローチャート: 判断 341"/>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43" name="フローチャート: 判断 34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344" name="フローチャート: 判断 343"/>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350" name="楕円 349"/>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144797</xdr:rowOff>
    </xdr:from>
    <xdr:ext cx="405111" cy="259045"/>
    <xdr:sp macro="" textlink="">
      <xdr:nvSpPr>
        <xdr:cNvPr id="351"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352"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353" name="n_1mainValue【学校施設】&#10;有形固定資産減価償却率"/>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4" name="テキスト ボックス 3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5" name="直線コネクタ 3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6" name="テキスト ボックス 3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7" name="直線コネクタ 3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8" name="テキスト ボックス 3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9" name="直線コネクタ 3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0" name="テキスト ボックス 3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1" name="直線コネクタ 3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2" name="テキスト ボックス 3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376" name="直線コネクタ 375"/>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377"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378" name="直線コネクタ 377"/>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379"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380" name="直線コネクタ 379"/>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381"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382" name="フローチャート: 判断 381"/>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383" name="フローチャート: 判断 382"/>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384" name="フローチャート: 判断 383"/>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128422</xdr:rowOff>
    </xdr:from>
    <xdr:to>
      <xdr:col>112</xdr:col>
      <xdr:colOff>38100</xdr:colOff>
      <xdr:row>60</xdr:row>
      <xdr:rowOff>58572</xdr:rowOff>
    </xdr:to>
    <xdr:sp macro="" textlink="">
      <xdr:nvSpPr>
        <xdr:cNvPr id="390" name="楕円 389"/>
        <xdr:cNvSpPr/>
      </xdr:nvSpPr>
      <xdr:spPr>
        <a:xfrm>
          <a:off x="21272500" y="102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5808</xdr:rowOff>
    </xdr:from>
    <xdr:ext cx="469744" cy="259045"/>
    <xdr:sp macro="" textlink="">
      <xdr:nvSpPr>
        <xdr:cNvPr id="391"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392" name="n_2aveValue【学校施設】&#10;一人当たり面積"/>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75099</xdr:rowOff>
    </xdr:from>
    <xdr:ext cx="469744" cy="259045"/>
    <xdr:sp macro="" textlink="">
      <xdr:nvSpPr>
        <xdr:cNvPr id="393" name="n_1mainValue【学校施設】&#10;一人当たり面積"/>
        <xdr:cNvSpPr txBox="1"/>
      </xdr:nvSpPr>
      <xdr:spPr>
        <a:xfrm>
          <a:off x="21075727" y="100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18" name="直線コネクタ 41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1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20" name="直線コネクタ 41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2" name="直線コネクタ 4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23"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24" name="フローチャート: 判断 42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25" name="フローチャート: 判断 424"/>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26" name="フローチャート: 判断 4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432" name="楕円 431"/>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20972</xdr:rowOff>
    </xdr:from>
    <xdr:ext cx="405111" cy="259045"/>
    <xdr:sp macro="" textlink="">
      <xdr:nvSpPr>
        <xdr:cNvPr id="433"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34"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435" name="n_1mainValue【児童館】&#10;有形固定資産減価償却率"/>
        <xdr:cNvSpPr txBox="1"/>
      </xdr:nvSpPr>
      <xdr:spPr>
        <a:xfrm>
          <a:off x="15266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6" name="直線コネクタ 4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7" name="テキスト ボックス 4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8" name="直線コネクタ 4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9" name="テキスト ボックス 4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0" name="直線コネクタ 4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1" name="テキスト ボックス 4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2" name="直線コネクタ 4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3" name="テキスト ボックス 4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4" name="直線コネクタ 4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5" name="テキスト ボックス 4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6" name="直線コネクタ 4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7" name="テキスト ボックス 4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461" name="直線コネクタ 460"/>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462"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463" name="直線コネクタ 46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464"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465" name="直線コネクタ 464"/>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466"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467" name="フローチャート: 判断 466"/>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468" name="フローチャート: 判断 467"/>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469" name="フローチャート: 判断 468"/>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0" name="テキスト ボックス 4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1" name="テキスト ボックス 4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2" name="テキスト ボックス 4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3" name="テキスト ボックス 4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4" name="テキスト ボックス 4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475" name="楕円 474"/>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145341</xdr:rowOff>
    </xdr:from>
    <xdr:ext cx="469744" cy="259045"/>
    <xdr:sp macro="" textlink="">
      <xdr:nvSpPr>
        <xdr:cNvPr id="476"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47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478" name="n_1main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9" name="テキスト ボックス 4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0" name="直線コネクタ 4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1" name="テキスト ボックス 4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2" name="直線コネクタ 4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3" name="テキスト ボックス 4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4" name="直線コネクタ 4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5" name="テキスト ボックス 4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6" name="直線コネクタ 4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7" name="テキスト ボックス 4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8" name="直線コネクタ 4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9" name="テキスト ボックス 4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03" name="直線コネクタ 50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0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05" name="直線コネクタ 50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7" name="直線コネクタ 50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08"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09" name="フローチャート: 判断 50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10" name="フローチャート: 判断 50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11" name="フローチャート: 判断 51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57786</xdr:rowOff>
    </xdr:from>
    <xdr:to>
      <xdr:col>81</xdr:col>
      <xdr:colOff>101600</xdr:colOff>
      <xdr:row>102</xdr:row>
      <xdr:rowOff>159386</xdr:rowOff>
    </xdr:to>
    <xdr:sp macro="" textlink="">
      <xdr:nvSpPr>
        <xdr:cNvPr id="517" name="楕円 516"/>
        <xdr:cNvSpPr/>
      </xdr:nvSpPr>
      <xdr:spPr>
        <a:xfrm>
          <a:off x="15430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518"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19"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4463</xdr:rowOff>
    </xdr:from>
    <xdr:ext cx="405111" cy="259045"/>
    <xdr:sp macro="" textlink="">
      <xdr:nvSpPr>
        <xdr:cNvPr id="520" name="n_1mainValue【公民館】&#10;有形固定資産減価償却率"/>
        <xdr:cNvSpPr txBox="1"/>
      </xdr:nvSpPr>
      <xdr:spPr>
        <a:xfrm>
          <a:off x="152660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1" name="直線コネクタ 5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2" name="テキスト ボックス 5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3" name="直線コネクタ 5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4" name="テキスト ボックス 5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5" name="直線コネクタ 5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6" name="テキスト ボックス 5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7" name="直線コネクタ 5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8" name="テキスト ボックス 5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9" name="直線コネクタ 5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0" name="テキスト ボックス 5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1" name="直線コネクタ 5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2" name="テキスト ボックス 5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46" name="直線コネクタ 545"/>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47"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48" name="直線コネクタ 547"/>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49"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50" name="直線コネクタ 549"/>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51"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52" name="フローチャート: 判断 551"/>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53" name="フローチャート: 判断 552"/>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554" name="フローチャート: 判断 553"/>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560" name="楕円 559"/>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142620</xdr:rowOff>
    </xdr:from>
    <xdr:ext cx="469744" cy="259045"/>
    <xdr:sp macro="" textlink="">
      <xdr:nvSpPr>
        <xdr:cNvPr id="561"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562" name="n_2aveValue【公民館】&#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43922</xdr:rowOff>
    </xdr:from>
    <xdr:ext cx="469744" cy="259045"/>
    <xdr:sp macro="" textlink="">
      <xdr:nvSpPr>
        <xdr:cNvPr id="563" name="n_1mainValue【公民館】&#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年度決算における各項目値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道路　　　　　公営住宅　　　　認定こども園等　　　　学校施設　　　　児童館　　　　 公民館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　　　　　　　　</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31.4%</a:t>
          </a:r>
        </a:p>
        <a:p>
          <a:r>
            <a:rPr kumimoji="1" lang="ja-JP" altLang="en-US" sz="1300">
              <a:latin typeface="ＭＳ Ｐゴシック" panose="020B0600070205080204" pitchFamily="50" charset="-128"/>
              <a:ea typeface="ＭＳ Ｐゴシック" panose="020B0600070205080204" pitchFamily="50" charset="-128"/>
            </a:rPr>
            <a:t>　住民一人当たりの値　　　　　　　　　　</a:t>
          </a:r>
          <a:r>
            <a:rPr kumimoji="1" lang="en-US" altLang="ja-JP" sz="1300">
              <a:latin typeface="ＭＳ Ｐゴシック" panose="020B0600070205080204" pitchFamily="50" charset="-128"/>
              <a:ea typeface="ＭＳ Ｐゴシック" panose="020B0600070205080204" pitchFamily="50" charset="-128"/>
            </a:rPr>
            <a:t>17.921m</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1.254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0.088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2.503</a:t>
          </a: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0.016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0.159</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保育施設の整備に伴い公立保育園や児童館の統廃合を進めた結果、児童館の住民一人あたり面積が減少した。今度、民間への移行に合わせて施設を廃止することで、市が所有する施設面積はさらに縮減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また、日光地域や藤原地域の行政センターや塩野室地区センターが竣工したことに加え、小林公民館が解体されたことにより、公民館の有形固定資産減価償却率が前年度比△</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ポイントと大きく改善した。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7439</xdr:rowOff>
    </xdr:from>
    <xdr:to>
      <xdr:col>20</xdr:col>
      <xdr:colOff>38100</xdr:colOff>
      <xdr:row>35</xdr:row>
      <xdr:rowOff>109039</xdr:rowOff>
    </xdr:to>
    <xdr:sp macro="" textlink="">
      <xdr:nvSpPr>
        <xdr:cNvPr id="73" name="楕円 72"/>
        <xdr:cNvSpPr/>
      </xdr:nvSpPr>
      <xdr:spPr>
        <a:xfrm>
          <a:off x="3746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125566</xdr:rowOff>
    </xdr:from>
    <xdr:ext cx="405111" cy="259045"/>
    <xdr:sp macro="" textlink="">
      <xdr:nvSpPr>
        <xdr:cNvPr id="74" name="n_1mainValue【図書館】&#10;有形固定資産減価償却率"/>
        <xdr:cNvSpPr txBox="1"/>
      </xdr:nvSpPr>
      <xdr:spPr>
        <a:xfrm>
          <a:off x="3582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7" name="フローチャート: 判断 10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14" name="楕円 113"/>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124477</xdr:rowOff>
    </xdr:from>
    <xdr:ext cx="469744" cy="259045"/>
    <xdr:sp macro="" textlink="">
      <xdr:nvSpPr>
        <xdr:cNvPr id="11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49"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50" name="フローチャート: 判断 149"/>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96718</xdr:rowOff>
    </xdr:from>
    <xdr:ext cx="405111" cy="259045"/>
    <xdr:sp macro="" textlink="">
      <xdr:nvSpPr>
        <xdr:cNvPr id="151" name="n_2aveValue【体育館・プー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78196</xdr:rowOff>
    </xdr:from>
    <xdr:to>
      <xdr:col>20</xdr:col>
      <xdr:colOff>38100</xdr:colOff>
      <xdr:row>59</xdr:row>
      <xdr:rowOff>8346</xdr:rowOff>
    </xdr:to>
    <xdr:sp macro="" textlink="">
      <xdr:nvSpPr>
        <xdr:cNvPr id="157" name="楕円 156"/>
        <xdr:cNvSpPr/>
      </xdr:nvSpPr>
      <xdr:spPr>
        <a:xfrm>
          <a:off x="3746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24873</xdr:rowOff>
    </xdr:from>
    <xdr:ext cx="405111" cy="259045"/>
    <xdr:sp macro="" textlink="">
      <xdr:nvSpPr>
        <xdr:cNvPr id="158" name="n_1mainValue【体育館・プール】&#10;有形固定資産減価償却率"/>
        <xdr:cNvSpPr txBox="1"/>
      </xdr:nvSpPr>
      <xdr:spPr>
        <a:xfrm>
          <a:off x="3582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13970</xdr:rowOff>
    </xdr:from>
    <xdr:to>
      <xdr:col>46</xdr:col>
      <xdr:colOff>38100</xdr:colOff>
      <xdr:row>60</xdr:row>
      <xdr:rowOff>115570</xdr:rowOff>
    </xdr:to>
    <xdr:sp macro="" textlink="">
      <xdr:nvSpPr>
        <xdr:cNvPr id="191" name="フローチャート: 判断 190"/>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132097</xdr:rowOff>
    </xdr:from>
    <xdr:ext cx="469744" cy="259045"/>
    <xdr:sp macro="" textlink="">
      <xdr:nvSpPr>
        <xdr:cNvPr id="192" name="n_2aveValue【体育館・プール】&#10;一人当たり面積"/>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36830</xdr:rowOff>
    </xdr:from>
    <xdr:to>
      <xdr:col>50</xdr:col>
      <xdr:colOff>165100</xdr:colOff>
      <xdr:row>61</xdr:row>
      <xdr:rowOff>138430</xdr:rowOff>
    </xdr:to>
    <xdr:sp macro="" textlink="">
      <xdr:nvSpPr>
        <xdr:cNvPr id="198" name="楕円 197"/>
        <xdr:cNvSpPr/>
      </xdr:nvSpPr>
      <xdr:spPr>
        <a:xfrm>
          <a:off x="958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129557</xdr:rowOff>
    </xdr:from>
    <xdr:ext cx="469744" cy="259045"/>
    <xdr:sp macro="" textlink="">
      <xdr:nvSpPr>
        <xdr:cNvPr id="199" name="n_1main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24" name="直線コネクタ 223"/>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5"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6" name="直線コネクタ 22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29"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30" name="フローチャート: 判断 229"/>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31" name="フローチャート: 判断 230"/>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38752</xdr:rowOff>
    </xdr:from>
    <xdr:ext cx="405111" cy="259045"/>
    <xdr:sp macro="" textlink="">
      <xdr:nvSpPr>
        <xdr:cNvPr id="232"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33" name="フローチャート: 判断 23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3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40" name="楕円 239"/>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125747</xdr:rowOff>
    </xdr:from>
    <xdr:ext cx="405111" cy="259045"/>
    <xdr:sp macro="" textlink="">
      <xdr:nvSpPr>
        <xdr:cNvPr id="241" name="n_1mainValue【福祉施設】&#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63" name="直線コネクタ 26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6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5" name="直線コネクタ 26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6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67" name="直線コネクタ 26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6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9" name="フローチャート: 判断 26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70" name="フローチャート: 判断 26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105173</xdr:rowOff>
    </xdr:from>
    <xdr:ext cx="469744" cy="259045"/>
    <xdr:sp macro="" textlink="">
      <xdr:nvSpPr>
        <xdr:cNvPr id="271"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147320</xdr:rowOff>
    </xdr:from>
    <xdr:to>
      <xdr:col>46</xdr:col>
      <xdr:colOff>38100</xdr:colOff>
      <xdr:row>85</xdr:row>
      <xdr:rowOff>77470</xdr:rowOff>
    </xdr:to>
    <xdr:sp macro="" textlink="">
      <xdr:nvSpPr>
        <xdr:cNvPr id="272" name="フローチャート: 判断 271"/>
        <xdr:cNvSpPr/>
      </xdr:nvSpPr>
      <xdr:spPr>
        <a:xfrm>
          <a:off x="8699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93997</xdr:rowOff>
    </xdr:from>
    <xdr:ext cx="469744" cy="259045"/>
    <xdr:sp macro="" textlink="">
      <xdr:nvSpPr>
        <xdr:cNvPr id="273" name="n_2ave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122174</xdr:rowOff>
    </xdr:from>
    <xdr:to>
      <xdr:col>50</xdr:col>
      <xdr:colOff>165100</xdr:colOff>
      <xdr:row>85</xdr:row>
      <xdr:rowOff>52324</xdr:rowOff>
    </xdr:to>
    <xdr:sp macro="" textlink="">
      <xdr:nvSpPr>
        <xdr:cNvPr id="279" name="楕円 278"/>
        <xdr:cNvSpPr/>
      </xdr:nvSpPr>
      <xdr:spPr>
        <a:xfrm>
          <a:off x="9588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80" name="n_1main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06" name="直線コネクタ 305"/>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09"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10" name="直線コネクタ 30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1"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2" name="フローチャート: 判断 31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3" name="フローチャート: 判断 31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14"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15" name="フローチャート: 判断 3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16"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322" name="楕円 321"/>
        <xdr:cNvSpPr/>
      </xdr:nvSpPr>
      <xdr:spPr>
        <a:xfrm>
          <a:off x="3746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17797</xdr:rowOff>
    </xdr:from>
    <xdr:ext cx="405111" cy="259045"/>
    <xdr:sp macro="" textlink="">
      <xdr:nvSpPr>
        <xdr:cNvPr id="323" name="n_1mainValue【市民会館】&#10;有形固定資産減価償却率"/>
        <xdr:cNvSpPr txBox="1"/>
      </xdr:nvSpPr>
      <xdr:spPr>
        <a:xfrm>
          <a:off x="3582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47" name="直線コネクタ 346"/>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9" name="直線コネクタ 34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50"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51" name="直線コネクタ 350"/>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2"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3" name="フローチャート: 判断 352"/>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54" name="フローチャート: 判断 353"/>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41927</xdr:rowOff>
    </xdr:from>
    <xdr:ext cx="469744" cy="259045"/>
    <xdr:sp macro="" textlink="">
      <xdr:nvSpPr>
        <xdr:cNvPr id="355"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101600</xdr:rowOff>
    </xdr:from>
    <xdr:to>
      <xdr:col>46</xdr:col>
      <xdr:colOff>38100</xdr:colOff>
      <xdr:row>106</xdr:row>
      <xdr:rowOff>31750</xdr:rowOff>
    </xdr:to>
    <xdr:sp macro="" textlink="">
      <xdr:nvSpPr>
        <xdr:cNvPr id="356" name="フローチャート: 判断 355"/>
        <xdr:cNvSpPr/>
      </xdr:nvSpPr>
      <xdr:spPr>
        <a:xfrm>
          <a:off x="8699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48277</xdr:rowOff>
    </xdr:from>
    <xdr:ext cx="469744" cy="259045"/>
    <xdr:sp macro="" textlink="">
      <xdr:nvSpPr>
        <xdr:cNvPr id="357" name="n_2aveValue【市民会館】&#10;一人当たり面積"/>
        <xdr:cNvSpPr txBox="1"/>
      </xdr:nvSpPr>
      <xdr:spPr>
        <a:xfrm>
          <a:off x="8515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363" name="楕円 362"/>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40657</xdr:rowOff>
    </xdr:from>
    <xdr:ext cx="469744" cy="259045"/>
    <xdr:sp macro="" textlink="">
      <xdr:nvSpPr>
        <xdr:cNvPr id="364" name="n_1main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90" name="直線コネクタ 38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2" name="直線コネクタ 39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9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94" name="直線コネクタ 39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95"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6" name="フローチャート: 判断 39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97" name="フローチャート: 判断 39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98"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99" name="フローチャート: 判断 398"/>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0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406" name="楕円 405"/>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108330</xdr:rowOff>
    </xdr:from>
    <xdr:ext cx="405111" cy="259045"/>
    <xdr:sp macro="" textlink="">
      <xdr:nvSpPr>
        <xdr:cNvPr id="407" name="n_1mainValue【一般廃棄物処理施設】&#10;有形固定資産減価償却率"/>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31" name="直線コネクタ 430"/>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32"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33" name="直線コネクタ 432"/>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34"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35" name="直線コネクタ 434"/>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36"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37" name="フローチャート: 判断 436"/>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38" name="フローチャート: 判断 437"/>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92562</xdr:rowOff>
    </xdr:from>
    <xdr:ext cx="534377" cy="259045"/>
    <xdr:sp macro="" textlink="">
      <xdr:nvSpPr>
        <xdr:cNvPr id="439"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70351</xdr:rowOff>
    </xdr:from>
    <xdr:to>
      <xdr:col>107</xdr:col>
      <xdr:colOff>101600</xdr:colOff>
      <xdr:row>39</xdr:row>
      <xdr:rowOff>501</xdr:rowOff>
    </xdr:to>
    <xdr:sp macro="" textlink="">
      <xdr:nvSpPr>
        <xdr:cNvPr id="440" name="フローチャート: 判断 439"/>
        <xdr:cNvSpPr/>
      </xdr:nvSpPr>
      <xdr:spPr>
        <a:xfrm>
          <a:off x="20383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17027</xdr:rowOff>
    </xdr:from>
    <xdr:ext cx="534377" cy="259045"/>
    <xdr:sp macro="" textlink="">
      <xdr:nvSpPr>
        <xdr:cNvPr id="441" name="n_2aveValue【一般廃棄物処理施設】&#10;一人当たり有形固定資産（償却資産）額"/>
        <xdr:cNvSpPr txBox="1"/>
      </xdr:nvSpPr>
      <xdr:spPr>
        <a:xfrm>
          <a:off x="20167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20333</xdr:rowOff>
    </xdr:from>
    <xdr:to>
      <xdr:col>112</xdr:col>
      <xdr:colOff>38100</xdr:colOff>
      <xdr:row>38</xdr:row>
      <xdr:rowOff>121933</xdr:rowOff>
    </xdr:to>
    <xdr:sp macro="" textlink="">
      <xdr:nvSpPr>
        <xdr:cNvPr id="447" name="楕円 446"/>
        <xdr:cNvSpPr/>
      </xdr:nvSpPr>
      <xdr:spPr>
        <a:xfrm>
          <a:off x="21272500" y="65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138460</xdr:rowOff>
    </xdr:from>
    <xdr:ext cx="534377" cy="259045"/>
    <xdr:sp macro="" textlink="">
      <xdr:nvSpPr>
        <xdr:cNvPr id="448" name="n_1mainValue【一般廃棄物処理施設】&#10;一人当たり有形固定資産（償却資産）額"/>
        <xdr:cNvSpPr txBox="1"/>
      </xdr:nvSpPr>
      <xdr:spPr>
        <a:xfrm>
          <a:off x="21043411" y="63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74" name="直線コネクタ 47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7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76" name="直線コネクタ 47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7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80" name="フローチャート: 判断 47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81" name="フローチャート: 判断 48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8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83" name="フローチャート: 判断 482"/>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48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90" name="楕円 489"/>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108149</xdr:rowOff>
    </xdr:from>
    <xdr:ext cx="405111" cy="259045"/>
    <xdr:sp macro="" textlink="">
      <xdr:nvSpPr>
        <xdr:cNvPr id="491"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17" name="直線コネクタ 51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1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19" name="直線コネクタ 51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2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21" name="直線コネクタ 52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2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23" name="フローチャート: 判断 52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24" name="フローチャート: 判断 52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123570</xdr:rowOff>
    </xdr:from>
    <xdr:ext cx="469744" cy="259045"/>
    <xdr:sp macro="" textlink="">
      <xdr:nvSpPr>
        <xdr:cNvPr id="525"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147865</xdr:rowOff>
    </xdr:from>
    <xdr:to>
      <xdr:col>107</xdr:col>
      <xdr:colOff>101600</xdr:colOff>
      <xdr:row>62</xdr:row>
      <xdr:rowOff>78015</xdr:rowOff>
    </xdr:to>
    <xdr:sp macro="" textlink="">
      <xdr:nvSpPr>
        <xdr:cNvPr id="526" name="フローチャート: 判断 525"/>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94542</xdr:rowOff>
    </xdr:from>
    <xdr:ext cx="469744" cy="259045"/>
    <xdr:sp macro="" textlink="">
      <xdr:nvSpPr>
        <xdr:cNvPr id="527" name="n_2aveValue【保健センター・保健所】&#10;一人当たり面積"/>
        <xdr:cNvSpPr txBox="1"/>
      </xdr:nvSpPr>
      <xdr:spPr>
        <a:xfrm>
          <a:off x="20199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533" name="楕円 532"/>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59162</xdr:rowOff>
    </xdr:from>
    <xdr:ext cx="469744" cy="259045"/>
    <xdr:sp macro="" textlink="">
      <xdr:nvSpPr>
        <xdr:cNvPr id="534" name="n_1mainValue【保健センター・保健所】&#10;一人当たり面積"/>
        <xdr:cNvSpPr txBox="1"/>
      </xdr:nvSpPr>
      <xdr:spPr>
        <a:xfrm>
          <a:off x="210757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60" name="直線コネクタ 55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6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62" name="直線コネクタ 56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6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64" name="直線コネクタ 56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65"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66" name="フローチャート: 判断 56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67" name="フローチャート: 判断 56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6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69" name="フローチャート: 判断 56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7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127726</xdr:rowOff>
    </xdr:from>
    <xdr:to>
      <xdr:col>81</xdr:col>
      <xdr:colOff>101600</xdr:colOff>
      <xdr:row>84</xdr:row>
      <xdr:rowOff>57876</xdr:rowOff>
    </xdr:to>
    <xdr:sp macro="" textlink="">
      <xdr:nvSpPr>
        <xdr:cNvPr id="576" name="楕円 575"/>
        <xdr:cNvSpPr/>
      </xdr:nvSpPr>
      <xdr:spPr>
        <a:xfrm>
          <a:off x="15430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49003</xdr:rowOff>
    </xdr:from>
    <xdr:ext cx="405111" cy="259045"/>
    <xdr:sp macro="" textlink="">
      <xdr:nvSpPr>
        <xdr:cNvPr id="577" name="n_1mainValue【消防施設】&#10;有形固定資産減価償却率"/>
        <xdr:cNvSpPr txBox="1"/>
      </xdr:nvSpPr>
      <xdr:spPr>
        <a:xfrm>
          <a:off x="15266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9" name="直線コネクタ 59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1" name="直線コネクタ 60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3" name="直線コネクタ 60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5" name="フローチャート: 判断 60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6" name="フローチャート: 判断 60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07"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08" name="フローチャート: 判断 60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0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131318</xdr:rowOff>
    </xdr:from>
    <xdr:to>
      <xdr:col>112</xdr:col>
      <xdr:colOff>38100</xdr:colOff>
      <xdr:row>80</xdr:row>
      <xdr:rowOff>61468</xdr:rowOff>
    </xdr:to>
    <xdr:sp macro="" textlink="">
      <xdr:nvSpPr>
        <xdr:cNvPr id="615" name="楕円 614"/>
        <xdr:cNvSpPr/>
      </xdr:nvSpPr>
      <xdr:spPr>
        <a:xfrm>
          <a:off x="21272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77995</xdr:rowOff>
    </xdr:from>
    <xdr:ext cx="469744" cy="259045"/>
    <xdr:sp macro="" textlink="">
      <xdr:nvSpPr>
        <xdr:cNvPr id="616" name="n_1mainValue【消防施設】&#10;一人当たり面積"/>
        <xdr:cNvSpPr txBox="1"/>
      </xdr:nvSpPr>
      <xdr:spPr>
        <a:xfrm>
          <a:off x="210757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2" name="直線コネクタ 641"/>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3"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4" name="直線コネクタ 643"/>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5"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6" name="直線コネクタ 645"/>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7"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8" name="フローチャート: 判断 647"/>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9" name="フローチャート: 判断 648"/>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5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51" name="フローチャート: 判断 650"/>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52"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658" name="楕円 657"/>
        <xdr:cNvSpPr/>
      </xdr:nvSpPr>
      <xdr:spPr>
        <a:xfrm>
          <a:off x="15430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14532</xdr:rowOff>
    </xdr:from>
    <xdr:ext cx="405111" cy="259045"/>
    <xdr:sp macro="" textlink="">
      <xdr:nvSpPr>
        <xdr:cNvPr id="659" name="n_1mainValue【庁舎】&#10;有形固定資産減価償却率"/>
        <xdr:cNvSpPr txBox="1"/>
      </xdr:nvSpPr>
      <xdr:spPr>
        <a:xfrm>
          <a:off x="15266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84" name="直線コネクタ 68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8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86" name="直線コネクタ 68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8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8" name="直線コネクタ 68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89"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0" name="フローチャート: 判断 68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1" name="フローチャート: 判断 69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692"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120666</xdr:rowOff>
    </xdr:from>
    <xdr:ext cx="469744" cy="259045"/>
    <xdr:sp macro="" textlink="">
      <xdr:nvSpPr>
        <xdr:cNvPr id="694" name="n_2aveValue【庁舎】&#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700" name="楕円 699"/>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170197</xdr:rowOff>
    </xdr:from>
    <xdr:ext cx="469744" cy="259045"/>
    <xdr:sp macro="" textlink="">
      <xdr:nvSpPr>
        <xdr:cNvPr id="701" name="n_1mainValue【庁舎】&#10;一人当たり面積"/>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年度決算における各項目値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体育館等　　　　　福祉施設　　　　　市民会館　　　　　廃棄物処理施設　　　　　保健所等　　　　　消防施設　　　　　庁舎</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85.1</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58.3%</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47.9%</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58.7%</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住民一人当たりの値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0.055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0.089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79,977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0.041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図書館を併設する日光行政センターや藤原行政センターなどの庁舎整備が完了したため、図書館および庁舎の有形固定資産減価償却率が改善し、住民一人あたり面積も増加した。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なお、消防施設ついて、平成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年度決算における水利施設の計上漏れがあったため、平成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年度では有形固定資産減価償却率が前年比＋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ポイントと大きく増加している。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当市の財政力指数は０．６</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で、類似団体の平均（０．７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）や県内市町の平均（０．７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）を下回り、県内１４市中１３番目と低い位置にある。特に、市税の徴収率は、９</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％上昇したものの、１４市中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番目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の状況に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る。そのため、土地の評価額の漸減や、人口減少及び高齢化の進展に伴い課税額の増が見込めない中、更なる市税の徴収率向上に努めるとともに、「日光市まち・ひと・しごと創生総合戦略」により、企業誘致を推進し、工場などの進出による法人市民税や固定資産税、雇用の場の確保による個人市民税の増収を図ることにより、歳入の確保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当市の経常収支比率は９７．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経常収支比率も類似団体と比較して高い状況にある。主な要因として、歳出においては、合併以降依然として経常経費に占める人件費の割合が高く、クリーンセンター維持管理における包括業務委託や指定管理委託料などを主とした物件費が増加した。一方歳入においては、市税収入額は横ばいで推移しているが、普通交付税は、平成２８年度から合併算定替の縮減が開始されたことから減少傾向となる。平成２８年度は普通交付税や地方消費税交付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、３．２％増加する結果となったが、平成２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徴収率向上による市税収入額の増により０．２％減少した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。人件費や物件費といった経常経費の圧縮により、経常収支比率の改善を図る必要がある。</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68580</xdr:rowOff>
    </xdr:to>
    <xdr:cxnSp macro="">
      <xdr:nvCxnSpPr>
        <xdr:cNvPr id="132" name="直線コネクタ 131"/>
        <xdr:cNvCxnSpPr/>
      </xdr:nvCxnSpPr>
      <xdr:spPr>
        <a:xfrm flipV="1">
          <a:off x="4114800" y="1069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68580</xdr:rowOff>
    </xdr:to>
    <xdr:cxnSp macro="">
      <xdr:nvCxnSpPr>
        <xdr:cNvPr id="135" name="直線コネクタ 134"/>
        <xdr:cNvCxnSpPr/>
      </xdr:nvCxnSpPr>
      <xdr:spPr>
        <a:xfrm>
          <a:off x="3225800" y="105697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36406</xdr:rowOff>
    </xdr:to>
    <xdr:cxnSp macro="">
      <xdr:nvCxnSpPr>
        <xdr:cNvPr id="138" name="直線コネクタ 137"/>
        <xdr:cNvCxnSpPr/>
      </xdr:nvCxnSpPr>
      <xdr:spPr>
        <a:xfrm flipV="1">
          <a:off x="2336800" y="105697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40" name="テキスト ボックス 139"/>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36406</xdr:rowOff>
    </xdr:to>
    <xdr:cxnSp macro="">
      <xdr:nvCxnSpPr>
        <xdr:cNvPr id="141" name="直線コネクタ 140"/>
        <xdr:cNvCxnSpPr/>
      </xdr:nvCxnSpPr>
      <xdr:spPr>
        <a:xfrm>
          <a:off x="1447800" y="1051750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153264</xdr:rowOff>
    </xdr:from>
    <xdr:ext cx="762000" cy="259045"/>
    <xdr:sp macro="" textlink="">
      <xdr:nvSpPr>
        <xdr:cNvPr id="152"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4" name="テキスト ボックス 153"/>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5" name="楕円 154"/>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56" name="テキスト ボックス 155"/>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7" name="楕円 156"/>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58" name="テキスト ボックス 157"/>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9" name="楕円 158"/>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94632</xdr:rowOff>
    </xdr:from>
    <xdr:ext cx="762000" cy="259045"/>
    <xdr:sp macro="" textlink="">
      <xdr:nvSpPr>
        <xdr:cNvPr id="160" name="テキスト ボックス 159"/>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当市の人口１人当たり人件費・物件費等の決算額は１７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４０９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円で、類似団体の平均（１０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４１７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円）や県内市町の平均（１１４，</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０５７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、類似団体と比較して消防関係職員が多いことなどが挙げられる。今後、職員定員適正化計画に沿って職員数</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の適正化を図る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とともに、物件費等についても、財政健全化計画による削減を進め、毎年度予算編成時に抑制を図っていく。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59944</xdr:rowOff>
    </xdr:from>
    <xdr:to>
      <xdr:col>23</xdr:col>
      <xdr:colOff>133350</xdr:colOff>
      <xdr:row>89</xdr:row>
      <xdr:rowOff>115550</xdr:rowOff>
    </xdr:to>
    <xdr:cxnSp macro="">
      <xdr:nvCxnSpPr>
        <xdr:cNvPr id="195" name="直線コネクタ 194"/>
        <xdr:cNvCxnSpPr/>
      </xdr:nvCxnSpPr>
      <xdr:spPr>
        <a:xfrm>
          <a:off x="4114800" y="15318994"/>
          <a:ext cx="8382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31617</xdr:rowOff>
    </xdr:from>
    <xdr:to>
      <xdr:col>19</xdr:col>
      <xdr:colOff>133350</xdr:colOff>
      <xdr:row>89</xdr:row>
      <xdr:rowOff>59944</xdr:rowOff>
    </xdr:to>
    <xdr:cxnSp macro="">
      <xdr:nvCxnSpPr>
        <xdr:cNvPr id="198" name="直線コネクタ 197"/>
        <xdr:cNvCxnSpPr/>
      </xdr:nvCxnSpPr>
      <xdr:spPr>
        <a:xfrm>
          <a:off x="3225800" y="1529066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21067</xdr:rowOff>
    </xdr:from>
    <xdr:to>
      <xdr:col>15</xdr:col>
      <xdr:colOff>82550</xdr:colOff>
      <xdr:row>89</xdr:row>
      <xdr:rowOff>31617</xdr:rowOff>
    </xdr:to>
    <xdr:cxnSp macro="">
      <xdr:nvCxnSpPr>
        <xdr:cNvPr id="201" name="直線コネクタ 200"/>
        <xdr:cNvCxnSpPr/>
      </xdr:nvCxnSpPr>
      <xdr:spPr>
        <a:xfrm>
          <a:off x="2336800" y="15280117"/>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72914</xdr:rowOff>
    </xdr:from>
    <xdr:ext cx="762000" cy="259045"/>
    <xdr:sp macro="" textlink="">
      <xdr:nvSpPr>
        <xdr:cNvPr id="203" name="テキスト ボックス 202"/>
        <xdr:cNvSpPr txBox="1"/>
      </xdr:nvSpPr>
      <xdr:spPr>
        <a:xfrm>
          <a:off x="2844800" y="143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159539</xdr:rowOff>
    </xdr:from>
    <xdr:to>
      <xdr:col>11</xdr:col>
      <xdr:colOff>31750</xdr:colOff>
      <xdr:row>89</xdr:row>
      <xdr:rowOff>21067</xdr:rowOff>
    </xdr:to>
    <xdr:cxnSp macro="">
      <xdr:nvCxnSpPr>
        <xdr:cNvPr id="204" name="直線コネクタ 203"/>
        <xdr:cNvCxnSpPr/>
      </xdr:nvCxnSpPr>
      <xdr:spPr>
        <a:xfrm>
          <a:off x="1447800" y="15247139"/>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64750</xdr:rowOff>
    </xdr:from>
    <xdr:to>
      <xdr:col>23</xdr:col>
      <xdr:colOff>184150</xdr:colOff>
      <xdr:row>89</xdr:row>
      <xdr:rowOff>166350</xdr:rowOff>
    </xdr:to>
    <xdr:sp macro="" textlink="">
      <xdr:nvSpPr>
        <xdr:cNvPr id="214" name="楕円 213"/>
        <xdr:cNvSpPr/>
      </xdr:nvSpPr>
      <xdr:spPr>
        <a:xfrm>
          <a:off x="4902200" y="153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132077</xdr:rowOff>
    </xdr:from>
    <xdr:ext cx="762000" cy="259045"/>
    <xdr:sp macro="" textlink="">
      <xdr:nvSpPr>
        <xdr:cNvPr id="215" name="人件費・物件費等の状況該当値テキスト"/>
        <xdr:cNvSpPr txBox="1"/>
      </xdr:nvSpPr>
      <xdr:spPr>
        <a:xfrm>
          <a:off x="5041900" y="152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9144</xdr:rowOff>
    </xdr:from>
    <xdr:to>
      <xdr:col>19</xdr:col>
      <xdr:colOff>184150</xdr:colOff>
      <xdr:row>89</xdr:row>
      <xdr:rowOff>110744</xdr:rowOff>
    </xdr:to>
    <xdr:sp macro="" textlink="">
      <xdr:nvSpPr>
        <xdr:cNvPr id="216" name="楕円 215"/>
        <xdr:cNvSpPr/>
      </xdr:nvSpPr>
      <xdr:spPr>
        <a:xfrm>
          <a:off x="4064000" y="152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95521</xdr:rowOff>
    </xdr:from>
    <xdr:ext cx="736600" cy="259045"/>
    <xdr:sp macro="" textlink="">
      <xdr:nvSpPr>
        <xdr:cNvPr id="217" name="テキスト ボックス 216"/>
        <xdr:cNvSpPr txBox="1"/>
      </xdr:nvSpPr>
      <xdr:spPr>
        <a:xfrm>
          <a:off x="3733800" y="1535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152267</xdr:rowOff>
    </xdr:from>
    <xdr:to>
      <xdr:col>15</xdr:col>
      <xdr:colOff>133350</xdr:colOff>
      <xdr:row>89</xdr:row>
      <xdr:rowOff>82417</xdr:rowOff>
    </xdr:to>
    <xdr:sp macro="" textlink="">
      <xdr:nvSpPr>
        <xdr:cNvPr id="218" name="楕円 217"/>
        <xdr:cNvSpPr/>
      </xdr:nvSpPr>
      <xdr:spPr>
        <a:xfrm>
          <a:off x="3175000" y="152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67194</xdr:rowOff>
    </xdr:from>
    <xdr:ext cx="762000" cy="259045"/>
    <xdr:sp macro="" textlink="">
      <xdr:nvSpPr>
        <xdr:cNvPr id="219" name="テキスト ボックス 218"/>
        <xdr:cNvSpPr txBox="1"/>
      </xdr:nvSpPr>
      <xdr:spPr>
        <a:xfrm>
          <a:off x="2844800" y="153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141717</xdr:rowOff>
    </xdr:from>
    <xdr:to>
      <xdr:col>11</xdr:col>
      <xdr:colOff>82550</xdr:colOff>
      <xdr:row>89</xdr:row>
      <xdr:rowOff>71867</xdr:rowOff>
    </xdr:to>
    <xdr:sp macro="" textlink="">
      <xdr:nvSpPr>
        <xdr:cNvPr id="220" name="楕円 219"/>
        <xdr:cNvSpPr/>
      </xdr:nvSpPr>
      <xdr:spPr>
        <a:xfrm>
          <a:off x="2286000" y="152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56644</xdr:rowOff>
    </xdr:from>
    <xdr:ext cx="762000" cy="259045"/>
    <xdr:sp macro="" textlink="">
      <xdr:nvSpPr>
        <xdr:cNvPr id="221" name="テキスト ボックス 220"/>
        <xdr:cNvSpPr txBox="1"/>
      </xdr:nvSpPr>
      <xdr:spPr>
        <a:xfrm>
          <a:off x="1955800" y="15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108739</xdr:rowOff>
    </xdr:from>
    <xdr:to>
      <xdr:col>7</xdr:col>
      <xdr:colOff>31750</xdr:colOff>
      <xdr:row>89</xdr:row>
      <xdr:rowOff>38889</xdr:rowOff>
    </xdr:to>
    <xdr:sp macro="" textlink="">
      <xdr:nvSpPr>
        <xdr:cNvPr id="222" name="楕円 221"/>
        <xdr:cNvSpPr/>
      </xdr:nvSpPr>
      <xdr:spPr>
        <a:xfrm>
          <a:off x="1397000" y="151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23666</xdr:rowOff>
    </xdr:from>
    <xdr:ext cx="762000" cy="259045"/>
    <xdr:sp macro="" textlink="">
      <xdr:nvSpPr>
        <xdr:cNvPr id="223" name="テキスト ボックス 222"/>
        <xdr:cNvSpPr txBox="1"/>
      </xdr:nvSpPr>
      <xdr:spPr>
        <a:xfrm>
          <a:off x="1066800" y="152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同水準を維持している。今後も、より一層の給与の適正化を図るとともに人件費の縮減に努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なお、当該資料作成時点（平成３１年１月末時点）において、平成３０年地方公務員給与実態調査が未公表であるため、前年度数値を引用している。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62" name="直線コネクタ 261"/>
        <xdr:cNvCxnSpPr/>
      </xdr:nvCxnSpPr>
      <xdr:spPr>
        <a:xfrm flipV="1">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136979</xdr:rowOff>
    </xdr:to>
    <xdr:cxnSp macro="">
      <xdr:nvCxnSpPr>
        <xdr:cNvPr id="265" name="直線コネクタ 264"/>
        <xdr:cNvCxnSpPr/>
      </xdr:nvCxnSpPr>
      <xdr:spPr>
        <a:xfrm>
          <a:off x="14401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68" name="直線コネクタ 267"/>
        <xdr:cNvCxnSpPr/>
      </xdr:nvCxnSpPr>
      <xdr:spPr>
        <a:xfrm flipV="1">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人口千人当たりの職員数は１０．８８で、類似団体の平均（６．２０）や、県内市町の平均（６．７７）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平成３０年４月時点で、平成１８年４月に比べ３０５人（普通会計）と職員定員適正化計画を超えて職員を削減しているものの、人口減少も進み思うような効果が表れていない。今後も、行政サービスの維持向上に努めながら、職員定員適正化計画に基づき、退職者補充率の抑制などにより、職員数の削減を行い、より適切な定員管理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28257</xdr:rowOff>
    </xdr:from>
    <xdr:to>
      <xdr:col>81</xdr:col>
      <xdr:colOff>44450</xdr:colOff>
      <xdr:row>66</xdr:row>
      <xdr:rowOff>58420</xdr:rowOff>
    </xdr:to>
    <xdr:cxnSp macro="">
      <xdr:nvCxnSpPr>
        <xdr:cNvPr id="322" name="直線コネクタ 321"/>
        <xdr:cNvCxnSpPr/>
      </xdr:nvCxnSpPr>
      <xdr:spPr>
        <a:xfrm>
          <a:off x="16179800" y="1134395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28257</xdr:rowOff>
    </xdr:from>
    <xdr:to>
      <xdr:col>77</xdr:col>
      <xdr:colOff>44450</xdr:colOff>
      <xdr:row>66</xdr:row>
      <xdr:rowOff>34290</xdr:rowOff>
    </xdr:to>
    <xdr:cxnSp macro="">
      <xdr:nvCxnSpPr>
        <xdr:cNvPr id="325" name="直線コネクタ 324"/>
        <xdr:cNvCxnSpPr/>
      </xdr:nvCxnSpPr>
      <xdr:spPr>
        <a:xfrm flipV="1">
          <a:off x="15290800" y="1134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34290</xdr:rowOff>
    </xdr:from>
    <xdr:to>
      <xdr:col>72</xdr:col>
      <xdr:colOff>203200</xdr:colOff>
      <xdr:row>66</xdr:row>
      <xdr:rowOff>54398</xdr:rowOff>
    </xdr:to>
    <xdr:cxnSp macro="">
      <xdr:nvCxnSpPr>
        <xdr:cNvPr id="328" name="直線コネクタ 327"/>
        <xdr:cNvCxnSpPr/>
      </xdr:nvCxnSpPr>
      <xdr:spPr>
        <a:xfrm flipV="1">
          <a:off x="14401800" y="113499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9" name="フローチャート: 判断 328"/>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30" name="テキスト ボックス 329"/>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54398</xdr:rowOff>
    </xdr:from>
    <xdr:to>
      <xdr:col>68</xdr:col>
      <xdr:colOff>152400</xdr:colOff>
      <xdr:row>66</xdr:row>
      <xdr:rowOff>84561</xdr:rowOff>
    </xdr:to>
    <xdr:cxnSp macro="">
      <xdr:nvCxnSpPr>
        <xdr:cNvPr id="331" name="直線コネクタ 330"/>
        <xdr:cNvCxnSpPr/>
      </xdr:nvCxnSpPr>
      <xdr:spPr>
        <a:xfrm flipV="1">
          <a:off x="13512800" y="1137009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41" name="楕円 340"/>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151147</xdr:rowOff>
    </xdr:from>
    <xdr:ext cx="762000" cy="259045"/>
    <xdr:sp macro="" textlink="">
      <xdr:nvSpPr>
        <xdr:cNvPr id="342" name="定員管理の状況該当値テキスト"/>
        <xdr:cNvSpPr txBox="1"/>
      </xdr:nvSpPr>
      <xdr:spPr>
        <a:xfrm>
          <a:off x="17106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148907</xdr:rowOff>
    </xdr:from>
    <xdr:to>
      <xdr:col>77</xdr:col>
      <xdr:colOff>95250</xdr:colOff>
      <xdr:row>66</xdr:row>
      <xdr:rowOff>79057</xdr:rowOff>
    </xdr:to>
    <xdr:sp macro="" textlink="">
      <xdr:nvSpPr>
        <xdr:cNvPr id="343" name="楕円 342"/>
        <xdr:cNvSpPr/>
      </xdr:nvSpPr>
      <xdr:spPr>
        <a:xfrm>
          <a:off x="16129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63834</xdr:rowOff>
    </xdr:from>
    <xdr:ext cx="736600" cy="259045"/>
    <xdr:sp macro="" textlink="">
      <xdr:nvSpPr>
        <xdr:cNvPr id="344" name="テキスト ボックス 343"/>
        <xdr:cNvSpPr txBox="1"/>
      </xdr:nvSpPr>
      <xdr:spPr>
        <a:xfrm>
          <a:off x="15798800" y="1137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154940</xdr:rowOff>
    </xdr:from>
    <xdr:to>
      <xdr:col>73</xdr:col>
      <xdr:colOff>44450</xdr:colOff>
      <xdr:row>66</xdr:row>
      <xdr:rowOff>85090</xdr:rowOff>
    </xdr:to>
    <xdr:sp macro="" textlink="">
      <xdr:nvSpPr>
        <xdr:cNvPr id="345" name="楕円 344"/>
        <xdr:cNvSpPr/>
      </xdr:nvSpPr>
      <xdr:spPr>
        <a:xfrm>
          <a:off x="15240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69867</xdr:rowOff>
    </xdr:from>
    <xdr:ext cx="762000" cy="259045"/>
    <xdr:sp macro="" textlink="">
      <xdr:nvSpPr>
        <xdr:cNvPr id="346" name="テキスト ボックス 345"/>
        <xdr:cNvSpPr txBox="1"/>
      </xdr:nvSpPr>
      <xdr:spPr>
        <a:xfrm>
          <a:off x="14909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3598</xdr:rowOff>
    </xdr:from>
    <xdr:to>
      <xdr:col>68</xdr:col>
      <xdr:colOff>203200</xdr:colOff>
      <xdr:row>66</xdr:row>
      <xdr:rowOff>105198</xdr:rowOff>
    </xdr:to>
    <xdr:sp macro="" textlink="">
      <xdr:nvSpPr>
        <xdr:cNvPr id="347" name="楕円 346"/>
        <xdr:cNvSpPr/>
      </xdr:nvSpPr>
      <xdr:spPr>
        <a:xfrm>
          <a:off x="14351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89975</xdr:rowOff>
    </xdr:from>
    <xdr:ext cx="762000" cy="259045"/>
    <xdr:sp macro="" textlink="">
      <xdr:nvSpPr>
        <xdr:cNvPr id="348" name="テキスト ボックス 347"/>
        <xdr:cNvSpPr txBox="1"/>
      </xdr:nvSpPr>
      <xdr:spPr>
        <a:xfrm>
          <a:off x="14020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33761</xdr:rowOff>
    </xdr:from>
    <xdr:to>
      <xdr:col>64</xdr:col>
      <xdr:colOff>152400</xdr:colOff>
      <xdr:row>66</xdr:row>
      <xdr:rowOff>135361</xdr:rowOff>
    </xdr:to>
    <xdr:sp macro="" textlink="">
      <xdr:nvSpPr>
        <xdr:cNvPr id="349" name="楕円 348"/>
        <xdr:cNvSpPr/>
      </xdr:nvSpPr>
      <xdr:spPr>
        <a:xfrm>
          <a:off x="13462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120138</xdr:rowOff>
    </xdr:from>
    <xdr:ext cx="762000" cy="259045"/>
    <xdr:sp macro="" textlink="">
      <xdr:nvSpPr>
        <xdr:cNvPr id="350" name="テキスト ボックス 349"/>
        <xdr:cNvSpPr txBox="1"/>
      </xdr:nvSpPr>
      <xdr:spPr>
        <a:xfrm>
          <a:off x="13131800" y="114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当市の実質公債費比率（過去３か年平均）は５．６％で、類似団体の平均（６．</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％）及び県内市町の平均（５．</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臨時財政対策債・過疎対策事業債</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などの元利償還金や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分流式下水道に要する経費など下水道事業に係る地方債の償還の財源に充てた繰入金が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単年度の数値は悪化したものの、平成２６年度と同程度の比率であったため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、過去３か年平均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のポイント増減はなかった。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今後、緊急度や住民ニーズを的確に捉えた事業の選択と集中を徹底し、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地方債残高に注視しながら公債費と新規発行額の均衡を図りつつ、</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交付税措置のある市債</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活用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適正な財政運営に努めていく。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33020</xdr:rowOff>
    </xdr:to>
    <xdr:cxnSp macro="">
      <xdr:nvCxnSpPr>
        <xdr:cNvPr id="380" name="直線コネクタ 379"/>
        <xdr:cNvCxnSpPr/>
      </xdr:nvCxnSpPr>
      <xdr:spPr>
        <a:xfrm>
          <a:off x="16179800" y="6719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69215</xdr:rowOff>
    </xdr:to>
    <xdr:cxnSp macro="">
      <xdr:nvCxnSpPr>
        <xdr:cNvPr id="383" name="直線コネクタ 382"/>
        <xdr:cNvCxnSpPr/>
      </xdr:nvCxnSpPr>
      <xdr:spPr>
        <a:xfrm flipV="1">
          <a:off x="15290800" y="671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69215</xdr:rowOff>
    </xdr:from>
    <xdr:to>
      <xdr:col>72</xdr:col>
      <xdr:colOff>203200</xdr:colOff>
      <xdr:row>39</xdr:row>
      <xdr:rowOff>129540</xdr:rowOff>
    </xdr:to>
    <xdr:cxnSp macro="">
      <xdr:nvCxnSpPr>
        <xdr:cNvPr id="386" name="直線コネクタ 385"/>
        <xdr:cNvCxnSpPr/>
      </xdr:nvCxnSpPr>
      <xdr:spPr>
        <a:xfrm flipV="1">
          <a:off x="14401800" y="67557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7" name="フローチャート: 判断 386"/>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29862</xdr:rowOff>
    </xdr:from>
    <xdr:ext cx="762000" cy="259045"/>
    <xdr:sp macro="" textlink="">
      <xdr:nvSpPr>
        <xdr:cNvPr id="388" name="テキスト ボックス 387"/>
        <xdr:cNvSpPr txBox="1"/>
      </xdr:nvSpPr>
      <xdr:spPr>
        <a:xfrm>
          <a:off x="14909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18415</xdr:rowOff>
    </xdr:to>
    <xdr:cxnSp macro="">
      <xdr:nvCxnSpPr>
        <xdr:cNvPr id="389" name="直線コネクタ 388"/>
        <xdr:cNvCxnSpPr/>
      </xdr:nvCxnSpPr>
      <xdr:spPr>
        <a:xfrm flipV="1">
          <a:off x="13512800" y="68160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9" name="楕円 398"/>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0"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1" name="楕円 400"/>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2" name="テキスト ボックス 401"/>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18415</xdr:rowOff>
    </xdr:from>
    <xdr:to>
      <xdr:col>73</xdr:col>
      <xdr:colOff>44450</xdr:colOff>
      <xdr:row>39</xdr:row>
      <xdr:rowOff>120015</xdr:rowOff>
    </xdr:to>
    <xdr:sp macro="" textlink="">
      <xdr:nvSpPr>
        <xdr:cNvPr id="403" name="楕円 402"/>
        <xdr:cNvSpPr/>
      </xdr:nvSpPr>
      <xdr:spPr>
        <a:xfrm>
          <a:off x="15240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130192</xdr:rowOff>
    </xdr:from>
    <xdr:ext cx="762000" cy="259045"/>
    <xdr:sp macro="" textlink="">
      <xdr:nvSpPr>
        <xdr:cNvPr id="404" name="テキスト ボックス 403"/>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5" name="楕円 404"/>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6" name="テキスト ボックス 405"/>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139065</xdr:rowOff>
    </xdr:from>
    <xdr:to>
      <xdr:col>64</xdr:col>
      <xdr:colOff>152400</xdr:colOff>
      <xdr:row>40</xdr:row>
      <xdr:rowOff>69215</xdr:rowOff>
    </xdr:to>
    <xdr:sp macro="" textlink="">
      <xdr:nvSpPr>
        <xdr:cNvPr id="407" name="楕円 406"/>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79392</xdr:rowOff>
    </xdr:from>
    <xdr:ext cx="762000" cy="259045"/>
    <xdr:sp macro="" textlink="">
      <xdr:nvSpPr>
        <xdr:cNvPr id="408" name="テキスト ボックス 407"/>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当市の将来負担比率は５</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％で、類似団体の平均（３</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％）や県内市町の平均（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％）をともに上回っている。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合併特例事業債や緊急防災・減災事業債などの借り入れによる市債残高の増加に加え、平成２９年度は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市庁舎などの大型施設整備の財源として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庁舎整備基金を取り崩したことにより充当可能基金残高が減少したため、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前年度と比較して４．</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％増加した。地方債への過度な依存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避けなければならないことから、今後はより一層、緊急度や住民ニーズを的確に捉えた事業の集中と選択を徹底し、交付税措置のある市債の計画的な活用を図りながら、適正な財政運営に努めていく。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16</xdr:row>
      <xdr:rowOff>101219</xdr:rowOff>
    </xdr:to>
    <xdr:cxnSp macro="">
      <xdr:nvCxnSpPr>
        <xdr:cNvPr id="442" name="直線コネクタ 441"/>
        <xdr:cNvCxnSpPr/>
      </xdr:nvCxnSpPr>
      <xdr:spPr>
        <a:xfrm>
          <a:off x="16179800" y="2809028"/>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33655</xdr:rowOff>
    </xdr:from>
    <xdr:to>
      <xdr:col>77</xdr:col>
      <xdr:colOff>44450</xdr:colOff>
      <xdr:row>16</xdr:row>
      <xdr:rowOff>65828</xdr:rowOff>
    </xdr:to>
    <xdr:cxnSp macro="">
      <xdr:nvCxnSpPr>
        <xdr:cNvPr id="445" name="直線コネクタ 444"/>
        <xdr:cNvCxnSpPr/>
      </xdr:nvCxnSpPr>
      <xdr:spPr>
        <a:xfrm>
          <a:off x="15290800" y="277685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33655</xdr:rowOff>
    </xdr:from>
    <xdr:to>
      <xdr:col>72</xdr:col>
      <xdr:colOff>203200</xdr:colOff>
      <xdr:row>16</xdr:row>
      <xdr:rowOff>74676</xdr:rowOff>
    </xdr:to>
    <xdr:cxnSp macro="">
      <xdr:nvCxnSpPr>
        <xdr:cNvPr id="448" name="直線コネクタ 447"/>
        <xdr:cNvCxnSpPr/>
      </xdr:nvCxnSpPr>
      <xdr:spPr>
        <a:xfrm flipV="1">
          <a:off x="14401800" y="277685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56981</xdr:rowOff>
    </xdr:from>
    <xdr:to>
      <xdr:col>68</xdr:col>
      <xdr:colOff>152400</xdr:colOff>
      <xdr:row>16</xdr:row>
      <xdr:rowOff>74676</xdr:rowOff>
    </xdr:to>
    <xdr:cxnSp macro="">
      <xdr:nvCxnSpPr>
        <xdr:cNvPr id="451" name="直線コネクタ 450"/>
        <xdr:cNvCxnSpPr/>
      </xdr:nvCxnSpPr>
      <xdr:spPr>
        <a:xfrm>
          <a:off x="13512800" y="280018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50419</xdr:rowOff>
    </xdr:from>
    <xdr:to>
      <xdr:col>81</xdr:col>
      <xdr:colOff>95250</xdr:colOff>
      <xdr:row>16</xdr:row>
      <xdr:rowOff>152019</xdr:rowOff>
    </xdr:to>
    <xdr:sp macro="" textlink="">
      <xdr:nvSpPr>
        <xdr:cNvPr id="461" name="楕円 460"/>
        <xdr:cNvSpPr/>
      </xdr:nvSpPr>
      <xdr:spPr>
        <a:xfrm>
          <a:off x="169672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22496</xdr:rowOff>
    </xdr:from>
    <xdr:ext cx="762000" cy="259045"/>
    <xdr:sp macro="" textlink="">
      <xdr:nvSpPr>
        <xdr:cNvPr id="462" name="将来負担の状況該当値テキスト"/>
        <xdr:cNvSpPr txBox="1"/>
      </xdr:nvSpPr>
      <xdr:spPr>
        <a:xfrm>
          <a:off x="17106900" y="276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15028</xdr:rowOff>
    </xdr:from>
    <xdr:to>
      <xdr:col>77</xdr:col>
      <xdr:colOff>95250</xdr:colOff>
      <xdr:row>16</xdr:row>
      <xdr:rowOff>116628</xdr:rowOff>
    </xdr:to>
    <xdr:sp macro="" textlink="">
      <xdr:nvSpPr>
        <xdr:cNvPr id="463" name="楕円 462"/>
        <xdr:cNvSpPr/>
      </xdr:nvSpPr>
      <xdr:spPr>
        <a:xfrm>
          <a:off x="16129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101405</xdr:rowOff>
    </xdr:from>
    <xdr:ext cx="736600" cy="259045"/>
    <xdr:sp macro="" textlink="">
      <xdr:nvSpPr>
        <xdr:cNvPr id="464" name="テキスト ボックス 463"/>
        <xdr:cNvSpPr txBox="1"/>
      </xdr:nvSpPr>
      <xdr:spPr>
        <a:xfrm>
          <a:off x="15798800" y="284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154305</xdr:rowOff>
    </xdr:from>
    <xdr:to>
      <xdr:col>73</xdr:col>
      <xdr:colOff>44450</xdr:colOff>
      <xdr:row>16</xdr:row>
      <xdr:rowOff>84455</xdr:rowOff>
    </xdr:to>
    <xdr:sp macro="" textlink="">
      <xdr:nvSpPr>
        <xdr:cNvPr id="465" name="楕円 464"/>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69232</xdr:rowOff>
    </xdr:from>
    <xdr:ext cx="762000" cy="259045"/>
    <xdr:sp macro="" textlink="">
      <xdr:nvSpPr>
        <xdr:cNvPr id="466" name="テキスト ボックス 465"/>
        <xdr:cNvSpPr txBox="1"/>
      </xdr:nvSpPr>
      <xdr:spPr>
        <a:xfrm>
          <a:off x="14909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23876</xdr:rowOff>
    </xdr:from>
    <xdr:to>
      <xdr:col>68</xdr:col>
      <xdr:colOff>203200</xdr:colOff>
      <xdr:row>16</xdr:row>
      <xdr:rowOff>125476</xdr:rowOff>
    </xdr:to>
    <xdr:sp macro="" textlink="">
      <xdr:nvSpPr>
        <xdr:cNvPr id="467" name="楕円 466"/>
        <xdr:cNvSpPr/>
      </xdr:nvSpPr>
      <xdr:spPr>
        <a:xfrm>
          <a:off x="14351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110253</xdr:rowOff>
    </xdr:from>
    <xdr:ext cx="762000" cy="259045"/>
    <xdr:sp macro="" textlink="">
      <xdr:nvSpPr>
        <xdr:cNvPr id="468" name="テキスト ボックス 467"/>
        <xdr:cNvSpPr txBox="1"/>
      </xdr:nvSpPr>
      <xdr:spPr>
        <a:xfrm>
          <a:off x="14020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69" name="楕円 468"/>
        <xdr:cNvSpPr/>
      </xdr:nvSpPr>
      <xdr:spPr>
        <a:xfrm>
          <a:off x="13462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92558</xdr:rowOff>
    </xdr:from>
    <xdr:ext cx="762000" cy="259045"/>
    <xdr:sp macro="" textlink="">
      <xdr:nvSpPr>
        <xdr:cNvPr id="470" name="テキスト ボックス 469"/>
        <xdr:cNvSpPr txBox="1"/>
      </xdr:nvSpPr>
      <xdr:spPr>
        <a:xfrm>
          <a:off x="13131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３０年４月時点で、平成１８年４月に比べ３０５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107950</xdr:rowOff>
    </xdr:to>
    <xdr:cxnSp macro="">
      <xdr:nvCxnSpPr>
        <xdr:cNvPr id="66" name="直線コネクタ 65"/>
        <xdr:cNvCxnSpPr/>
      </xdr:nvCxnSpPr>
      <xdr:spPr>
        <a:xfrm flipV="1">
          <a:off x="3987800" y="6725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107950</xdr:rowOff>
    </xdr:to>
    <xdr:cxnSp macro="">
      <xdr:nvCxnSpPr>
        <xdr:cNvPr id="69" name="直線コネクタ 68"/>
        <xdr:cNvCxnSpPr/>
      </xdr:nvCxnSpPr>
      <xdr:spPr>
        <a:xfrm>
          <a:off x="3098800" y="677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40</xdr:row>
      <xdr:rowOff>27940</xdr:rowOff>
    </xdr:to>
    <xdr:cxnSp macro="">
      <xdr:nvCxnSpPr>
        <xdr:cNvPr id="72" name="直線コネクタ 71"/>
        <xdr:cNvCxnSpPr/>
      </xdr:nvCxnSpPr>
      <xdr:spPr>
        <a:xfrm flipV="1">
          <a:off x="2209800" y="677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27940</xdr:rowOff>
    </xdr:to>
    <xdr:cxnSp macro="">
      <xdr:nvCxnSpPr>
        <xdr:cNvPr id="75" name="直線コネクタ 74"/>
        <xdr:cNvCxnSpPr/>
      </xdr:nvCxnSpPr>
      <xdr:spPr>
        <a:xfrm>
          <a:off x="1320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などから、物件費は増加傾向にある。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年度においては、経常的な物件費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がほぼ前年同程度であったことから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相対的に０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した。今後も抑制に努める必要がある。</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56134</xdr:rowOff>
    </xdr:to>
    <xdr:cxnSp macro="">
      <xdr:nvCxnSpPr>
        <xdr:cNvPr id="125" name="直線コネクタ 124"/>
        <xdr:cNvCxnSpPr/>
      </xdr:nvCxnSpPr>
      <xdr:spPr>
        <a:xfrm flipV="1">
          <a:off x="15671800" y="33045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19</xdr:row>
      <xdr:rowOff>56134</xdr:rowOff>
    </xdr:to>
    <xdr:cxnSp macro="">
      <xdr:nvCxnSpPr>
        <xdr:cNvPr id="128" name="直線コネクタ 127"/>
        <xdr:cNvCxnSpPr/>
      </xdr:nvCxnSpPr>
      <xdr:spPr>
        <a:xfrm>
          <a:off x="14782800" y="31948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19</xdr:row>
      <xdr:rowOff>10414</xdr:rowOff>
    </xdr:to>
    <xdr:cxnSp macro="">
      <xdr:nvCxnSpPr>
        <xdr:cNvPr id="131" name="直線コネクタ 130"/>
        <xdr:cNvCxnSpPr/>
      </xdr:nvCxnSpPr>
      <xdr:spPr>
        <a:xfrm flipV="1">
          <a:off x="13893800" y="31948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33" name="テキスト ボックス 132"/>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19</xdr:row>
      <xdr:rowOff>10414</xdr:rowOff>
    </xdr:to>
    <xdr:cxnSp macro="">
      <xdr:nvCxnSpPr>
        <xdr:cNvPr id="134" name="直線コネクタ 133"/>
        <xdr:cNvCxnSpPr/>
      </xdr:nvCxnSpPr>
      <xdr:spPr>
        <a:xfrm>
          <a:off x="13004800" y="30302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4" name="楕円 143"/>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5"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6" name="楕円 145"/>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7" name="テキスト ボックス 146"/>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や県内市町と比較するとやや低い状況にあるものの、高齢化の進行や障がい者自立支援給付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88" name="直線コネクタ 187"/>
        <xdr:cNvCxnSpPr/>
      </xdr:nvCxnSpPr>
      <xdr:spPr>
        <a:xfrm flipV="1">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20865</xdr:rowOff>
    </xdr:to>
    <xdr:cxnSp macro="">
      <xdr:nvCxnSpPr>
        <xdr:cNvPr id="191" name="直線コネクタ 190"/>
        <xdr:cNvCxnSpPr/>
      </xdr:nvCxnSpPr>
      <xdr:spPr>
        <a:xfrm>
          <a:off x="3098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4" name="直線コネクタ 193"/>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127000</xdr:rowOff>
    </xdr:to>
    <xdr:cxnSp macro="">
      <xdr:nvCxnSpPr>
        <xdr:cNvPr id="197" name="直線コネクタ 196"/>
        <xdr:cNvCxnSpPr/>
      </xdr:nvCxnSpPr>
      <xdr:spPr>
        <a:xfrm>
          <a:off x="1320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％で、前年度より０．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％増加しているが、主な理由は、道路橋りょう等の維持補修費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及び民間事業者が実施する認定こども園施設整備事業等に対する貸付金が増加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したためである。今後は公共施設マネジメント計画により、施設保有量の適正化を推進し、維持補修費の平準化を図っていく。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104140</xdr:rowOff>
    </xdr:to>
    <xdr:cxnSp macro="">
      <xdr:nvCxnSpPr>
        <xdr:cNvPr id="249" name="直線コネクタ 248"/>
        <xdr:cNvCxnSpPr/>
      </xdr:nvCxnSpPr>
      <xdr:spPr>
        <a:xfrm>
          <a:off x="15671800" y="9652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52" name="直線コネクタ 251"/>
        <xdr:cNvCxnSpPr/>
      </xdr:nvCxnSpPr>
      <xdr:spPr>
        <a:xfrm>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35560</xdr:rowOff>
    </xdr:to>
    <xdr:cxnSp macro="">
      <xdr:nvCxnSpPr>
        <xdr:cNvPr id="255" name="直線コネクタ 254"/>
        <xdr:cNvCxnSpPr/>
      </xdr:nvCxnSpPr>
      <xdr:spPr>
        <a:xfrm>
          <a:off x="13893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20320</xdr:rowOff>
    </xdr:to>
    <xdr:cxnSp macro="">
      <xdr:nvCxnSpPr>
        <xdr:cNvPr id="258" name="直線コネクタ 257"/>
        <xdr:cNvCxnSpPr/>
      </xdr:nvCxnSpPr>
      <xdr:spPr>
        <a:xfrm>
          <a:off x="13004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4" name="楕円 273"/>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5" name="テキスト ボックス 274"/>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が、近年増加傾向にあるため、財政健全化計画により、今後は住民サービスの低下を最小限に抑えながら、抜本的な補助基準の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34</xdr:row>
      <xdr:rowOff>145288</xdr:rowOff>
    </xdr:to>
    <xdr:cxnSp macro="">
      <xdr:nvCxnSpPr>
        <xdr:cNvPr id="307" name="直線コネクタ 306"/>
        <xdr:cNvCxnSpPr/>
      </xdr:nvCxnSpPr>
      <xdr:spPr>
        <a:xfrm flipV="1">
          <a:off x="15671800" y="5970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145288</xdr:rowOff>
    </xdr:to>
    <xdr:cxnSp macro="">
      <xdr:nvCxnSpPr>
        <xdr:cNvPr id="310" name="直線コネクタ 309"/>
        <xdr:cNvCxnSpPr/>
      </xdr:nvCxnSpPr>
      <xdr:spPr>
        <a:xfrm>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136144</xdr:rowOff>
    </xdr:to>
    <xdr:cxnSp macro="">
      <xdr:nvCxnSpPr>
        <xdr:cNvPr id="313" name="直線コネクタ 312"/>
        <xdr:cNvCxnSpPr/>
      </xdr:nvCxnSpPr>
      <xdr:spPr>
        <a:xfrm>
          <a:off x="13893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5" name="テキスト ボックス 314"/>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136144</xdr:rowOff>
    </xdr:to>
    <xdr:cxnSp macro="">
      <xdr:nvCxnSpPr>
        <xdr:cNvPr id="316" name="直線コネクタ 315"/>
        <xdr:cNvCxnSpPr/>
      </xdr:nvCxnSpPr>
      <xdr:spPr>
        <a:xfrm>
          <a:off x="13004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6" name="楕円 325"/>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7"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8" name="楕円 327"/>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9" name="テキスト ボックス 328"/>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2" name="楕円 331"/>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3" name="テキスト ボックス 332"/>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4" name="楕円 333"/>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5" name="テキスト ボックス 334"/>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は減少傾向にあったが、普通交付税等の経常一般財源が減少したため増加に転じた。公債費は、広域合併により一部事務組合の地方債を引き継いだことや、合併特例事業債などの積極的活用により、類似団体や県内市町と比較し高い状況にあ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などの大型事業により合併特例事業債の発行が多額なことや、臨時財政対策債発行額の増加などから、公債費はしばらく高止まりが予想される。しかし、地方債への過度な依存を避けるため、緊急度や住民ニーズを的確に捉えた事業の集中と選択を徹底し、交付税措置のある市債の計画的な活用を図りながら、適正な財政運営に努め、各指標の改善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85852</xdr:rowOff>
    </xdr:to>
    <xdr:cxnSp macro="">
      <xdr:nvCxnSpPr>
        <xdr:cNvPr id="365" name="直線コネクタ 364"/>
        <xdr:cNvCxnSpPr/>
      </xdr:nvCxnSpPr>
      <xdr:spPr>
        <a:xfrm>
          <a:off x="3987800" y="134406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67563</xdr:rowOff>
    </xdr:to>
    <xdr:cxnSp macro="">
      <xdr:nvCxnSpPr>
        <xdr:cNvPr id="368" name="直線コネクタ 367"/>
        <xdr:cNvCxnSpPr/>
      </xdr:nvCxnSpPr>
      <xdr:spPr>
        <a:xfrm>
          <a:off x="3098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53848</xdr:rowOff>
    </xdr:to>
    <xdr:cxnSp macro="">
      <xdr:nvCxnSpPr>
        <xdr:cNvPr id="371" name="直線コネクタ 370"/>
        <xdr:cNvCxnSpPr/>
      </xdr:nvCxnSpPr>
      <xdr:spPr>
        <a:xfrm flipV="1">
          <a:off x="2209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3" name="テキスト ボックス 37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53848</xdr:rowOff>
    </xdr:to>
    <xdr:cxnSp macro="">
      <xdr:nvCxnSpPr>
        <xdr:cNvPr id="374" name="直線コネクタ 373"/>
        <xdr:cNvCxnSpPr/>
      </xdr:nvCxnSpPr>
      <xdr:spPr>
        <a:xfrm>
          <a:off x="1320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4" name="楕円 383"/>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5"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6" name="楕円 385"/>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7" name="テキスト ボックス 38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8" name="楕円 387"/>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9" name="テキスト ボックス 388"/>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0" name="楕円 389"/>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1" name="テキスト ボックス 390"/>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2" name="楕円 391"/>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3" name="テキスト ボックス 392"/>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人件費や物件費の経常収支比率が類似団体と比較して高いことから、公債費以外の経常収支比率も類似団体と比較して高い状況にある。平成２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職員定員適正化計画に基づ</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職員数の削減</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時間外勤務の抑制により</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結果となった。今後も、社会需要の高まりにより障がい者自立支援給費や保育施設費などの扶助費の増加は避けられないものと見込まれるため、人件費、物件費及び補助費等といった経常経費の圧縮により、経常収支比率の改善を図る必要がある。</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27939</xdr:rowOff>
    </xdr:to>
    <xdr:cxnSp macro="">
      <xdr:nvCxnSpPr>
        <xdr:cNvPr id="426" name="直線コネクタ 425"/>
        <xdr:cNvCxnSpPr/>
      </xdr:nvCxnSpPr>
      <xdr:spPr>
        <a:xfrm flipV="1">
          <a:off x="15671800" y="13206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27939</xdr:rowOff>
    </xdr:to>
    <xdr:cxnSp macro="">
      <xdr:nvCxnSpPr>
        <xdr:cNvPr id="429" name="直線コネクタ 428"/>
        <xdr:cNvCxnSpPr/>
      </xdr:nvCxnSpPr>
      <xdr:spPr>
        <a:xfrm>
          <a:off x="14782800" y="131305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77</xdr:row>
      <xdr:rowOff>8889</xdr:rowOff>
    </xdr:to>
    <xdr:cxnSp macro="">
      <xdr:nvCxnSpPr>
        <xdr:cNvPr id="432" name="直線コネクタ 431"/>
        <xdr:cNvCxnSpPr/>
      </xdr:nvCxnSpPr>
      <xdr:spPr>
        <a:xfrm flipV="1">
          <a:off x="13893800" y="13130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34" name="テキスト ボックス 433"/>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39370</xdr:rowOff>
    </xdr:from>
    <xdr:to>
      <xdr:col>69</xdr:col>
      <xdr:colOff>92075</xdr:colOff>
      <xdr:row>77</xdr:row>
      <xdr:rowOff>8889</xdr:rowOff>
    </xdr:to>
    <xdr:cxnSp macro="">
      <xdr:nvCxnSpPr>
        <xdr:cNvPr id="435" name="直線コネクタ 434"/>
        <xdr:cNvCxnSpPr/>
      </xdr:nvCxnSpPr>
      <xdr:spPr>
        <a:xfrm>
          <a:off x="13004800" y="130695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5" name="楕円 444"/>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6"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7" name="楕円 446"/>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8" name="テキスト ボックス 447"/>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9" name="楕円 448"/>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135907</xdr:rowOff>
    </xdr:from>
    <xdr:ext cx="762000" cy="259045"/>
    <xdr:sp macro="" textlink="">
      <xdr:nvSpPr>
        <xdr:cNvPr id="450" name="テキスト ボックス 449"/>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1" name="楕円 450"/>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52" name="テキスト ボックス 451"/>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53" name="楕円 452"/>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74947</xdr:rowOff>
    </xdr:from>
    <xdr:ext cx="762000" cy="259045"/>
    <xdr:sp macro="" textlink="">
      <xdr:nvSpPr>
        <xdr:cNvPr id="454" name="テキスト ボックス 453"/>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155461</xdr:rowOff>
    </xdr:from>
    <xdr:to>
      <xdr:col>29</xdr:col>
      <xdr:colOff>127000</xdr:colOff>
      <xdr:row>13</xdr:row>
      <xdr:rowOff>157804</xdr:rowOff>
    </xdr:to>
    <xdr:cxnSp macro="">
      <xdr:nvCxnSpPr>
        <xdr:cNvPr id="50" name="直線コネクタ 49"/>
        <xdr:cNvCxnSpPr/>
      </xdr:nvCxnSpPr>
      <xdr:spPr bwMode="auto">
        <a:xfrm>
          <a:off x="5003800" y="2431936"/>
          <a:ext cx="6477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134353</xdr:rowOff>
    </xdr:from>
    <xdr:to>
      <xdr:col>26</xdr:col>
      <xdr:colOff>50800</xdr:colOff>
      <xdr:row>13</xdr:row>
      <xdr:rowOff>155461</xdr:rowOff>
    </xdr:to>
    <xdr:cxnSp macro="">
      <xdr:nvCxnSpPr>
        <xdr:cNvPr id="53" name="直線コネクタ 52"/>
        <xdr:cNvCxnSpPr/>
      </xdr:nvCxnSpPr>
      <xdr:spPr bwMode="auto">
        <a:xfrm>
          <a:off x="4305300" y="2410828"/>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130200</xdr:rowOff>
    </xdr:from>
    <xdr:to>
      <xdr:col>22</xdr:col>
      <xdr:colOff>114300</xdr:colOff>
      <xdr:row>13</xdr:row>
      <xdr:rowOff>134353</xdr:rowOff>
    </xdr:to>
    <xdr:cxnSp macro="">
      <xdr:nvCxnSpPr>
        <xdr:cNvPr id="56" name="直線コネクタ 55"/>
        <xdr:cNvCxnSpPr/>
      </xdr:nvCxnSpPr>
      <xdr:spPr bwMode="auto">
        <a:xfrm>
          <a:off x="3606800" y="24066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130200</xdr:rowOff>
    </xdr:from>
    <xdr:to>
      <xdr:col>18</xdr:col>
      <xdr:colOff>177800</xdr:colOff>
      <xdr:row>14</xdr:row>
      <xdr:rowOff>3518</xdr:rowOff>
    </xdr:to>
    <xdr:cxnSp macro="">
      <xdr:nvCxnSpPr>
        <xdr:cNvPr id="59" name="直線コネクタ 58"/>
        <xdr:cNvCxnSpPr/>
      </xdr:nvCxnSpPr>
      <xdr:spPr bwMode="auto">
        <a:xfrm flipV="1">
          <a:off x="2908300" y="2406675"/>
          <a:ext cx="698500" cy="4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107004</xdr:rowOff>
    </xdr:from>
    <xdr:to>
      <xdr:col>29</xdr:col>
      <xdr:colOff>177800</xdr:colOff>
      <xdr:row>14</xdr:row>
      <xdr:rowOff>37154</xdr:rowOff>
    </xdr:to>
    <xdr:sp macro="" textlink="">
      <xdr:nvSpPr>
        <xdr:cNvPr id="69" name="楕円 68"/>
        <xdr:cNvSpPr/>
      </xdr:nvSpPr>
      <xdr:spPr bwMode="auto">
        <a:xfrm>
          <a:off x="5600700" y="2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123531</xdr:rowOff>
    </xdr:from>
    <xdr:ext cx="762000" cy="259045"/>
    <xdr:sp macro="" textlink="">
      <xdr:nvSpPr>
        <xdr:cNvPr id="70" name="人口1人当たり決算額の推移該当値テキスト130"/>
        <xdr:cNvSpPr txBox="1"/>
      </xdr:nvSpPr>
      <xdr:spPr>
        <a:xfrm>
          <a:off x="5740400" y="222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104661</xdr:rowOff>
    </xdr:from>
    <xdr:to>
      <xdr:col>26</xdr:col>
      <xdr:colOff>101600</xdr:colOff>
      <xdr:row>14</xdr:row>
      <xdr:rowOff>34811</xdr:rowOff>
    </xdr:to>
    <xdr:sp macro="" textlink="">
      <xdr:nvSpPr>
        <xdr:cNvPr id="71" name="楕円 70"/>
        <xdr:cNvSpPr/>
      </xdr:nvSpPr>
      <xdr:spPr bwMode="auto">
        <a:xfrm>
          <a:off x="49530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44988</xdr:rowOff>
    </xdr:from>
    <xdr:ext cx="736600" cy="259045"/>
    <xdr:sp macro="" textlink="">
      <xdr:nvSpPr>
        <xdr:cNvPr id="72" name="テキスト ボックス 71"/>
        <xdr:cNvSpPr txBox="1"/>
      </xdr:nvSpPr>
      <xdr:spPr>
        <a:xfrm>
          <a:off x="4622800" y="215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83553</xdr:rowOff>
    </xdr:from>
    <xdr:to>
      <xdr:col>22</xdr:col>
      <xdr:colOff>165100</xdr:colOff>
      <xdr:row>14</xdr:row>
      <xdr:rowOff>13703</xdr:rowOff>
    </xdr:to>
    <xdr:sp macro="" textlink="">
      <xdr:nvSpPr>
        <xdr:cNvPr id="73" name="楕円 72"/>
        <xdr:cNvSpPr/>
      </xdr:nvSpPr>
      <xdr:spPr bwMode="auto">
        <a:xfrm>
          <a:off x="42545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23880</xdr:rowOff>
    </xdr:from>
    <xdr:ext cx="762000" cy="259045"/>
    <xdr:sp macro="" textlink="">
      <xdr:nvSpPr>
        <xdr:cNvPr id="74" name="テキスト ボックス 73"/>
        <xdr:cNvSpPr txBox="1"/>
      </xdr:nvSpPr>
      <xdr:spPr>
        <a:xfrm>
          <a:off x="3924300" y="21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79400</xdr:rowOff>
    </xdr:from>
    <xdr:to>
      <xdr:col>19</xdr:col>
      <xdr:colOff>38100</xdr:colOff>
      <xdr:row>14</xdr:row>
      <xdr:rowOff>9550</xdr:rowOff>
    </xdr:to>
    <xdr:sp macro="" textlink="">
      <xdr:nvSpPr>
        <xdr:cNvPr id="75" name="楕円 74"/>
        <xdr:cNvSpPr/>
      </xdr:nvSpPr>
      <xdr:spPr bwMode="auto">
        <a:xfrm>
          <a:off x="3556000" y="23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19727</xdr:rowOff>
    </xdr:from>
    <xdr:ext cx="762000" cy="259045"/>
    <xdr:sp macro="" textlink="">
      <xdr:nvSpPr>
        <xdr:cNvPr id="76" name="テキスト ボックス 75"/>
        <xdr:cNvSpPr txBox="1"/>
      </xdr:nvSpPr>
      <xdr:spPr>
        <a:xfrm>
          <a:off x="3225800" y="21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124168</xdr:rowOff>
    </xdr:from>
    <xdr:to>
      <xdr:col>15</xdr:col>
      <xdr:colOff>101600</xdr:colOff>
      <xdr:row>14</xdr:row>
      <xdr:rowOff>54318</xdr:rowOff>
    </xdr:to>
    <xdr:sp macro="" textlink="">
      <xdr:nvSpPr>
        <xdr:cNvPr id="77" name="楕円 76"/>
        <xdr:cNvSpPr/>
      </xdr:nvSpPr>
      <xdr:spPr bwMode="auto">
        <a:xfrm>
          <a:off x="28575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64495</xdr:rowOff>
    </xdr:from>
    <xdr:ext cx="762000" cy="259045"/>
    <xdr:sp macro="" textlink="">
      <xdr:nvSpPr>
        <xdr:cNvPr id="78" name="テキスト ボックス 77"/>
        <xdr:cNvSpPr txBox="1"/>
      </xdr:nvSpPr>
      <xdr:spPr>
        <a:xfrm>
          <a:off x="2527300" y="216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203548</xdr:rowOff>
    </xdr:from>
    <xdr:to>
      <xdr:col>29</xdr:col>
      <xdr:colOff>127000</xdr:colOff>
      <xdr:row>35</xdr:row>
      <xdr:rowOff>240974</xdr:rowOff>
    </xdr:to>
    <xdr:cxnSp macro="">
      <xdr:nvCxnSpPr>
        <xdr:cNvPr id="113" name="直線コネクタ 112"/>
        <xdr:cNvCxnSpPr/>
      </xdr:nvCxnSpPr>
      <xdr:spPr bwMode="auto">
        <a:xfrm flipV="1">
          <a:off x="5003800" y="6813898"/>
          <a:ext cx="6477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236010</xdr:rowOff>
    </xdr:from>
    <xdr:to>
      <xdr:col>26</xdr:col>
      <xdr:colOff>50800</xdr:colOff>
      <xdr:row>35</xdr:row>
      <xdr:rowOff>240974</xdr:rowOff>
    </xdr:to>
    <xdr:cxnSp macro="">
      <xdr:nvCxnSpPr>
        <xdr:cNvPr id="116" name="直線コネクタ 115"/>
        <xdr:cNvCxnSpPr/>
      </xdr:nvCxnSpPr>
      <xdr:spPr bwMode="auto">
        <a:xfrm>
          <a:off x="4305300" y="684636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205736</xdr:rowOff>
    </xdr:from>
    <xdr:to>
      <xdr:col>22</xdr:col>
      <xdr:colOff>114300</xdr:colOff>
      <xdr:row>35</xdr:row>
      <xdr:rowOff>236010</xdr:rowOff>
    </xdr:to>
    <xdr:cxnSp macro="">
      <xdr:nvCxnSpPr>
        <xdr:cNvPr id="119" name="直線コネクタ 118"/>
        <xdr:cNvCxnSpPr/>
      </xdr:nvCxnSpPr>
      <xdr:spPr bwMode="auto">
        <a:xfrm>
          <a:off x="3606800" y="6816086"/>
          <a:ext cx="698500" cy="3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94963</xdr:rowOff>
    </xdr:from>
    <xdr:to>
      <xdr:col>18</xdr:col>
      <xdr:colOff>177800</xdr:colOff>
      <xdr:row>35</xdr:row>
      <xdr:rowOff>205736</xdr:rowOff>
    </xdr:to>
    <xdr:cxnSp macro="">
      <xdr:nvCxnSpPr>
        <xdr:cNvPr id="122" name="直線コネクタ 121"/>
        <xdr:cNvCxnSpPr/>
      </xdr:nvCxnSpPr>
      <xdr:spPr bwMode="auto">
        <a:xfrm>
          <a:off x="2908300" y="6705313"/>
          <a:ext cx="698500" cy="11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152748</xdr:rowOff>
    </xdr:from>
    <xdr:to>
      <xdr:col>29</xdr:col>
      <xdr:colOff>177800</xdr:colOff>
      <xdr:row>35</xdr:row>
      <xdr:rowOff>254348</xdr:rowOff>
    </xdr:to>
    <xdr:sp macro="" textlink="">
      <xdr:nvSpPr>
        <xdr:cNvPr id="132" name="楕円 131"/>
        <xdr:cNvSpPr/>
      </xdr:nvSpPr>
      <xdr:spPr bwMode="auto">
        <a:xfrm>
          <a:off x="56007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340725</xdr:rowOff>
    </xdr:from>
    <xdr:ext cx="762000" cy="259045"/>
    <xdr:sp macro="" textlink="">
      <xdr:nvSpPr>
        <xdr:cNvPr id="133" name="人口1人当たり決算額の推移該当値テキスト445"/>
        <xdr:cNvSpPr txBox="1"/>
      </xdr:nvSpPr>
      <xdr:spPr>
        <a:xfrm>
          <a:off x="5740400" y="66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190174</xdr:rowOff>
    </xdr:from>
    <xdr:to>
      <xdr:col>26</xdr:col>
      <xdr:colOff>101600</xdr:colOff>
      <xdr:row>35</xdr:row>
      <xdr:rowOff>291774</xdr:rowOff>
    </xdr:to>
    <xdr:sp macro="" textlink="">
      <xdr:nvSpPr>
        <xdr:cNvPr id="134" name="楕円 133"/>
        <xdr:cNvSpPr/>
      </xdr:nvSpPr>
      <xdr:spPr bwMode="auto">
        <a:xfrm>
          <a:off x="49530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301951</xdr:rowOff>
    </xdr:from>
    <xdr:ext cx="736600" cy="259045"/>
    <xdr:sp macro="" textlink="">
      <xdr:nvSpPr>
        <xdr:cNvPr id="135" name="テキスト ボックス 134"/>
        <xdr:cNvSpPr txBox="1"/>
      </xdr:nvSpPr>
      <xdr:spPr>
        <a:xfrm>
          <a:off x="4622800" y="656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185210</xdr:rowOff>
    </xdr:from>
    <xdr:to>
      <xdr:col>22</xdr:col>
      <xdr:colOff>165100</xdr:colOff>
      <xdr:row>35</xdr:row>
      <xdr:rowOff>286810</xdr:rowOff>
    </xdr:to>
    <xdr:sp macro="" textlink="">
      <xdr:nvSpPr>
        <xdr:cNvPr id="136" name="楕円 135"/>
        <xdr:cNvSpPr/>
      </xdr:nvSpPr>
      <xdr:spPr bwMode="auto">
        <a:xfrm>
          <a:off x="4254500" y="679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271587</xdr:rowOff>
    </xdr:from>
    <xdr:ext cx="762000" cy="259045"/>
    <xdr:sp macro="" textlink="">
      <xdr:nvSpPr>
        <xdr:cNvPr id="137" name="テキスト ボックス 136"/>
        <xdr:cNvSpPr txBox="1"/>
      </xdr:nvSpPr>
      <xdr:spPr>
        <a:xfrm>
          <a:off x="3924300" y="68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154936</xdr:rowOff>
    </xdr:from>
    <xdr:to>
      <xdr:col>19</xdr:col>
      <xdr:colOff>38100</xdr:colOff>
      <xdr:row>35</xdr:row>
      <xdr:rowOff>256536</xdr:rowOff>
    </xdr:to>
    <xdr:sp macro="" textlink="">
      <xdr:nvSpPr>
        <xdr:cNvPr id="138" name="楕円 137"/>
        <xdr:cNvSpPr/>
      </xdr:nvSpPr>
      <xdr:spPr bwMode="auto">
        <a:xfrm>
          <a:off x="3556000" y="676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241313</xdr:rowOff>
    </xdr:from>
    <xdr:ext cx="762000" cy="259045"/>
    <xdr:sp macro="" textlink="">
      <xdr:nvSpPr>
        <xdr:cNvPr id="139" name="テキスト ボックス 138"/>
        <xdr:cNvSpPr txBox="1"/>
      </xdr:nvSpPr>
      <xdr:spPr>
        <a:xfrm>
          <a:off x="3225800" y="685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44163</xdr:rowOff>
    </xdr:from>
    <xdr:to>
      <xdr:col>15</xdr:col>
      <xdr:colOff>101600</xdr:colOff>
      <xdr:row>35</xdr:row>
      <xdr:rowOff>145763</xdr:rowOff>
    </xdr:to>
    <xdr:sp macro="" textlink="">
      <xdr:nvSpPr>
        <xdr:cNvPr id="140" name="楕円 139"/>
        <xdr:cNvSpPr/>
      </xdr:nvSpPr>
      <xdr:spPr bwMode="auto">
        <a:xfrm>
          <a:off x="2857500" y="6654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130540</xdr:rowOff>
    </xdr:from>
    <xdr:ext cx="762000" cy="259045"/>
    <xdr:sp macro="" textlink="">
      <xdr:nvSpPr>
        <xdr:cNvPr id="141" name="テキスト ボックス 140"/>
        <xdr:cNvSpPr txBox="1"/>
      </xdr:nvSpPr>
      <xdr:spPr>
        <a:xfrm>
          <a:off x="2527300" y="674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20962</xdr:rowOff>
    </xdr:from>
    <xdr:to>
      <xdr:col>24</xdr:col>
      <xdr:colOff>63500</xdr:colOff>
      <xdr:row>33</xdr:row>
      <xdr:rowOff>54566</xdr:rowOff>
    </xdr:to>
    <xdr:cxnSp macro="">
      <xdr:nvCxnSpPr>
        <xdr:cNvPr id="61" name="直線コネクタ 60"/>
        <xdr:cNvCxnSpPr/>
      </xdr:nvCxnSpPr>
      <xdr:spPr>
        <a:xfrm>
          <a:off x="3797300" y="5678812"/>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16123</xdr:rowOff>
    </xdr:from>
    <xdr:to>
      <xdr:col>19</xdr:col>
      <xdr:colOff>177800</xdr:colOff>
      <xdr:row>33</xdr:row>
      <xdr:rowOff>20962</xdr:rowOff>
    </xdr:to>
    <xdr:cxnSp macro="">
      <xdr:nvCxnSpPr>
        <xdr:cNvPr id="64" name="直線コネクタ 63"/>
        <xdr:cNvCxnSpPr/>
      </xdr:nvCxnSpPr>
      <xdr:spPr>
        <a:xfrm>
          <a:off x="2908300" y="5673973"/>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149396</xdr:rowOff>
    </xdr:from>
    <xdr:to>
      <xdr:col>15</xdr:col>
      <xdr:colOff>50800</xdr:colOff>
      <xdr:row>33</xdr:row>
      <xdr:rowOff>16123</xdr:rowOff>
    </xdr:to>
    <xdr:cxnSp macro="">
      <xdr:nvCxnSpPr>
        <xdr:cNvPr id="67" name="直線コネクタ 66"/>
        <xdr:cNvCxnSpPr/>
      </xdr:nvCxnSpPr>
      <xdr:spPr>
        <a:xfrm>
          <a:off x="2019300" y="5635796"/>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2252</xdr:rowOff>
    </xdr:from>
    <xdr:ext cx="534377" cy="259045"/>
    <xdr:sp macro="" textlink="">
      <xdr:nvSpPr>
        <xdr:cNvPr id="69" name="テキスト ボックス 68"/>
        <xdr:cNvSpPr txBox="1"/>
      </xdr:nvSpPr>
      <xdr:spPr>
        <a:xfrm>
          <a:off x="2641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149396</xdr:rowOff>
    </xdr:from>
    <xdr:to>
      <xdr:col>10</xdr:col>
      <xdr:colOff>114300</xdr:colOff>
      <xdr:row>32</xdr:row>
      <xdr:rowOff>169723</xdr:rowOff>
    </xdr:to>
    <xdr:cxnSp macro="">
      <xdr:nvCxnSpPr>
        <xdr:cNvPr id="70" name="直線コネクタ 69"/>
        <xdr:cNvCxnSpPr/>
      </xdr:nvCxnSpPr>
      <xdr:spPr>
        <a:xfrm flipV="1">
          <a:off x="1130300" y="563579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3766</xdr:rowOff>
    </xdr:from>
    <xdr:to>
      <xdr:col>24</xdr:col>
      <xdr:colOff>114300</xdr:colOff>
      <xdr:row>33</xdr:row>
      <xdr:rowOff>105366</xdr:rowOff>
    </xdr:to>
    <xdr:sp macro="" textlink="">
      <xdr:nvSpPr>
        <xdr:cNvPr id="80" name="楕円 79"/>
        <xdr:cNvSpPr/>
      </xdr:nvSpPr>
      <xdr:spPr>
        <a:xfrm>
          <a:off x="45847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26643</xdr:rowOff>
    </xdr:from>
    <xdr:ext cx="534377" cy="259045"/>
    <xdr:sp macro="" textlink="">
      <xdr:nvSpPr>
        <xdr:cNvPr id="81" name="人件費該当値テキスト"/>
        <xdr:cNvSpPr txBox="1"/>
      </xdr:nvSpPr>
      <xdr:spPr>
        <a:xfrm>
          <a:off x="4686300" y="55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141612</xdr:rowOff>
    </xdr:from>
    <xdr:to>
      <xdr:col>20</xdr:col>
      <xdr:colOff>38100</xdr:colOff>
      <xdr:row>33</xdr:row>
      <xdr:rowOff>71762</xdr:rowOff>
    </xdr:to>
    <xdr:sp macro="" textlink="">
      <xdr:nvSpPr>
        <xdr:cNvPr id="82" name="楕円 81"/>
        <xdr:cNvSpPr/>
      </xdr:nvSpPr>
      <xdr:spPr>
        <a:xfrm>
          <a:off x="3746500" y="5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88289</xdr:rowOff>
    </xdr:from>
    <xdr:ext cx="534377" cy="259045"/>
    <xdr:sp macro="" textlink="">
      <xdr:nvSpPr>
        <xdr:cNvPr id="83" name="テキスト ボックス 82"/>
        <xdr:cNvSpPr txBox="1"/>
      </xdr:nvSpPr>
      <xdr:spPr>
        <a:xfrm>
          <a:off x="3530111" y="5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136773</xdr:rowOff>
    </xdr:from>
    <xdr:to>
      <xdr:col>15</xdr:col>
      <xdr:colOff>101600</xdr:colOff>
      <xdr:row>33</xdr:row>
      <xdr:rowOff>66923</xdr:rowOff>
    </xdr:to>
    <xdr:sp macro="" textlink="">
      <xdr:nvSpPr>
        <xdr:cNvPr id="84" name="楕円 83"/>
        <xdr:cNvSpPr/>
      </xdr:nvSpPr>
      <xdr:spPr>
        <a:xfrm>
          <a:off x="2857500" y="56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83450</xdr:rowOff>
    </xdr:from>
    <xdr:ext cx="534377" cy="259045"/>
    <xdr:sp macro="" textlink="">
      <xdr:nvSpPr>
        <xdr:cNvPr id="85" name="テキスト ボックス 84"/>
        <xdr:cNvSpPr txBox="1"/>
      </xdr:nvSpPr>
      <xdr:spPr>
        <a:xfrm>
          <a:off x="2641111" y="53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98596</xdr:rowOff>
    </xdr:from>
    <xdr:to>
      <xdr:col>10</xdr:col>
      <xdr:colOff>165100</xdr:colOff>
      <xdr:row>33</xdr:row>
      <xdr:rowOff>28746</xdr:rowOff>
    </xdr:to>
    <xdr:sp macro="" textlink="">
      <xdr:nvSpPr>
        <xdr:cNvPr id="86" name="楕円 85"/>
        <xdr:cNvSpPr/>
      </xdr:nvSpPr>
      <xdr:spPr>
        <a:xfrm>
          <a:off x="1968500" y="55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45273</xdr:rowOff>
    </xdr:from>
    <xdr:ext cx="534377" cy="259045"/>
    <xdr:sp macro="" textlink="">
      <xdr:nvSpPr>
        <xdr:cNvPr id="87" name="テキスト ボックス 86"/>
        <xdr:cNvSpPr txBox="1"/>
      </xdr:nvSpPr>
      <xdr:spPr>
        <a:xfrm>
          <a:off x="1752111" y="53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118923</xdr:rowOff>
    </xdr:from>
    <xdr:to>
      <xdr:col>6</xdr:col>
      <xdr:colOff>38100</xdr:colOff>
      <xdr:row>33</xdr:row>
      <xdr:rowOff>49073</xdr:rowOff>
    </xdr:to>
    <xdr:sp macro="" textlink="">
      <xdr:nvSpPr>
        <xdr:cNvPr id="88" name="楕円 87"/>
        <xdr:cNvSpPr/>
      </xdr:nvSpPr>
      <xdr:spPr>
        <a:xfrm>
          <a:off x="1079500" y="56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65600</xdr:rowOff>
    </xdr:from>
    <xdr:ext cx="534377" cy="259045"/>
    <xdr:sp macro="" textlink="">
      <xdr:nvSpPr>
        <xdr:cNvPr id="89" name="テキスト ボックス 88"/>
        <xdr:cNvSpPr txBox="1"/>
      </xdr:nvSpPr>
      <xdr:spPr>
        <a:xfrm>
          <a:off x="863111" y="53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157629</xdr:rowOff>
    </xdr:from>
    <xdr:to>
      <xdr:col>24</xdr:col>
      <xdr:colOff>63500</xdr:colOff>
      <xdr:row>50</xdr:row>
      <xdr:rowOff>87089</xdr:rowOff>
    </xdr:to>
    <xdr:cxnSp macro="">
      <xdr:nvCxnSpPr>
        <xdr:cNvPr id="121" name="直線コネクタ 120"/>
        <xdr:cNvCxnSpPr/>
      </xdr:nvCxnSpPr>
      <xdr:spPr>
        <a:xfrm flipV="1">
          <a:off x="3797300" y="8558679"/>
          <a:ext cx="8382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87089</xdr:rowOff>
    </xdr:from>
    <xdr:to>
      <xdr:col>19</xdr:col>
      <xdr:colOff>177800</xdr:colOff>
      <xdr:row>50</xdr:row>
      <xdr:rowOff>165368</xdr:rowOff>
    </xdr:to>
    <xdr:cxnSp macro="">
      <xdr:nvCxnSpPr>
        <xdr:cNvPr id="124" name="直線コネクタ 123"/>
        <xdr:cNvCxnSpPr/>
      </xdr:nvCxnSpPr>
      <xdr:spPr>
        <a:xfrm flipV="1">
          <a:off x="2908300" y="8659589"/>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165368</xdr:rowOff>
    </xdr:from>
    <xdr:to>
      <xdr:col>15</xdr:col>
      <xdr:colOff>50800</xdr:colOff>
      <xdr:row>51</xdr:row>
      <xdr:rowOff>37908</xdr:rowOff>
    </xdr:to>
    <xdr:cxnSp macro="">
      <xdr:nvCxnSpPr>
        <xdr:cNvPr id="127" name="直線コネクタ 126"/>
        <xdr:cNvCxnSpPr/>
      </xdr:nvCxnSpPr>
      <xdr:spPr>
        <a:xfrm flipV="1">
          <a:off x="2019300" y="8737868"/>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24467</xdr:rowOff>
    </xdr:from>
    <xdr:to>
      <xdr:col>15</xdr:col>
      <xdr:colOff>101600</xdr:colOff>
      <xdr:row>54</xdr:row>
      <xdr:rowOff>126067</xdr:rowOff>
    </xdr:to>
    <xdr:sp macro="" textlink="">
      <xdr:nvSpPr>
        <xdr:cNvPr id="128" name="フローチャート: 判断 127"/>
        <xdr:cNvSpPr/>
      </xdr:nvSpPr>
      <xdr:spPr>
        <a:xfrm>
          <a:off x="2857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117194</xdr:rowOff>
    </xdr:from>
    <xdr:ext cx="534377" cy="259045"/>
    <xdr:sp macro="" textlink="">
      <xdr:nvSpPr>
        <xdr:cNvPr id="129" name="テキスト ボックス 128"/>
        <xdr:cNvSpPr txBox="1"/>
      </xdr:nvSpPr>
      <xdr:spPr>
        <a:xfrm>
          <a:off x="2641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37908</xdr:rowOff>
    </xdr:from>
    <xdr:to>
      <xdr:col>10</xdr:col>
      <xdr:colOff>114300</xdr:colOff>
      <xdr:row>51</xdr:row>
      <xdr:rowOff>70303</xdr:rowOff>
    </xdr:to>
    <xdr:cxnSp macro="">
      <xdr:nvCxnSpPr>
        <xdr:cNvPr id="130" name="直線コネクタ 129"/>
        <xdr:cNvCxnSpPr/>
      </xdr:nvCxnSpPr>
      <xdr:spPr>
        <a:xfrm flipV="1">
          <a:off x="1130300" y="8781858"/>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106829</xdr:rowOff>
    </xdr:from>
    <xdr:to>
      <xdr:col>24</xdr:col>
      <xdr:colOff>114300</xdr:colOff>
      <xdr:row>50</xdr:row>
      <xdr:rowOff>36979</xdr:rowOff>
    </xdr:to>
    <xdr:sp macro="" textlink="">
      <xdr:nvSpPr>
        <xdr:cNvPr id="140" name="楕円 139"/>
        <xdr:cNvSpPr/>
      </xdr:nvSpPr>
      <xdr:spPr>
        <a:xfrm>
          <a:off x="4584700" y="85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59856</xdr:rowOff>
    </xdr:from>
    <xdr:ext cx="534377" cy="259045"/>
    <xdr:sp macro="" textlink="">
      <xdr:nvSpPr>
        <xdr:cNvPr id="141" name="物件費該当値テキスト"/>
        <xdr:cNvSpPr txBox="1"/>
      </xdr:nvSpPr>
      <xdr:spPr>
        <a:xfrm>
          <a:off x="4686300" y="84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36289</xdr:rowOff>
    </xdr:from>
    <xdr:to>
      <xdr:col>20</xdr:col>
      <xdr:colOff>38100</xdr:colOff>
      <xdr:row>50</xdr:row>
      <xdr:rowOff>137889</xdr:rowOff>
    </xdr:to>
    <xdr:sp macro="" textlink="">
      <xdr:nvSpPr>
        <xdr:cNvPr id="142" name="楕円 141"/>
        <xdr:cNvSpPr/>
      </xdr:nvSpPr>
      <xdr:spPr>
        <a:xfrm>
          <a:off x="3746500" y="86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154416</xdr:rowOff>
    </xdr:from>
    <xdr:ext cx="534377" cy="259045"/>
    <xdr:sp macro="" textlink="">
      <xdr:nvSpPr>
        <xdr:cNvPr id="143" name="テキスト ボックス 142"/>
        <xdr:cNvSpPr txBox="1"/>
      </xdr:nvSpPr>
      <xdr:spPr>
        <a:xfrm>
          <a:off x="3530111" y="83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114568</xdr:rowOff>
    </xdr:from>
    <xdr:to>
      <xdr:col>15</xdr:col>
      <xdr:colOff>101600</xdr:colOff>
      <xdr:row>51</xdr:row>
      <xdr:rowOff>44718</xdr:rowOff>
    </xdr:to>
    <xdr:sp macro="" textlink="">
      <xdr:nvSpPr>
        <xdr:cNvPr id="144" name="楕円 143"/>
        <xdr:cNvSpPr/>
      </xdr:nvSpPr>
      <xdr:spPr>
        <a:xfrm>
          <a:off x="2857500" y="86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61245</xdr:rowOff>
    </xdr:from>
    <xdr:ext cx="534377" cy="259045"/>
    <xdr:sp macro="" textlink="">
      <xdr:nvSpPr>
        <xdr:cNvPr id="145" name="テキスト ボックス 144"/>
        <xdr:cNvSpPr txBox="1"/>
      </xdr:nvSpPr>
      <xdr:spPr>
        <a:xfrm>
          <a:off x="2641111" y="846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158558</xdr:rowOff>
    </xdr:from>
    <xdr:to>
      <xdr:col>10</xdr:col>
      <xdr:colOff>165100</xdr:colOff>
      <xdr:row>51</xdr:row>
      <xdr:rowOff>88708</xdr:rowOff>
    </xdr:to>
    <xdr:sp macro="" textlink="">
      <xdr:nvSpPr>
        <xdr:cNvPr id="146" name="楕円 145"/>
        <xdr:cNvSpPr/>
      </xdr:nvSpPr>
      <xdr:spPr>
        <a:xfrm>
          <a:off x="1968500" y="8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105235</xdr:rowOff>
    </xdr:from>
    <xdr:ext cx="534377" cy="259045"/>
    <xdr:sp macro="" textlink="">
      <xdr:nvSpPr>
        <xdr:cNvPr id="147" name="テキスト ボックス 146"/>
        <xdr:cNvSpPr txBox="1"/>
      </xdr:nvSpPr>
      <xdr:spPr>
        <a:xfrm>
          <a:off x="1752111" y="85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19503</xdr:rowOff>
    </xdr:from>
    <xdr:to>
      <xdr:col>6</xdr:col>
      <xdr:colOff>38100</xdr:colOff>
      <xdr:row>51</xdr:row>
      <xdr:rowOff>121103</xdr:rowOff>
    </xdr:to>
    <xdr:sp macro="" textlink="">
      <xdr:nvSpPr>
        <xdr:cNvPr id="148" name="楕円 147"/>
        <xdr:cNvSpPr/>
      </xdr:nvSpPr>
      <xdr:spPr>
        <a:xfrm>
          <a:off x="1079500" y="87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137630</xdr:rowOff>
    </xdr:from>
    <xdr:ext cx="534377" cy="259045"/>
    <xdr:sp macro="" textlink="">
      <xdr:nvSpPr>
        <xdr:cNvPr id="149" name="テキスト ボックス 148"/>
        <xdr:cNvSpPr txBox="1"/>
      </xdr:nvSpPr>
      <xdr:spPr>
        <a:xfrm>
          <a:off x="863111" y="85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93842</xdr:rowOff>
    </xdr:from>
    <xdr:to>
      <xdr:col>24</xdr:col>
      <xdr:colOff>63500</xdr:colOff>
      <xdr:row>77</xdr:row>
      <xdr:rowOff>6700</xdr:rowOff>
    </xdr:to>
    <xdr:cxnSp macro="">
      <xdr:nvCxnSpPr>
        <xdr:cNvPr id="176" name="直線コネクタ 175"/>
        <xdr:cNvCxnSpPr/>
      </xdr:nvCxnSpPr>
      <xdr:spPr>
        <a:xfrm flipV="1">
          <a:off x="3797300" y="13124042"/>
          <a:ext cx="8382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6700</xdr:rowOff>
    </xdr:from>
    <xdr:to>
      <xdr:col>19</xdr:col>
      <xdr:colOff>177800</xdr:colOff>
      <xdr:row>77</xdr:row>
      <xdr:rowOff>35413</xdr:rowOff>
    </xdr:to>
    <xdr:cxnSp macro="">
      <xdr:nvCxnSpPr>
        <xdr:cNvPr id="179" name="直線コネクタ 178"/>
        <xdr:cNvCxnSpPr/>
      </xdr:nvCxnSpPr>
      <xdr:spPr>
        <a:xfrm flipV="1">
          <a:off x="2908300" y="13208350"/>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35413</xdr:rowOff>
    </xdr:from>
    <xdr:to>
      <xdr:col>15</xdr:col>
      <xdr:colOff>50800</xdr:colOff>
      <xdr:row>77</xdr:row>
      <xdr:rowOff>35505</xdr:rowOff>
    </xdr:to>
    <xdr:cxnSp macro="">
      <xdr:nvCxnSpPr>
        <xdr:cNvPr id="182" name="直線コネクタ 181"/>
        <xdr:cNvCxnSpPr/>
      </xdr:nvCxnSpPr>
      <xdr:spPr>
        <a:xfrm flipV="1">
          <a:off x="2019300" y="1323706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83" name="フローチャート: 判断 182"/>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6748</xdr:rowOff>
    </xdr:from>
    <xdr:ext cx="469744" cy="259045"/>
    <xdr:sp macro="" textlink="">
      <xdr:nvSpPr>
        <xdr:cNvPr id="184" name="テキスト ボックス 183"/>
        <xdr:cNvSpPr txBox="1"/>
      </xdr:nvSpPr>
      <xdr:spPr>
        <a:xfrm>
          <a:off x="2673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170149</xdr:rowOff>
    </xdr:from>
    <xdr:to>
      <xdr:col>10</xdr:col>
      <xdr:colOff>114300</xdr:colOff>
      <xdr:row>77</xdr:row>
      <xdr:rowOff>35505</xdr:rowOff>
    </xdr:to>
    <xdr:cxnSp macro="">
      <xdr:nvCxnSpPr>
        <xdr:cNvPr id="185" name="直線コネクタ 184"/>
        <xdr:cNvCxnSpPr/>
      </xdr:nvCxnSpPr>
      <xdr:spPr>
        <a:xfrm>
          <a:off x="1130300" y="13200349"/>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43042</xdr:rowOff>
    </xdr:from>
    <xdr:to>
      <xdr:col>24</xdr:col>
      <xdr:colOff>114300</xdr:colOff>
      <xdr:row>76</xdr:row>
      <xdr:rowOff>144642</xdr:rowOff>
    </xdr:to>
    <xdr:sp macro="" textlink="">
      <xdr:nvSpPr>
        <xdr:cNvPr id="195" name="楕円 194"/>
        <xdr:cNvSpPr/>
      </xdr:nvSpPr>
      <xdr:spPr>
        <a:xfrm>
          <a:off x="45847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65920</xdr:rowOff>
    </xdr:from>
    <xdr:ext cx="469744" cy="259045"/>
    <xdr:sp macro="" textlink="">
      <xdr:nvSpPr>
        <xdr:cNvPr id="196" name="維持補修費該当値テキスト"/>
        <xdr:cNvSpPr txBox="1"/>
      </xdr:nvSpPr>
      <xdr:spPr>
        <a:xfrm>
          <a:off x="4686300" y="1292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127350</xdr:rowOff>
    </xdr:from>
    <xdr:to>
      <xdr:col>20</xdr:col>
      <xdr:colOff>38100</xdr:colOff>
      <xdr:row>77</xdr:row>
      <xdr:rowOff>57500</xdr:rowOff>
    </xdr:to>
    <xdr:sp macro="" textlink="">
      <xdr:nvSpPr>
        <xdr:cNvPr id="197" name="楕円 196"/>
        <xdr:cNvSpPr/>
      </xdr:nvSpPr>
      <xdr:spPr>
        <a:xfrm>
          <a:off x="3746500" y="131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74027</xdr:rowOff>
    </xdr:from>
    <xdr:ext cx="469744" cy="259045"/>
    <xdr:sp macro="" textlink="">
      <xdr:nvSpPr>
        <xdr:cNvPr id="198" name="テキスト ボックス 197"/>
        <xdr:cNvSpPr txBox="1"/>
      </xdr:nvSpPr>
      <xdr:spPr>
        <a:xfrm>
          <a:off x="3562428" y="129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156063</xdr:rowOff>
    </xdr:from>
    <xdr:to>
      <xdr:col>15</xdr:col>
      <xdr:colOff>101600</xdr:colOff>
      <xdr:row>77</xdr:row>
      <xdr:rowOff>86213</xdr:rowOff>
    </xdr:to>
    <xdr:sp macro="" textlink="">
      <xdr:nvSpPr>
        <xdr:cNvPr id="199" name="楕円 198"/>
        <xdr:cNvSpPr/>
      </xdr:nvSpPr>
      <xdr:spPr>
        <a:xfrm>
          <a:off x="2857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102740</xdr:rowOff>
    </xdr:from>
    <xdr:ext cx="469744" cy="259045"/>
    <xdr:sp macro="" textlink="">
      <xdr:nvSpPr>
        <xdr:cNvPr id="200" name="テキスト ボックス 199"/>
        <xdr:cNvSpPr txBox="1"/>
      </xdr:nvSpPr>
      <xdr:spPr>
        <a:xfrm>
          <a:off x="2673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156155</xdr:rowOff>
    </xdr:from>
    <xdr:to>
      <xdr:col>10</xdr:col>
      <xdr:colOff>165100</xdr:colOff>
      <xdr:row>77</xdr:row>
      <xdr:rowOff>86305</xdr:rowOff>
    </xdr:to>
    <xdr:sp macro="" textlink="">
      <xdr:nvSpPr>
        <xdr:cNvPr id="201" name="楕円 200"/>
        <xdr:cNvSpPr/>
      </xdr:nvSpPr>
      <xdr:spPr>
        <a:xfrm>
          <a:off x="1968500" y="131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102831</xdr:rowOff>
    </xdr:from>
    <xdr:ext cx="469744" cy="259045"/>
    <xdr:sp macro="" textlink="">
      <xdr:nvSpPr>
        <xdr:cNvPr id="202" name="テキスト ボックス 201"/>
        <xdr:cNvSpPr txBox="1"/>
      </xdr:nvSpPr>
      <xdr:spPr>
        <a:xfrm>
          <a:off x="1784428" y="129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119349</xdr:rowOff>
    </xdr:from>
    <xdr:to>
      <xdr:col>6</xdr:col>
      <xdr:colOff>38100</xdr:colOff>
      <xdr:row>77</xdr:row>
      <xdr:rowOff>49499</xdr:rowOff>
    </xdr:to>
    <xdr:sp macro="" textlink="">
      <xdr:nvSpPr>
        <xdr:cNvPr id="203" name="楕円 202"/>
        <xdr:cNvSpPr/>
      </xdr:nvSpPr>
      <xdr:spPr>
        <a:xfrm>
          <a:off x="1079500" y="131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66026</xdr:rowOff>
    </xdr:from>
    <xdr:ext cx="469744" cy="259045"/>
    <xdr:sp macro="" textlink="">
      <xdr:nvSpPr>
        <xdr:cNvPr id="204" name="テキスト ボックス 203"/>
        <xdr:cNvSpPr txBox="1"/>
      </xdr:nvSpPr>
      <xdr:spPr>
        <a:xfrm>
          <a:off x="895428" y="1292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120969</xdr:rowOff>
    </xdr:from>
    <xdr:to>
      <xdr:col>24</xdr:col>
      <xdr:colOff>63500</xdr:colOff>
      <xdr:row>96</xdr:row>
      <xdr:rowOff>144593</xdr:rowOff>
    </xdr:to>
    <xdr:cxnSp macro="">
      <xdr:nvCxnSpPr>
        <xdr:cNvPr id="232" name="直線コネクタ 231"/>
        <xdr:cNvCxnSpPr/>
      </xdr:nvCxnSpPr>
      <xdr:spPr>
        <a:xfrm flipV="1">
          <a:off x="3797300" y="16580169"/>
          <a:ext cx="8382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144593</xdr:rowOff>
    </xdr:from>
    <xdr:to>
      <xdr:col>19</xdr:col>
      <xdr:colOff>177800</xdr:colOff>
      <xdr:row>97</xdr:row>
      <xdr:rowOff>41601</xdr:rowOff>
    </xdr:to>
    <xdr:cxnSp macro="">
      <xdr:nvCxnSpPr>
        <xdr:cNvPr id="235" name="直線コネクタ 234"/>
        <xdr:cNvCxnSpPr/>
      </xdr:nvCxnSpPr>
      <xdr:spPr>
        <a:xfrm flipV="1">
          <a:off x="2908300" y="16603793"/>
          <a:ext cx="889000" cy="6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41601</xdr:rowOff>
    </xdr:from>
    <xdr:to>
      <xdr:col>15</xdr:col>
      <xdr:colOff>50800</xdr:colOff>
      <xdr:row>97</xdr:row>
      <xdr:rowOff>62936</xdr:rowOff>
    </xdr:to>
    <xdr:cxnSp macro="">
      <xdr:nvCxnSpPr>
        <xdr:cNvPr id="238" name="直線コネクタ 237"/>
        <xdr:cNvCxnSpPr/>
      </xdr:nvCxnSpPr>
      <xdr:spPr>
        <a:xfrm flipV="1">
          <a:off x="2019300" y="1667225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9" name="フローチャート: 判断 238"/>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135937</xdr:rowOff>
    </xdr:from>
    <xdr:ext cx="534377" cy="259045"/>
    <xdr:sp macro="" textlink="">
      <xdr:nvSpPr>
        <xdr:cNvPr id="240" name="テキスト ボックス 239"/>
        <xdr:cNvSpPr txBox="1"/>
      </xdr:nvSpPr>
      <xdr:spPr>
        <a:xfrm>
          <a:off x="2641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62936</xdr:rowOff>
    </xdr:from>
    <xdr:to>
      <xdr:col>10</xdr:col>
      <xdr:colOff>114300</xdr:colOff>
      <xdr:row>97</xdr:row>
      <xdr:rowOff>139365</xdr:rowOff>
    </xdr:to>
    <xdr:cxnSp macro="">
      <xdr:nvCxnSpPr>
        <xdr:cNvPr id="241" name="直線コネクタ 240"/>
        <xdr:cNvCxnSpPr/>
      </xdr:nvCxnSpPr>
      <xdr:spPr>
        <a:xfrm flipV="1">
          <a:off x="1130300" y="16693586"/>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70169</xdr:rowOff>
    </xdr:from>
    <xdr:to>
      <xdr:col>24</xdr:col>
      <xdr:colOff>114300</xdr:colOff>
      <xdr:row>97</xdr:row>
      <xdr:rowOff>319</xdr:rowOff>
    </xdr:to>
    <xdr:sp macro="" textlink="">
      <xdr:nvSpPr>
        <xdr:cNvPr id="251" name="楕円 250"/>
        <xdr:cNvSpPr/>
      </xdr:nvSpPr>
      <xdr:spPr>
        <a:xfrm>
          <a:off x="45847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48596</xdr:rowOff>
    </xdr:from>
    <xdr:ext cx="534377" cy="259045"/>
    <xdr:sp macro="" textlink="">
      <xdr:nvSpPr>
        <xdr:cNvPr id="252" name="扶助費該当値テキスト"/>
        <xdr:cNvSpPr txBox="1"/>
      </xdr:nvSpPr>
      <xdr:spPr>
        <a:xfrm>
          <a:off x="4686300" y="16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93793</xdr:rowOff>
    </xdr:from>
    <xdr:to>
      <xdr:col>20</xdr:col>
      <xdr:colOff>38100</xdr:colOff>
      <xdr:row>97</xdr:row>
      <xdr:rowOff>23943</xdr:rowOff>
    </xdr:to>
    <xdr:sp macro="" textlink="">
      <xdr:nvSpPr>
        <xdr:cNvPr id="253" name="楕円 252"/>
        <xdr:cNvSpPr/>
      </xdr:nvSpPr>
      <xdr:spPr>
        <a:xfrm>
          <a:off x="3746500" y="165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15070</xdr:rowOff>
    </xdr:from>
    <xdr:ext cx="534377" cy="259045"/>
    <xdr:sp macro="" textlink="">
      <xdr:nvSpPr>
        <xdr:cNvPr id="254" name="テキスト ボックス 253"/>
        <xdr:cNvSpPr txBox="1"/>
      </xdr:nvSpPr>
      <xdr:spPr>
        <a:xfrm>
          <a:off x="3530111" y="166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162251</xdr:rowOff>
    </xdr:from>
    <xdr:to>
      <xdr:col>15</xdr:col>
      <xdr:colOff>101600</xdr:colOff>
      <xdr:row>97</xdr:row>
      <xdr:rowOff>92401</xdr:rowOff>
    </xdr:to>
    <xdr:sp macro="" textlink="">
      <xdr:nvSpPr>
        <xdr:cNvPr id="255" name="楕円 254"/>
        <xdr:cNvSpPr/>
      </xdr:nvSpPr>
      <xdr:spPr>
        <a:xfrm>
          <a:off x="2857500" y="166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108928</xdr:rowOff>
    </xdr:from>
    <xdr:ext cx="534377" cy="259045"/>
    <xdr:sp macro="" textlink="">
      <xdr:nvSpPr>
        <xdr:cNvPr id="256" name="テキスト ボックス 255"/>
        <xdr:cNvSpPr txBox="1"/>
      </xdr:nvSpPr>
      <xdr:spPr>
        <a:xfrm>
          <a:off x="2641111" y="163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12136</xdr:rowOff>
    </xdr:from>
    <xdr:to>
      <xdr:col>10</xdr:col>
      <xdr:colOff>165100</xdr:colOff>
      <xdr:row>97</xdr:row>
      <xdr:rowOff>113736</xdr:rowOff>
    </xdr:to>
    <xdr:sp macro="" textlink="">
      <xdr:nvSpPr>
        <xdr:cNvPr id="257" name="楕円 256"/>
        <xdr:cNvSpPr/>
      </xdr:nvSpPr>
      <xdr:spPr>
        <a:xfrm>
          <a:off x="1968500" y="1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104863</xdr:rowOff>
    </xdr:from>
    <xdr:ext cx="534377" cy="259045"/>
    <xdr:sp macro="" textlink="">
      <xdr:nvSpPr>
        <xdr:cNvPr id="258" name="テキスト ボックス 257"/>
        <xdr:cNvSpPr txBox="1"/>
      </xdr:nvSpPr>
      <xdr:spPr>
        <a:xfrm>
          <a:off x="1752111" y="1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88565</xdr:rowOff>
    </xdr:from>
    <xdr:to>
      <xdr:col>6</xdr:col>
      <xdr:colOff>38100</xdr:colOff>
      <xdr:row>98</xdr:row>
      <xdr:rowOff>18715</xdr:rowOff>
    </xdr:to>
    <xdr:sp macro="" textlink="">
      <xdr:nvSpPr>
        <xdr:cNvPr id="259" name="楕円 258"/>
        <xdr:cNvSpPr/>
      </xdr:nvSpPr>
      <xdr:spPr>
        <a:xfrm>
          <a:off x="1079500" y="167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9842</xdr:rowOff>
    </xdr:from>
    <xdr:ext cx="534377" cy="259045"/>
    <xdr:sp macro="" textlink="">
      <xdr:nvSpPr>
        <xdr:cNvPr id="260" name="テキスト ボックス 259"/>
        <xdr:cNvSpPr txBox="1"/>
      </xdr:nvSpPr>
      <xdr:spPr>
        <a:xfrm>
          <a:off x="863111" y="168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152222</xdr:rowOff>
    </xdr:from>
    <xdr:to>
      <xdr:col>55</xdr:col>
      <xdr:colOff>0</xdr:colOff>
      <xdr:row>37</xdr:row>
      <xdr:rowOff>8953</xdr:rowOff>
    </xdr:to>
    <xdr:cxnSp macro="">
      <xdr:nvCxnSpPr>
        <xdr:cNvPr id="289" name="直線コネクタ 288"/>
        <xdr:cNvCxnSpPr/>
      </xdr:nvCxnSpPr>
      <xdr:spPr>
        <a:xfrm>
          <a:off x="9639300" y="6324422"/>
          <a:ext cx="8382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152222</xdr:rowOff>
    </xdr:from>
    <xdr:to>
      <xdr:col>50</xdr:col>
      <xdr:colOff>114300</xdr:colOff>
      <xdr:row>36</xdr:row>
      <xdr:rowOff>165824</xdr:rowOff>
    </xdr:to>
    <xdr:cxnSp macro="">
      <xdr:nvCxnSpPr>
        <xdr:cNvPr id="292" name="直線コネクタ 291"/>
        <xdr:cNvCxnSpPr/>
      </xdr:nvCxnSpPr>
      <xdr:spPr>
        <a:xfrm flipV="1">
          <a:off x="8750300" y="632442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165824</xdr:rowOff>
    </xdr:from>
    <xdr:to>
      <xdr:col>45</xdr:col>
      <xdr:colOff>177800</xdr:colOff>
      <xdr:row>37</xdr:row>
      <xdr:rowOff>43396</xdr:rowOff>
    </xdr:to>
    <xdr:cxnSp macro="">
      <xdr:nvCxnSpPr>
        <xdr:cNvPr id="295" name="直線コネクタ 294"/>
        <xdr:cNvCxnSpPr/>
      </xdr:nvCxnSpPr>
      <xdr:spPr>
        <a:xfrm flipV="1">
          <a:off x="7861300" y="6338024"/>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6" name="フローチャート: 判断 295"/>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7" name="テキスト ボックス 296"/>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43396</xdr:rowOff>
    </xdr:from>
    <xdr:to>
      <xdr:col>41</xdr:col>
      <xdr:colOff>50800</xdr:colOff>
      <xdr:row>37</xdr:row>
      <xdr:rowOff>65011</xdr:rowOff>
    </xdr:to>
    <xdr:cxnSp macro="">
      <xdr:nvCxnSpPr>
        <xdr:cNvPr id="298" name="直線コネクタ 297"/>
        <xdr:cNvCxnSpPr/>
      </xdr:nvCxnSpPr>
      <xdr:spPr>
        <a:xfrm flipV="1">
          <a:off x="6972300" y="6387046"/>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129603</xdr:rowOff>
    </xdr:from>
    <xdr:to>
      <xdr:col>55</xdr:col>
      <xdr:colOff>50800</xdr:colOff>
      <xdr:row>37</xdr:row>
      <xdr:rowOff>59753</xdr:rowOff>
    </xdr:to>
    <xdr:sp macro="" textlink="">
      <xdr:nvSpPr>
        <xdr:cNvPr id="308" name="楕円 307"/>
        <xdr:cNvSpPr/>
      </xdr:nvSpPr>
      <xdr:spPr>
        <a:xfrm>
          <a:off x="10426700" y="63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108030</xdr:rowOff>
    </xdr:from>
    <xdr:ext cx="534377" cy="259045"/>
    <xdr:sp macro="" textlink="">
      <xdr:nvSpPr>
        <xdr:cNvPr id="309" name="補助費等該当値テキスト"/>
        <xdr:cNvSpPr txBox="1"/>
      </xdr:nvSpPr>
      <xdr:spPr>
        <a:xfrm>
          <a:off x="10528300" y="62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101422</xdr:rowOff>
    </xdr:from>
    <xdr:to>
      <xdr:col>50</xdr:col>
      <xdr:colOff>165100</xdr:colOff>
      <xdr:row>37</xdr:row>
      <xdr:rowOff>31572</xdr:rowOff>
    </xdr:to>
    <xdr:sp macro="" textlink="">
      <xdr:nvSpPr>
        <xdr:cNvPr id="310" name="楕円 309"/>
        <xdr:cNvSpPr/>
      </xdr:nvSpPr>
      <xdr:spPr>
        <a:xfrm>
          <a:off x="9588500" y="62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22699</xdr:rowOff>
    </xdr:from>
    <xdr:ext cx="534377" cy="259045"/>
    <xdr:sp macro="" textlink="">
      <xdr:nvSpPr>
        <xdr:cNvPr id="311" name="テキスト ボックス 310"/>
        <xdr:cNvSpPr txBox="1"/>
      </xdr:nvSpPr>
      <xdr:spPr>
        <a:xfrm>
          <a:off x="9372111" y="63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115024</xdr:rowOff>
    </xdr:from>
    <xdr:to>
      <xdr:col>46</xdr:col>
      <xdr:colOff>38100</xdr:colOff>
      <xdr:row>37</xdr:row>
      <xdr:rowOff>45174</xdr:rowOff>
    </xdr:to>
    <xdr:sp macro="" textlink="">
      <xdr:nvSpPr>
        <xdr:cNvPr id="312" name="楕円 311"/>
        <xdr:cNvSpPr/>
      </xdr:nvSpPr>
      <xdr:spPr>
        <a:xfrm>
          <a:off x="8699500" y="62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36301</xdr:rowOff>
    </xdr:from>
    <xdr:ext cx="534377" cy="259045"/>
    <xdr:sp macro="" textlink="">
      <xdr:nvSpPr>
        <xdr:cNvPr id="313" name="テキスト ボックス 312"/>
        <xdr:cNvSpPr txBox="1"/>
      </xdr:nvSpPr>
      <xdr:spPr>
        <a:xfrm>
          <a:off x="8483111" y="63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164046</xdr:rowOff>
    </xdr:from>
    <xdr:to>
      <xdr:col>41</xdr:col>
      <xdr:colOff>101600</xdr:colOff>
      <xdr:row>37</xdr:row>
      <xdr:rowOff>94196</xdr:rowOff>
    </xdr:to>
    <xdr:sp macro="" textlink="">
      <xdr:nvSpPr>
        <xdr:cNvPr id="314" name="楕円 313"/>
        <xdr:cNvSpPr/>
      </xdr:nvSpPr>
      <xdr:spPr>
        <a:xfrm>
          <a:off x="7810500" y="63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85323</xdr:rowOff>
    </xdr:from>
    <xdr:ext cx="534377" cy="259045"/>
    <xdr:sp macro="" textlink="">
      <xdr:nvSpPr>
        <xdr:cNvPr id="315" name="テキスト ボックス 314"/>
        <xdr:cNvSpPr txBox="1"/>
      </xdr:nvSpPr>
      <xdr:spPr>
        <a:xfrm>
          <a:off x="7594111" y="64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14211</xdr:rowOff>
    </xdr:from>
    <xdr:to>
      <xdr:col>36</xdr:col>
      <xdr:colOff>165100</xdr:colOff>
      <xdr:row>37</xdr:row>
      <xdr:rowOff>115811</xdr:rowOff>
    </xdr:to>
    <xdr:sp macro="" textlink="">
      <xdr:nvSpPr>
        <xdr:cNvPr id="316" name="楕円 315"/>
        <xdr:cNvSpPr/>
      </xdr:nvSpPr>
      <xdr:spPr>
        <a:xfrm>
          <a:off x="69215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106938</xdr:rowOff>
    </xdr:from>
    <xdr:ext cx="534377" cy="259045"/>
    <xdr:sp macro="" textlink="">
      <xdr:nvSpPr>
        <xdr:cNvPr id="317" name="テキスト ボックス 316"/>
        <xdr:cNvSpPr txBox="1"/>
      </xdr:nvSpPr>
      <xdr:spPr>
        <a:xfrm>
          <a:off x="6705111" y="6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2476</xdr:rowOff>
    </xdr:from>
    <xdr:to>
      <xdr:col>55</xdr:col>
      <xdr:colOff>0</xdr:colOff>
      <xdr:row>56</xdr:row>
      <xdr:rowOff>153288</xdr:rowOff>
    </xdr:to>
    <xdr:cxnSp macro="">
      <xdr:nvCxnSpPr>
        <xdr:cNvPr id="344" name="直線コネクタ 343"/>
        <xdr:cNvCxnSpPr/>
      </xdr:nvCxnSpPr>
      <xdr:spPr>
        <a:xfrm flipV="1">
          <a:off x="9639300" y="9603676"/>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119327</xdr:rowOff>
    </xdr:from>
    <xdr:to>
      <xdr:col>50</xdr:col>
      <xdr:colOff>114300</xdr:colOff>
      <xdr:row>56</xdr:row>
      <xdr:rowOff>153288</xdr:rowOff>
    </xdr:to>
    <xdr:cxnSp macro="">
      <xdr:nvCxnSpPr>
        <xdr:cNvPr id="347" name="直線コネクタ 346"/>
        <xdr:cNvCxnSpPr/>
      </xdr:nvCxnSpPr>
      <xdr:spPr>
        <a:xfrm>
          <a:off x="8750300" y="9720527"/>
          <a:ext cx="889000" cy="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119327</xdr:rowOff>
    </xdr:from>
    <xdr:to>
      <xdr:col>45</xdr:col>
      <xdr:colOff>177800</xdr:colOff>
      <xdr:row>56</xdr:row>
      <xdr:rowOff>120027</xdr:rowOff>
    </xdr:to>
    <xdr:cxnSp macro="">
      <xdr:nvCxnSpPr>
        <xdr:cNvPr id="350" name="直線コネクタ 349"/>
        <xdr:cNvCxnSpPr/>
      </xdr:nvCxnSpPr>
      <xdr:spPr>
        <a:xfrm flipV="1">
          <a:off x="7861300" y="9720527"/>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51" name="フローチャート: 判断 350"/>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105151</xdr:rowOff>
    </xdr:from>
    <xdr:ext cx="534377" cy="259045"/>
    <xdr:sp macro="" textlink="">
      <xdr:nvSpPr>
        <xdr:cNvPr id="352" name="テキスト ボックス 351"/>
        <xdr:cNvSpPr txBox="1"/>
      </xdr:nvSpPr>
      <xdr:spPr>
        <a:xfrm>
          <a:off x="8483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32527</xdr:rowOff>
    </xdr:from>
    <xdr:to>
      <xdr:col>41</xdr:col>
      <xdr:colOff>50800</xdr:colOff>
      <xdr:row>56</xdr:row>
      <xdr:rowOff>120027</xdr:rowOff>
    </xdr:to>
    <xdr:cxnSp macro="">
      <xdr:nvCxnSpPr>
        <xdr:cNvPr id="353" name="直線コネクタ 352"/>
        <xdr:cNvCxnSpPr/>
      </xdr:nvCxnSpPr>
      <xdr:spPr>
        <a:xfrm>
          <a:off x="6972300" y="9633727"/>
          <a:ext cx="8890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123126</xdr:rowOff>
    </xdr:from>
    <xdr:to>
      <xdr:col>55</xdr:col>
      <xdr:colOff>50800</xdr:colOff>
      <xdr:row>56</xdr:row>
      <xdr:rowOff>53276</xdr:rowOff>
    </xdr:to>
    <xdr:sp macro="" textlink="">
      <xdr:nvSpPr>
        <xdr:cNvPr id="363" name="楕円 362"/>
        <xdr:cNvSpPr/>
      </xdr:nvSpPr>
      <xdr:spPr>
        <a:xfrm>
          <a:off x="10426700" y="95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146003</xdr:rowOff>
    </xdr:from>
    <xdr:ext cx="599010" cy="259045"/>
    <xdr:sp macro="" textlink="">
      <xdr:nvSpPr>
        <xdr:cNvPr id="364" name="普通建設事業費該当値テキスト"/>
        <xdr:cNvSpPr txBox="1"/>
      </xdr:nvSpPr>
      <xdr:spPr>
        <a:xfrm>
          <a:off x="10528300" y="940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102488</xdr:rowOff>
    </xdr:from>
    <xdr:to>
      <xdr:col>50</xdr:col>
      <xdr:colOff>165100</xdr:colOff>
      <xdr:row>57</xdr:row>
      <xdr:rowOff>32638</xdr:rowOff>
    </xdr:to>
    <xdr:sp macro="" textlink="">
      <xdr:nvSpPr>
        <xdr:cNvPr id="365" name="楕円 364"/>
        <xdr:cNvSpPr/>
      </xdr:nvSpPr>
      <xdr:spPr>
        <a:xfrm>
          <a:off x="9588500" y="97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49165</xdr:rowOff>
    </xdr:from>
    <xdr:ext cx="534377" cy="259045"/>
    <xdr:sp macro="" textlink="">
      <xdr:nvSpPr>
        <xdr:cNvPr id="366" name="テキスト ボックス 365"/>
        <xdr:cNvSpPr txBox="1"/>
      </xdr:nvSpPr>
      <xdr:spPr>
        <a:xfrm>
          <a:off x="9372111" y="94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68527</xdr:rowOff>
    </xdr:from>
    <xdr:to>
      <xdr:col>46</xdr:col>
      <xdr:colOff>38100</xdr:colOff>
      <xdr:row>56</xdr:row>
      <xdr:rowOff>170127</xdr:rowOff>
    </xdr:to>
    <xdr:sp macro="" textlink="">
      <xdr:nvSpPr>
        <xdr:cNvPr id="367" name="楕円 366"/>
        <xdr:cNvSpPr/>
      </xdr:nvSpPr>
      <xdr:spPr>
        <a:xfrm>
          <a:off x="8699500" y="96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15204</xdr:rowOff>
    </xdr:from>
    <xdr:ext cx="534377" cy="259045"/>
    <xdr:sp macro="" textlink="">
      <xdr:nvSpPr>
        <xdr:cNvPr id="368" name="テキスト ボックス 367"/>
        <xdr:cNvSpPr txBox="1"/>
      </xdr:nvSpPr>
      <xdr:spPr>
        <a:xfrm>
          <a:off x="8483111" y="94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69227</xdr:rowOff>
    </xdr:from>
    <xdr:to>
      <xdr:col>41</xdr:col>
      <xdr:colOff>101600</xdr:colOff>
      <xdr:row>56</xdr:row>
      <xdr:rowOff>170827</xdr:rowOff>
    </xdr:to>
    <xdr:sp macro="" textlink="">
      <xdr:nvSpPr>
        <xdr:cNvPr id="369" name="楕円 368"/>
        <xdr:cNvSpPr/>
      </xdr:nvSpPr>
      <xdr:spPr>
        <a:xfrm>
          <a:off x="7810500" y="96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15904</xdr:rowOff>
    </xdr:from>
    <xdr:ext cx="534377" cy="259045"/>
    <xdr:sp macro="" textlink="">
      <xdr:nvSpPr>
        <xdr:cNvPr id="370" name="テキスト ボックス 369"/>
        <xdr:cNvSpPr txBox="1"/>
      </xdr:nvSpPr>
      <xdr:spPr>
        <a:xfrm>
          <a:off x="7594111" y="94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153177</xdr:rowOff>
    </xdr:from>
    <xdr:to>
      <xdr:col>36</xdr:col>
      <xdr:colOff>165100</xdr:colOff>
      <xdr:row>56</xdr:row>
      <xdr:rowOff>83327</xdr:rowOff>
    </xdr:to>
    <xdr:sp macro="" textlink="">
      <xdr:nvSpPr>
        <xdr:cNvPr id="371" name="楕円 370"/>
        <xdr:cNvSpPr/>
      </xdr:nvSpPr>
      <xdr:spPr>
        <a:xfrm>
          <a:off x="6921500" y="95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99854</xdr:rowOff>
    </xdr:from>
    <xdr:ext cx="534377" cy="259045"/>
    <xdr:sp macro="" textlink="">
      <xdr:nvSpPr>
        <xdr:cNvPr id="372" name="テキスト ボックス 371"/>
        <xdr:cNvSpPr txBox="1"/>
      </xdr:nvSpPr>
      <xdr:spPr>
        <a:xfrm>
          <a:off x="6705111" y="935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130916</xdr:rowOff>
    </xdr:from>
    <xdr:to>
      <xdr:col>55</xdr:col>
      <xdr:colOff>0</xdr:colOff>
      <xdr:row>77</xdr:row>
      <xdr:rowOff>132042</xdr:rowOff>
    </xdr:to>
    <xdr:cxnSp macro="">
      <xdr:nvCxnSpPr>
        <xdr:cNvPr id="397" name="直線コネクタ 396"/>
        <xdr:cNvCxnSpPr/>
      </xdr:nvCxnSpPr>
      <xdr:spPr>
        <a:xfrm flipV="1">
          <a:off x="9639300" y="13332566"/>
          <a:ext cx="8382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56632</xdr:rowOff>
    </xdr:from>
    <xdr:to>
      <xdr:col>50</xdr:col>
      <xdr:colOff>114300</xdr:colOff>
      <xdr:row>77</xdr:row>
      <xdr:rowOff>132042</xdr:rowOff>
    </xdr:to>
    <xdr:cxnSp macro="">
      <xdr:nvCxnSpPr>
        <xdr:cNvPr id="400" name="直線コネクタ 399"/>
        <xdr:cNvCxnSpPr/>
      </xdr:nvCxnSpPr>
      <xdr:spPr>
        <a:xfrm>
          <a:off x="8750300" y="13086832"/>
          <a:ext cx="889000" cy="2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56632</xdr:rowOff>
    </xdr:from>
    <xdr:to>
      <xdr:col>45</xdr:col>
      <xdr:colOff>177800</xdr:colOff>
      <xdr:row>76</xdr:row>
      <xdr:rowOff>93940</xdr:rowOff>
    </xdr:to>
    <xdr:cxnSp macro="">
      <xdr:nvCxnSpPr>
        <xdr:cNvPr id="403" name="直線コネクタ 402"/>
        <xdr:cNvCxnSpPr/>
      </xdr:nvCxnSpPr>
      <xdr:spPr>
        <a:xfrm flipV="1">
          <a:off x="7861300" y="13086832"/>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4" name="フローチャート: 判断 403"/>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118448</xdr:rowOff>
    </xdr:from>
    <xdr:ext cx="534377" cy="259045"/>
    <xdr:sp macro="" textlink="">
      <xdr:nvSpPr>
        <xdr:cNvPr id="405" name="テキスト ボックス 404"/>
        <xdr:cNvSpPr txBox="1"/>
      </xdr:nvSpPr>
      <xdr:spPr>
        <a:xfrm>
          <a:off x="8483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80116</xdr:rowOff>
    </xdr:from>
    <xdr:to>
      <xdr:col>55</xdr:col>
      <xdr:colOff>50800</xdr:colOff>
      <xdr:row>78</xdr:row>
      <xdr:rowOff>10266</xdr:rowOff>
    </xdr:to>
    <xdr:sp macro="" textlink="">
      <xdr:nvSpPr>
        <xdr:cNvPr id="413" name="楕円 412"/>
        <xdr:cNvSpPr/>
      </xdr:nvSpPr>
      <xdr:spPr>
        <a:xfrm>
          <a:off x="10426700" y="132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81242</xdr:rowOff>
    </xdr:from>
    <xdr:to>
      <xdr:col>50</xdr:col>
      <xdr:colOff>165100</xdr:colOff>
      <xdr:row>78</xdr:row>
      <xdr:rowOff>11392</xdr:rowOff>
    </xdr:to>
    <xdr:sp macro="" textlink="">
      <xdr:nvSpPr>
        <xdr:cNvPr id="415" name="楕円 414"/>
        <xdr:cNvSpPr/>
      </xdr:nvSpPr>
      <xdr:spPr>
        <a:xfrm>
          <a:off x="95885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2519</xdr:rowOff>
    </xdr:from>
    <xdr:ext cx="534377" cy="259045"/>
    <xdr:sp macro="" textlink="">
      <xdr:nvSpPr>
        <xdr:cNvPr id="416" name="テキスト ボックス 415"/>
        <xdr:cNvSpPr txBox="1"/>
      </xdr:nvSpPr>
      <xdr:spPr>
        <a:xfrm>
          <a:off x="9372111" y="133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5832</xdr:rowOff>
    </xdr:from>
    <xdr:to>
      <xdr:col>46</xdr:col>
      <xdr:colOff>38100</xdr:colOff>
      <xdr:row>76</xdr:row>
      <xdr:rowOff>107432</xdr:rowOff>
    </xdr:to>
    <xdr:sp macro="" textlink="">
      <xdr:nvSpPr>
        <xdr:cNvPr id="417" name="楕円 416"/>
        <xdr:cNvSpPr/>
      </xdr:nvSpPr>
      <xdr:spPr>
        <a:xfrm>
          <a:off x="8699500" y="130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123959</xdr:rowOff>
    </xdr:from>
    <xdr:ext cx="534377" cy="259045"/>
    <xdr:sp macro="" textlink="">
      <xdr:nvSpPr>
        <xdr:cNvPr id="418" name="テキスト ボックス 417"/>
        <xdr:cNvSpPr txBox="1"/>
      </xdr:nvSpPr>
      <xdr:spPr>
        <a:xfrm>
          <a:off x="8483111" y="128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43140</xdr:rowOff>
    </xdr:from>
    <xdr:to>
      <xdr:col>41</xdr:col>
      <xdr:colOff>101600</xdr:colOff>
      <xdr:row>76</xdr:row>
      <xdr:rowOff>144740</xdr:rowOff>
    </xdr:to>
    <xdr:sp macro="" textlink="">
      <xdr:nvSpPr>
        <xdr:cNvPr id="419" name="楕円 418"/>
        <xdr:cNvSpPr/>
      </xdr:nvSpPr>
      <xdr:spPr>
        <a:xfrm>
          <a:off x="7810500" y="130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161267</xdr:rowOff>
    </xdr:from>
    <xdr:ext cx="534377" cy="259045"/>
    <xdr:sp macro="" textlink="">
      <xdr:nvSpPr>
        <xdr:cNvPr id="420" name="テキスト ボックス 419"/>
        <xdr:cNvSpPr txBox="1"/>
      </xdr:nvSpPr>
      <xdr:spPr>
        <a:xfrm>
          <a:off x="7594111" y="128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19718</xdr:rowOff>
    </xdr:from>
    <xdr:to>
      <xdr:col>55</xdr:col>
      <xdr:colOff>0</xdr:colOff>
      <xdr:row>94</xdr:row>
      <xdr:rowOff>163213</xdr:rowOff>
    </xdr:to>
    <xdr:cxnSp macro="">
      <xdr:nvCxnSpPr>
        <xdr:cNvPr id="451" name="直線コネクタ 450"/>
        <xdr:cNvCxnSpPr/>
      </xdr:nvCxnSpPr>
      <xdr:spPr>
        <a:xfrm flipV="1">
          <a:off x="9639300" y="15793118"/>
          <a:ext cx="8382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163213</xdr:rowOff>
    </xdr:from>
    <xdr:to>
      <xdr:col>50</xdr:col>
      <xdr:colOff>114300</xdr:colOff>
      <xdr:row>97</xdr:row>
      <xdr:rowOff>154510</xdr:rowOff>
    </xdr:to>
    <xdr:cxnSp macro="">
      <xdr:nvCxnSpPr>
        <xdr:cNvPr id="454" name="直線コネクタ 453"/>
        <xdr:cNvCxnSpPr/>
      </xdr:nvCxnSpPr>
      <xdr:spPr>
        <a:xfrm flipV="1">
          <a:off x="8750300" y="16279513"/>
          <a:ext cx="889000" cy="5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73554</xdr:rowOff>
    </xdr:from>
    <xdr:to>
      <xdr:col>45</xdr:col>
      <xdr:colOff>177800</xdr:colOff>
      <xdr:row>97</xdr:row>
      <xdr:rowOff>154510</xdr:rowOff>
    </xdr:to>
    <xdr:cxnSp macro="">
      <xdr:nvCxnSpPr>
        <xdr:cNvPr id="457" name="直線コネクタ 456"/>
        <xdr:cNvCxnSpPr/>
      </xdr:nvCxnSpPr>
      <xdr:spPr>
        <a:xfrm>
          <a:off x="7861300" y="16704204"/>
          <a:ext cx="889000" cy="8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8" name="フローチャート: 判断 457"/>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118053</xdr:rowOff>
    </xdr:from>
    <xdr:ext cx="534377" cy="259045"/>
    <xdr:sp macro="" textlink="">
      <xdr:nvSpPr>
        <xdr:cNvPr id="459" name="テキスト ボックス 458"/>
        <xdr:cNvSpPr txBox="1"/>
      </xdr:nvSpPr>
      <xdr:spPr>
        <a:xfrm>
          <a:off x="8483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140368</xdr:rowOff>
    </xdr:from>
    <xdr:to>
      <xdr:col>55</xdr:col>
      <xdr:colOff>50800</xdr:colOff>
      <xdr:row>92</xdr:row>
      <xdr:rowOff>70518</xdr:rowOff>
    </xdr:to>
    <xdr:sp macro="" textlink="">
      <xdr:nvSpPr>
        <xdr:cNvPr id="467" name="楕円 466"/>
        <xdr:cNvSpPr/>
      </xdr:nvSpPr>
      <xdr:spPr>
        <a:xfrm>
          <a:off x="10426700" y="157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163245</xdr:rowOff>
    </xdr:from>
    <xdr:ext cx="534377" cy="259045"/>
    <xdr:sp macro="" textlink="">
      <xdr:nvSpPr>
        <xdr:cNvPr id="468" name="普通建設事業費 （ うち更新整備　）該当値テキスト"/>
        <xdr:cNvSpPr txBox="1"/>
      </xdr:nvSpPr>
      <xdr:spPr>
        <a:xfrm>
          <a:off x="10528300" y="1559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112413</xdr:rowOff>
    </xdr:from>
    <xdr:to>
      <xdr:col>50</xdr:col>
      <xdr:colOff>165100</xdr:colOff>
      <xdr:row>95</xdr:row>
      <xdr:rowOff>42563</xdr:rowOff>
    </xdr:to>
    <xdr:sp macro="" textlink="">
      <xdr:nvSpPr>
        <xdr:cNvPr id="469" name="楕円 468"/>
        <xdr:cNvSpPr/>
      </xdr:nvSpPr>
      <xdr:spPr>
        <a:xfrm>
          <a:off x="9588500" y="16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59090</xdr:rowOff>
    </xdr:from>
    <xdr:ext cx="534377" cy="259045"/>
    <xdr:sp macro="" textlink="">
      <xdr:nvSpPr>
        <xdr:cNvPr id="470" name="テキスト ボックス 469"/>
        <xdr:cNvSpPr txBox="1"/>
      </xdr:nvSpPr>
      <xdr:spPr>
        <a:xfrm>
          <a:off x="9372111" y="160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103710</xdr:rowOff>
    </xdr:from>
    <xdr:to>
      <xdr:col>46</xdr:col>
      <xdr:colOff>38100</xdr:colOff>
      <xdr:row>98</xdr:row>
      <xdr:rowOff>33860</xdr:rowOff>
    </xdr:to>
    <xdr:sp macro="" textlink="">
      <xdr:nvSpPr>
        <xdr:cNvPr id="471" name="楕円 470"/>
        <xdr:cNvSpPr/>
      </xdr:nvSpPr>
      <xdr:spPr>
        <a:xfrm>
          <a:off x="8699500" y="167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24987</xdr:rowOff>
    </xdr:from>
    <xdr:ext cx="534377" cy="259045"/>
    <xdr:sp macro="" textlink="">
      <xdr:nvSpPr>
        <xdr:cNvPr id="472" name="テキスト ボックス 471"/>
        <xdr:cNvSpPr txBox="1"/>
      </xdr:nvSpPr>
      <xdr:spPr>
        <a:xfrm>
          <a:off x="8483111" y="168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22754</xdr:rowOff>
    </xdr:from>
    <xdr:to>
      <xdr:col>41</xdr:col>
      <xdr:colOff>101600</xdr:colOff>
      <xdr:row>97</xdr:row>
      <xdr:rowOff>124354</xdr:rowOff>
    </xdr:to>
    <xdr:sp macro="" textlink="">
      <xdr:nvSpPr>
        <xdr:cNvPr id="473" name="楕円 472"/>
        <xdr:cNvSpPr/>
      </xdr:nvSpPr>
      <xdr:spPr>
        <a:xfrm>
          <a:off x="7810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115481</xdr:rowOff>
    </xdr:from>
    <xdr:ext cx="534377" cy="259045"/>
    <xdr:sp macro="" textlink="">
      <xdr:nvSpPr>
        <xdr:cNvPr id="474" name="テキスト ボックス 473"/>
        <xdr:cNvSpPr txBox="1"/>
      </xdr:nvSpPr>
      <xdr:spPr>
        <a:xfrm>
          <a:off x="7594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112366</xdr:rowOff>
    </xdr:from>
    <xdr:to>
      <xdr:col>85</xdr:col>
      <xdr:colOff>127000</xdr:colOff>
      <xdr:row>39</xdr:row>
      <xdr:rowOff>86828</xdr:rowOff>
    </xdr:to>
    <xdr:cxnSp macro="">
      <xdr:nvCxnSpPr>
        <xdr:cNvPr id="505" name="直線コネクタ 504"/>
        <xdr:cNvCxnSpPr/>
      </xdr:nvCxnSpPr>
      <xdr:spPr>
        <a:xfrm>
          <a:off x="15481300" y="6456016"/>
          <a:ext cx="838200" cy="3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139210</xdr:rowOff>
    </xdr:from>
    <xdr:to>
      <xdr:col>81</xdr:col>
      <xdr:colOff>50800</xdr:colOff>
      <xdr:row>37</xdr:row>
      <xdr:rowOff>112366</xdr:rowOff>
    </xdr:to>
    <xdr:cxnSp macro="">
      <xdr:nvCxnSpPr>
        <xdr:cNvPr id="508" name="直線コネクタ 507"/>
        <xdr:cNvCxnSpPr/>
      </xdr:nvCxnSpPr>
      <xdr:spPr>
        <a:xfrm>
          <a:off x="14592300" y="6311410"/>
          <a:ext cx="889000" cy="14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0" name="テキスト ボックス 509"/>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139210</xdr:rowOff>
    </xdr:from>
    <xdr:to>
      <xdr:col>76</xdr:col>
      <xdr:colOff>114300</xdr:colOff>
      <xdr:row>38</xdr:row>
      <xdr:rowOff>61290</xdr:rowOff>
    </xdr:to>
    <xdr:cxnSp macro="">
      <xdr:nvCxnSpPr>
        <xdr:cNvPr id="511" name="直線コネクタ 510"/>
        <xdr:cNvCxnSpPr/>
      </xdr:nvCxnSpPr>
      <xdr:spPr>
        <a:xfrm flipV="1">
          <a:off x="13703300" y="6311410"/>
          <a:ext cx="889000" cy="2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12" name="フローチャート: 判断 511"/>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93681</xdr:rowOff>
    </xdr:from>
    <xdr:ext cx="469744" cy="259045"/>
    <xdr:sp macro="" textlink="">
      <xdr:nvSpPr>
        <xdr:cNvPr id="513" name="テキスト ボックス 512"/>
        <xdr:cNvSpPr txBox="1"/>
      </xdr:nvSpPr>
      <xdr:spPr>
        <a:xfrm>
          <a:off x="14357428" y="678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21416</xdr:rowOff>
    </xdr:from>
    <xdr:to>
      <xdr:col>71</xdr:col>
      <xdr:colOff>177800</xdr:colOff>
      <xdr:row>38</xdr:row>
      <xdr:rowOff>61290</xdr:rowOff>
    </xdr:to>
    <xdr:cxnSp macro="">
      <xdr:nvCxnSpPr>
        <xdr:cNvPr id="514" name="直線コネクタ 513"/>
        <xdr:cNvCxnSpPr/>
      </xdr:nvCxnSpPr>
      <xdr:spPr>
        <a:xfrm>
          <a:off x="12814300" y="6536516"/>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13802</xdr:rowOff>
    </xdr:from>
    <xdr:ext cx="469744" cy="259045"/>
    <xdr:sp macro="" textlink="">
      <xdr:nvSpPr>
        <xdr:cNvPr id="516" name="テキスト ボックス 515"/>
        <xdr:cNvSpPr txBox="1"/>
      </xdr:nvSpPr>
      <xdr:spPr>
        <a:xfrm>
          <a:off x="13468428" y="67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4364</xdr:rowOff>
    </xdr:from>
    <xdr:ext cx="469744" cy="259045"/>
    <xdr:sp macro="" textlink="">
      <xdr:nvSpPr>
        <xdr:cNvPr id="518" name="テキスト ボックス 517"/>
        <xdr:cNvSpPr txBox="1"/>
      </xdr:nvSpPr>
      <xdr:spPr>
        <a:xfrm>
          <a:off x="12579428" y="669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36028</xdr:rowOff>
    </xdr:from>
    <xdr:to>
      <xdr:col>85</xdr:col>
      <xdr:colOff>177800</xdr:colOff>
      <xdr:row>39</xdr:row>
      <xdr:rowOff>137628</xdr:rowOff>
    </xdr:to>
    <xdr:sp macro="" textlink="">
      <xdr:nvSpPr>
        <xdr:cNvPr id="524" name="楕円 523"/>
        <xdr:cNvSpPr/>
      </xdr:nvSpPr>
      <xdr:spPr>
        <a:xfrm>
          <a:off x="16268700" y="67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61566</xdr:rowOff>
    </xdr:from>
    <xdr:to>
      <xdr:col>81</xdr:col>
      <xdr:colOff>101600</xdr:colOff>
      <xdr:row>37</xdr:row>
      <xdr:rowOff>163166</xdr:rowOff>
    </xdr:to>
    <xdr:sp macro="" textlink="">
      <xdr:nvSpPr>
        <xdr:cNvPr id="526" name="楕円 525"/>
        <xdr:cNvSpPr/>
      </xdr:nvSpPr>
      <xdr:spPr>
        <a:xfrm>
          <a:off x="15430500" y="6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8243</xdr:rowOff>
    </xdr:from>
    <xdr:ext cx="534377" cy="259045"/>
    <xdr:sp macro="" textlink="">
      <xdr:nvSpPr>
        <xdr:cNvPr id="527" name="テキスト ボックス 526"/>
        <xdr:cNvSpPr txBox="1"/>
      </xdr:nvSpPr>
      <xdr:spPr>
        <a:xfrm>
          <a:off x="15214111" y="6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88410</xdr:rowOff>
    </xdr:from>
    <xdr:to>
      <xdr:col>76</xdr:col>
      <xdr:colOff>165100</xdr:colOff>
      <xdr:row>37</xdr:row>
      <xdr:rowOff>18560</xdr:rowOff>
    </xdr:to>
    <xdr:sp macro="" textlink="">
      <xdr:nvSpPr>
        <xdr:cNvPr id="528" name="楕円 527"/>
        <xdr:cNvSpPr/>
      </xdr:nvSpPr>
      <xdr:spPr>
        <a:xfrm>
          <a:off x="14541500" y="62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35087</xdr:rowOff>
    </xdr:from>
    <xdr:ext cx="534377" cy="259045"/>
    <xdr:sp macro="" textlink="">
      <xdr:nvSpPr>
        <xdr:cNvPr id="529" name="テキスト ボックス 528"/>
        <xdr:cNvSpPr txBox="1"/>
      </xdr:nvSpPr>
      <xdr:spPr>
        <a:xfrm>
          <a:off x="14325111" y="60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10490</xdr:rowOff>
    </xdr:from>
    <xdr:to>
      <xdr:col>72</xdr:col>
      <xdr:colOff>38100</xdr:colOff>
      <xdr:row>38</xdr:row>
      <xdr:rowOff>112090</xdr:rowOff>
    </xdr:to>
    <xdr:sp macro="" textlink="">
      <xdr:nvSpPr>
        <xdr:cNvPr id="530" name="楕円 529"/>
        <xdr:cNvSpPr/>
      </xdr:nvSpPr>
      <xdr:spPr>
        <a:xfrm>
          <a:off x="13652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128617</xdr:rowOff>
    </xdr:from>
    <xdr:ext cx="469744" cy="259045"/>
    <xdr:sp macro="" textlink="">
      <xdr:nvSpPr>
        <xdr:cNvPr id="531" name="テキスト ボックス 530"/>
        <xdr:cNvSpPr txBox="1"/>
      </xdr:nvSpPr>
      <xdr:spPr>
        <a:xfrm>
          <a:off x="13468428"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142066</xdr:rowOff>
    </xdr:from>
    <xdr:to>
      <xdr:col>67</xdr:col>
      <xdr:colOff>101600</xdr:colOff>
      <xdr:row>38</xdr:row>
      <xdr:rowOff>72216</xdr:rowOff>
    </xdr:to>
    <xdr:sp macro="" textlink="">
      <xdr:nvSpPr>
        <xdr:cNvPr id="532" name="楕円 531"/>
        <xdr:cNvSpPr/>
      </xdr:nvSpPr>
      <xdr:spPr>
        <a:xfrm>
          <a:off x="12763500" y="64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88743</xdr:rowOff>
    </xdr:from>
    <xdr:ext cx="469744" cy="259045"/>
    <xdr:sp macro="" textlink="">
      <xdr:nvSpPr>
        <xdr:cNvPr id="533" name="テキスト ボックス 532"/>
        <xdr:cNvSpPr txBox="1"/>
      </xdr:nvSpPr>
      <xdr:spPr>
        <a:xfrm>
          <a:off x="12579428" y="626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133414</xdr:rowOff>
    </xdr:from>
    <xdr:to>
      <xdr:col>85</xdr:col>
      <xdr:colOff>127000</xdr:colOff>
      <xdr:row>74</xdr:row>
      <xdr:rowOff>160592</xdr:rowOff>
    </xdr:to>
    <xdr:cxnSp macro="">
      <xdr:nvCxnSpPr>
        <xdr:cNvPr id="611" name="直線コネクタ 610"/>
        <xdr:cNvCxnSpPr/>
      </xdr:nvCxnSpPr>
      <xdr:spPr>
        <a:xfrm flipV="1">
          <a:off x="15481300" y="12820714"/>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160592</xdr:rowOff>
    </xdr:from>
    <xdr:to>
      <xdr:col>81</xdr:col>
      <xdr:colOff>50800</xdr:colOff>
      <xdr:row>74</xdr:row>
      <xdr:rowOff>170777</xdr:rowOff>
    </xdr:to>
    <xdr:cxnSp macro="">
      <xdr:nvCxnSpPr>
        <xdr:cNvPr id="614" name="直線コネクタ 613"/>
        <xdr:cNvCxnSpPr/>
      </xdr:nvCxnSpPr>
      <xdr:spPr>
        <a:xfrm flipV="1">
          <a:off x="14592300" y="12847892"/>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170777</xdr:rowOff>
    </xdr:from>
    <xdr:to>
      <xdr:col>76</xdr:col>
      <xdr:colOff>114300</xdr:colOff>
      <xdr:row>75</xdr:row>
      <xdr:rowOff>13246</xdr:rowOff>
    </xdr:to>
    <xdr:cxnSp macro="">
      <xdr:nvCxnSpPr>
        <xdr:cNvPr id="617" name="直線コネクタ 616"/>
        <xdr:cNvCxnSpPr/>
      </xdr:nvCxnSpPr>
      <xdr:spPr>
        <a:xfrm flipV="1">
          <a:off x="13703300" y="12858077"/>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8" name="フローチャート: 判断 617"/>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9" name="テキスト ボックス 618"/>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9296</xdr:rowOff>
    </xdr:from>
    <xdr:to>
      <xdr:col>71</xdr:col>
      <xdr:colOff>177800</xdr:colOff>
      <xdr:row>75</xdr:row>
      <xdr:rowOff>13246</xdr:rowOff>
    </xdr:to>
    <xdr:cxnSp macro="">
      <xdr:nvCxnSpPr>
        <xdr:cNvPr id="620" name="直線コネクタ 619"/>
        <xdr:cNvCxnSpPr/>
      </xdr:nvCxnSpPr>
      <xdr:spPr>
        <a:xfrm>
          <a:off x="12814300" y="12868046"/>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82614</xdr:rowOff>
    </xdr:from>
    <xdr:to>
      <xdr:col>85</xdr:col>
      <xdr:colOff>177800</xdr:colOff>
      <xdr:row>75</xdr:row>
      <xdr:rowOff>12764</xdr:rowOff>
    </xdr:to>
    <xdr:sp macro="" textlink="">
      <xdr:nvSpPr>
        <xdr:cNvPr id="630" name="楕円 629"/>
        <xdr:cNvSpPr/>
      </xdr:nvSpPr>
      <xdr:spPr>
        <a:xfrm>
          <a:off x="16268700" y="127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105491</xdr:rowOff>
    </xdr:from>
    <xdr:ext cx="534377" cy="259045"/>
    <xdr:sp macro="" textlink="">
      <xdr:nvSpPr>
        <xdr:cNvPr id="631" name="公債費該当値テキスト"/>
        <xdr:cNvSpPr txBox="1"/>
      </xdr:nvSpPr>
      <xdr:spPr>
        <a:xfrm>
          <a:off x="16370300" y="126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109792</xdr:rowOff>
    </xdr:from>
    <xdr:to>
      <xdr:col>81</xdr:col>
      <xdr:colOff>101600</xdr:colOff>
      <xdr:row>75</xdr:row>
      <xdr:rowOff>39942</xdr:rowOff>
    </xdr:to>
    <xdr:sp macro="" textlink="">
      <xdr:nvSpPr>
        <xdr:cNvPr id="632" name="楕円 631"/>
        <xdr:cNvSpPr/>
      </xdr:nvSpPr>
      <xdr:spPr>
        <a:xfrm>
          <a:off x="15430500" y="127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56469</xdr:rowOff>
    </xdr:from>
    <xdr:ext cx="534377" cy="259045"/>
    <xdr:sp macro="" textlink="">
      <xdr:nvSpPr>
        <xdr:cNvPr id="633" name="テキスト ボックス 632"/>
        <xdr:cNvSpPr txBox="1"/>
      </xdr:nvSpPr>
      <xdr:spPr>
        <a:xfrm>
          <a:off x="15214111" y="125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119977</xdr:rowOff>
    </xdr:from>
    <xdr:to>
      <xdr:col>76</xdr:col>
      <xdr:colOff>165100</xdr:colOff>
      <xdr:row>75</xdr:row>
      <xdr:rowOff>50127</xdr:rowOff>
    </xdr:to>
    <xdr:sp macro="" textlink="">
      <xdr:nvSpPr>
        <xdr:cNvPr id="634" name="楕円 633"/>
        <xdr:cNvSpPr/>
      </xdr:nvSpPr>
      <xdr:spPr>
        <a:xfrm>
          <a:off x="145415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66654</xdr:rowOff>
    </xdr:from>
    <xdr:ext cx="534377" cy="259045"/>
    <xdr:sp macro="" textlink="">
      <xdr:nvSpPr>
        <xdr:cNvPr id="635" name="テキスト ボックス 634"/>
        <xdr:cNvSpPr txBox="1"/>
      </xdr:nvSpPr>
      <xdr:spPr>
        <a:xfrm>
          <a:off x="14325111" y="125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133896</xdr:rowOff>
    </xdr:from>
    <xdr:to>
      <xdr:col>72</xdr:col>
      <xdr:colOff>38100</xdr:colOff>
      <xdr:row>75</xdr:row>
      <xdr:rowOff>64046</xdr:rowOff>
    </xdr:to>
    <xdr:sp macro="" textlink="">
      <xdr:nvSpPr>
        <xdr:cNvPr id="636" name="楕円 635"/>
        <xdr:cNvSpPr/>
      </xdr:nvSpPr>
      <xdr:spPr>
        <a:xfrm>
          <a:off x="13652500" y="128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80573</xdr:rowOff>
    </xdr:from>
    <xdr:ext cx="534377" cy="259045"/>
    <xdr:sp macro="" textlink="">
      <xdr:nvSpPr>
        <xdr:cNvPr id="637" name="テキスト ボックス 636"/>
        <xdr:cNvSpPr txBox="1"/>
      </xdr:nvSpPr>
      <xdr:spPr>
        <a:xfrm>
          <a:off x="13436111" y="1259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129946</xdr:rowOff>
    </xdr:from>
    <xdr:to>
      <xdr:col>67</xdr:col>
      <xdr:colOff>101600</xdr:colOff>
      <xdr:row>75</xdr:row>
      <xdr:rowOff>60096</xdr:rowOff>
    </xdr:to>
    <xdr:sp macro="" textlink="">
      <xdr:nvSpPr>
        <xdr:cNvPr id="638" name="楕円 637"/>
        <xdr:cNvSpPr/>
      </xdr:nvSpPr>
      <xdr:spPr>
        <a:xfrm>
          <a:off x="12763500" y="128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76623</xdr:rowOff>
    </xdr:from>
    <xdr:ext cx="534377" cy="259045"/>
    <xdr:sp macro="" textlink="">
      <xdr:nvSpPr>
        <xdr:cNvPr id="639" name="テキスト ボックス 638"/>
        <xdr:cNvSpPr txBox="1"/>
      </xdr:nvSpPr>
      <xdr:spPr>
        <a:xfrm>
          <a:off x="12547111" y="125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65323</xdr:rowOff>
    </xdr:from>
    <xdr:to>
      <xdr:col>85</xdr:col>
      <xdr:colOff>127000</xdr:colOff>
      <xdr:row>99</xdr:row>
      <xdr:rowOff>68802</xdr:rowOff>
    </xdr:to>
    <xdr:cxnSp macro="">
      <xdr:nvCxnSpPr>
        <xdr:cNvPr id="670" name="直線コネクタ 669"/>
        <xdr:cNvCxnSpPr/>
      </xdr:nvCxnSpPr>
      <xdr:spPr>
        <a:xfrm>
          <a:off x="15481300" y="17038873"/>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65323</xdr:rowOff>
    </xdr:from>
    <xdr:to>
      <xdr:col>81</xdr:col>
      <xdr:colOff>50800</xdr:colOff>
      <xdr:row>99</xdr:row>
      <xdr:rowOff>92853</xdr:rowOff>
    </xdr:to>
    <xdr:cxnSp macro="">
      <xdr:nvCxnSpPr>
        <xdr:cNvPr id="673" name="直線コネクタ 672"/>
        <xdr:cNvCxnSpPr/>
      </xdr:nvCxnSpPr>
      <xdr:spPr>
        <a:xfrm flipV="1">
          <a:off x="14592300" y="17038873"/>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26412</xdr:rowOff>
    </xdr:from>
    <xdr:to>
      <xdr:col>76</xdr:col>
      <xdr:colOff>114300</xdr:colOff>
      <xdr:row>99</xdr:row>
      <xdr:rowOff>92853</xdr:rowOff>
    </xdr:to>
    <xdr:cxnSp macro="">
      <xdr:nvCxnSpPr>
        <xdr:cNvPr id="676" name="直線コネクタ 675"/>
        <xdr:cNvCxnSpPr/>
      </xdr:nvCxnSpPr>
      <xdr:spPr>
        <a:xfrm>
          <a:off x="13703300" y="16999962"/>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7" name="フローチャート: 判断 676"/>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123686</xdr:rowOff>
    </xdr:from>
    <xdr:ext cx="534377" cy="259045"/>
    <xdr:sp macro="" textlink="">
      <xdr:nvSpPr>
        <xdr:cNvPr id="678" name="テキスト ボックス 677"/>
        <xdr:cNvSpPr txBox="1"/>
      </xdr:nvSpPr>
      <xdr:spPr>
        <a:xfrm>
          <a:off x="14325111" y="165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26412</xdr:rowOff>
    </xdr:from>
    <xdr:to>
      <xdr:col>71</xdr:col>
      <xdr:colOff>177800</xdr:colOff>
      <xdr:row>99</xdr:row>
      <xdr:rowOff>33548</xdr:rowOff>
    </xdr:to>
    <xdr:cxnSp macro="">
      <xdr:nvCxnSpPr>
        <xdr:cNvPr id="679" name="直線コネクタ 678"/>
        <xdr:cNvCxnSpPr/>
      </xdr:nvCxnSpPr>
      <xdr:spPr>
        <a:xfrm flipV="1">
          <a:off x="12814300" y="1699996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18002</xdr:rowOff>
    </xdr:from>
    <xdr:to>
      <xdr:col>85</xdr:col>
      <xdr:colOff>177800</xdr:colOff>
      <xdr:row>99</xdr:row>
      <xdr:rowOff>119602</xdr:rowOff>
    </xdr:to>
    <xdr:sp macro="" textlink="">
      <xdr:nvSpPr>
        <xdr:cNvPr id="689" name="楕円 688"/>
        <xdr:cNvSpPr/>
      </xdr:nvSpPr>
      <xdr:spPr>
        <a:xfrm>
          <a:off x="16268700" y="169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104379</xdr:rowOff>
    </xdr:from>
    <xdr:ext cx="469744" cy="259045"/>
    <xdr:sp macro="" textlink="">
      <xdr:nvSpPr>
        <xdr:cNvPr id="690" name="積立金該当値テキスト"/>
        <xdr:cNvSpPr txBox="1"/>
      </xdr:nvSpPr>
      <xdr:spPr>
        <a:xfrm>
          <a:off x="16370300" y="1690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14523</xdr:rowOff>
    </xdr:from>
    <xdr:to>
      <xdr:col>81</xdr:col>
      <xdr:colOff>101600</xdr:colOff>
      <xdr:row>99</xdr:row>
      <xdr:rowOff>116123</xdr:rowOff>
    </xdr:to>
    <xdr:sp macro="" textlink="">
      <xdr:nvSpPr>
        <xdr:cNvPr id="691" name="楕円 690"/>
        <xdr:cNvSpPr/>
      </xdr:nvSpPr>
      <xdr:spPr>
        <a:xfrm>
          <a:off x="15430500" y="169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107250</xdr:rowOff>
    </xdr:from>
    <xdr:ext cx="469744" cy="259045"/>
    <xdr:sp macro="" textlink="">
      <xdr:nvSpPr>
        <xdr:cNvPr id="692" name="テキスト ボックス 691"/>
        <xdr:cNvSpPr txBox="1"/>
      </xdr:nvSpPr>
      <xdr:spPr>
        <a:xfrm>
          <a:off x="15246428" y="1708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42053</xdr:rowOff>
    </xdr:from>
    <xdr:to>
      <xdr:col>76</xdr:col>
      <xdr:colOff>165100</xdr:colOff>
      <xdr:row>99</xdr:row>
      <xdr:rowOff>143653</xdr:rowOff>
    </xdr:to>
    <xdr:sp macro="" textlink="">
      <xdr:nvSpPr>
        <xdr:cNvPr id="693" name="楕円 692"/>
        <xdr:cNvSpPr/>
      </xdr:nvSpPr>
      <xdr:spPr>
        <a:xfrm>
          <a:off x="14541500" y="17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134780</xdr:rowOff>
    </xdr:from>
    <xdr:ext cx="378565" cy="259045"/>
    <xdr:sp macro="" textlink="">
      <xdr:nvSpPr>
        <xdr:cNvPr id="694" name="テキスト ボックス 693"/>
        <xdr:cNvSpPr txBox="1"/>
      </xdr:nvSpPr>
      <xdr:spPr>
        <a:xfrm>
          <a:off x="14403017" y="1710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147062</xdr:rowOff>
    </xdr:from>
    <xdr:to>
      <xdr:col>72</xdr:col>
      <xdr:colOff>38100</xdr:colOff>
      <xdr:row>99</xdr:row>
      <xdr:rowOff>77212</xdr:rowOff>
    </xdr:to>
    <xdr:sp macro="" textlink="">
      <xdr:nvSpPr>
        <xdr:cNvPr id="695" name="楕円 694"/>
        <xdr:cNvSpPr/>
      </xdr:nvSpPr>
      <xdr:spPr>
        <a:xfrm>
          <a:off x="13652500" y="169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68339</xdr:rowOff>
    </xdr:from>
    <xdr:ext cx="469744" cy="259045"/>
    <xdr:sp macro="" textlink="">
      <xdr:nvSpPr>
        <xdr:cNvPr id="696" name="テキスト ボックス 695"/>
        <xdr:cNvSpPr txBox="1"/>
      </xdr:nvSpPr>
      <xdr:spPr>
        <a:xfrm>
          <a:off x="13468428" y="170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154198</xdr:rowOff>
    </xdr:from>
    <xdr:to>
      <xdr:col>67</xdr:col>
      <xdr:colOff>101600</xdr:colOff>
      <xdr:row>99</xdr:row>
      <xdr:rowOff>84348</xdr:rowOff>
    </xdr:to>
    <xdr:sp macro="" textlink="">
      <xdr:nvSpPr>
        <xdr:cNvPr id="697" name="楕円 696"/>
        <xdr:cNvSpPr/>
      </xdr:nvSpPr>
      <xdr:spPr>
        <a:xfrm>
          <a:off x="12763500" y="169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75475</xdr:rowOff>
    </xdr:from>
    <xdr:ext cx="469744" cy="259045"/>
    <xdr:sp macro="" textlink="">
      <xdr:nvSpPr>
        <xdr:cNvPr id="698" name="テキスト ボックス 697"/>
        <xdr:cNvSpPr txBox="1"/>
      </xdr:nvSpPr>
      <xdr:spPr>
        <a:xfrm>
          <a:off x="12579428" y="170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166697</xdr:rowOff>
    </xdr:from>
    <xdr:to>
      <xdr:col>116</xdr:col>
      <xdr:colOff>63500</xdr:colOff>
      <xdr:row>39</xdr:row>
      <xdr:rowOff>12446</xdr:rowOff>
    </xdr:to>
    <xdr:cxnSp macro="">
      <xdr:nvCxnSpPr>
        <xdr:cNvPr id="729" name="直線コネクタ 728"/>
        <xdr:cNvCxnSpPr/>
      </xdr:nvCxnSpPr>
      <xdr:spPr>
        <a:xfrm flipV="1">
          <a:off x="21323300" y="6681797"/>
          <a:ext cx="8382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12446</xdr:rowOff>
    </xdr:from>
    <xdr:to>
      <xdr:col>111</xdr:col>
      <xdr:colOff>177800</xdr:colOff>
      <xdr:row>39</xdr:row>
      <xdr:rowOff>15929</xdr:rowOff>
    </xdr:to>
    <xdr:cxnSp macro="">
      <xdr:nvCxnSpPr>
        <xdr:cNvPr id="732" name="直線コネクタ 731"/>
        <xdr:cNvCxnSpPr/>
      </xdr:nvCxnSpPr>
      <xdr:spPr>
        <a:xfrm flipV="1">
          <a:off x="20434300" y="669899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15929</xdr:rowOff>
    </xdr:from>
    <xdr:to>
      <xdr:col>107</xdr:col>
      <xdr:colOff>50800</xdr:colOff>
      <xdr:row>39</xdr:row>
      <xdr:rowOff>30299</xdr:rowOff>
    </xdr:to>
    <xdr:cxnSp macro="">
      <xdr:nvCxnSpPr>
        <xdr:cNvPr id="735" name="直線コネクタ 734"/>
        <xdr:cNvCxnSpPr/>
      </xdr:nvCxnSpPr>
      <xdr:spPr>
        <a:xfrm flipV="1">
          <a:off x="19545300" y="670247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6" name="フローチャート: 判断 735"/>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131262</xdr:rowOff>
    </xdr:from>
    <xdr:ext cx="469744" cy="259045"/>
    <xdr:sp macro="" textlink="">
      <xdr:nvSpPr>
        <xdr:cNvPr id="737" name="テキスト ボックス 736"/>
        <xdr:cNvSpPr txBox="1"/>
      </xdr:nvSpPr>
      <xdr:spPr>
        <a:xfrm>
          <a:off x="20199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30299</xdr:rowOff>
    </xdr:from>
    <xdr:to>
      <xdr:col>102</xdr:col>
      <xdr:colOff>114300</xdr:colOff>
      <xdr:row>39</xdr:row>
      <xdr:rowOff>35089</xdr:rowOff>
    </xdr:to>
    <xdr:cxnSp macro="">
      <xdr:nvCxnSpPr>
        <xdr:cNvPr id="738" name="直線コネクタ 737"/>
        <xdr:cNvCxnSpPr/>
      </xdr:nvCxnSpPr>
      <xdr:spPr>
        <a:xfrm flipV="1">
          <a:off x="18656300" y="6716849"/>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115897</xdr:rowOff>
    </xdr:from>
    <xdr:to>
      <xdr:col>116</xdr:col>
      <xdr:colOff>114300</xdr:colOff>
      <xdr:row>39</xdr:row>
      <xdr:rowOff>46047</xdr:rowOff>
    </xdr:to>
    <xdr:sp macro="" textlink="">
      <xdr:nvSpPr>
        <xdr:cNvPr id="748" name="楕円 747"/>
        <xdr:cNvSpPr/>
      </xdr:nvSpPr>
      <xdr:spPr>
        <a:xfrm>
          <a:off x="22110700" y="66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75273</xdr:rowOff>
    </xdr:from>
    <xdr:ext cx="378565" cy="259045"/>
    <xdr:sp macro="" textlink="">
      <xdr:nvSpPr>
        <xdr:cNvPr id="749" name="投資及び出資金該当値テキスト"/>
        <xdr:cNvSpPr txBox="1"/>
      </xdr:nvSpPr>
      <xdr:spPr>
        <a:xfrm>
          <a:off x="22212300" y="641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133096</xdr:rowOff>
    </xdr:from>
    <xdr:to>
      <xdr:col>112</xdr:col>
      <xdr:colOff>38100</xdr:colOff>
      <xdr:row>39</xdr:row>
      <xdr:rowOff>63246</xdr:rowOff>
    </xdr:to>
    <xdr:sp macro="" textlink="">
      <xdr:nvSpPr>
        <xdr:cNvPr id="750" name="楕円 749"/>
        <xdr:cNvSpPr/>
      </xdr:nvSpPr>
      <xdr:spPr>
        <a:xfrm>
          <a:off x="2127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79773</xdr:rowOff>
    </xdr:from>
    <xdr:ext cx="378565" cy="259045"/>
    <xdr:sp macro="" textlink="">
      <xdr:nvSpPr>
        <xdr:cNvPr id="751" name="テキスト ボックス 750"/>
        <xdr:cNvSpPr txBox="1"/>
      </xdr:nvSpPr>
      <xdr:spPr>
        <a:xfrm>
          <a:off x="21134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136579</xdr:rowOff>
    </xdr:from>
    <xdr:to>
      <xdr:col>107</xdr:col>
      <xdr:colOff>101600</xdr:colOff>
      <xdr:row>39</xdr:row>
      <xdr:rowOff>66729</xdr:rowOff>
    </xdr:to>
    <xdr:sp macro="" textlink="">
      <xdr:nvSpPr>
        <xdr:cNvPr id="752" name="楕円 751"/>
        <xdr:cNvSpPr/>
      </xdr:nvSpPr>
      <xdr:spPr>
        <a:xfrm>
          <a:off x="203835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57856</xdr:rowOff>
    </xdr:from>
    <xdr:ext cx="378565" cy="259045"/>
    <xdr:sp macro="" textlink="">
      <xdr:nvSpPr>
        <xdr:cNvPr id="753" name="テキスト ボックス 752"/>
        <xdr:cNvSpPr txBox="1"/>
      </xdr:nvSpPr>
      <xdr:spPr>
        <a:xfrm>
          <a:off x="20245017" y="674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150949</xdr:rowOff>
    </xdr:from>
    <xdr:to>
      <xdr:col>102</xdr:col>
      <xdr:colOff>165100</xdr:colOff>
      <xdr:row>39</xdr:row>
      <xdr:rowOff>81099</xdr:rowOff>
    </xdr:to>
    <xdr:sp macro="" textlink="">
      <xdr:nvSpPr>
        <xdr:cNvPr id="754" name="楕円 753"/>
        <xdr:cNvSpPr/>
      </xdr:nvSpPr>
      <xdr:spPr>
        <a:xfrm>
          <a:off x="19494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72226</xdr:rowOff>
    </xdr:from>
    <xdr:ext cx="378565" cy="259045"/>
    <xdr:sp macro="" textlink="">
      <xdr:nvSpPr>
        <xdr:cNvPr id="755" name="テキスト ボックス 754"/>
        <xdr:cNvSpPr txBox="1"/>
      </xdr:nvSpPr>
      <xdr:spPr>
        <a:xfrm>
          <a:off x="19356017"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155739</xdr:rowOff>
    </xdr:from>
    <xdr:to>
      <xdr:col>98</xdr:col>
      <xdr:colOff>38100</xdr:colOff>
      <xdr:row>39</xdr:row>
      <xdr:rowOff>85889</xdr:rowOff>
    </xdr:to>
    <xdr:sp macro="" textlink="">
      <xdr:nvSpPr>
        <xdr:cNvPr id="756" name="楕円 755"/>
        <xdr:cNvSpPr/>
      </xdr:nvSpPr>
      <xdr:spPr>
        <a:xfrm>
          <a:off x="18605500" y="66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77016</xdr:rowOff>
    </xdr:from>
    <xdr:ext cx="378565" cy="259045"/>
    <xdr:sp macro="" textlink="">
      <xdr:nvSpPr>
        <xdr:cNvPr id="757" name="テキスト ボックス 756"/>
        <xdr:cNvSpPr txBox="1"/>
      </xdr:nvSpPr>
      <xdr:spPr>
        <a:xfrm>
          <a:off x="18467017" y="676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72263</xdr:rowOff>
    </xdr:from>
    <xdr:to>
      <xdr:col>116</xdr:col>
      <xdr:colOff>63500</xdr:colOff>
      <xdr:row>53</xdr:row>
      <xdr:rowOff>158308</xdr:rowOff>
    </xdr:to>
    <xdr:cxnSp macro="">
      <xdr:nvCxnSpPr>
        <xdr:cNvPr id="784" name="直線コネクタ 783"/>
        <xdr:cNvCxnSpPr/>
      </xdr:nvCxnSpPr>
      <xdr:spPr>
        <a:xfrm flipV="1">
          <a:off x="21323300" y="9159113"/>
          <a:ext cx="8382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158308</xdr:rowOff>
    </xdr:from>
    <xdr:to>
      <xdr:col>111</xdr:col>
      <xdr:colOff>177800</xdr:colOff>
      <xdr:row>54</xdr:row>
      <xdr:rowOff>58867</xdr:rowOff>
    </xdr:to>
    <xdr:cxnSp macro="">
      <xdr:nvCxnSpPr>
        <xdr:cNvPr id="787" name="直線コネクタ 786"/>
        <xdr:cNvCxnSpPr/>
      </xdr:nvCxnSpPr>
      <xdr:spPr>
        <a:xfrm flipV="1">
          <a:off x="20434300" y="9245158"/>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73817</xdr:rowOff>
    </xdr:from>
    <xdr:to>
      <xdr:col>107</xdr:col>
      <xdr:colOff>50800</xdr:colOff>
      <xdr:row>54</xdr:row>
      <xdr:rowOff>58867</xdr:rowOff>
    </xdr:to>
    <xdr:cxnSp macro="">
      <xdr:nvCxnSpPr>
        <xdr:cNvPr id="790" name="直線コネクタ 789"/>
        <xdr:cNvCxnSpPr/>
      </xdr:nvCxnSpPr>
      <xdr:spPr>
        <a:xfrm>
          <a:off x="19545300" y="9160667"/>
          <a:ext cx="889000" cy="15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91" name="フローチャート: 判断 790"/>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52194</xdr:rowOff>
    </xdr:from>
    <xdr:ext cx="469744" cy="259045"/>
    <xdr:sp macro="" textlink="">
      <xdr:nvSpPr>
        <xdr:cNvPr id="792" name="テキスト ボックス 791"/>
        <xdr:cNvSpPr txBox="1"/>
      </xdr:nvSpPr>
      <xdr:spPr>
        <a:xfrm>
          <a:off x="20199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73817</xdr:rowOff>
    </xdr:from>
    <xdr:to>
      <xdr:col>102</xdr:col>
      <xdr:colOff>114300</xdr:colOff>
      <xdr:row>54</xdr:row>
      <xdr:rowOff>107284</xdr:rowOff>
    </xdr:to>
    <xdr:cxnSp macro="">
      <xdr:nvCxnSpPr>
        <xdr:cNvPr id="793" name="直線コネクタ 792"/>
        <xdr:cNvCxnSpPr/>
      </xdr:nvCxnSpPr>
      <xdr:spPr>
        <a:xfrm flipV="1">
          <a:off x="18656300" y="9160667"/>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5" name="テキスト ボックス 794"/>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7" name="テキスト ボックス 796"/>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21463</xdr:rowOff>
    </xdr:from>
    <xdr:to>
      <xdr:col>116</xdr:col>
      <xdr:colOff>114300</xdr:colOff>
      <xdr:row>53</xdr:row>
      <xdr:rowOff>123063</xdr:rowOff>
    </xdr:to>
    <xdr:sp macro="" textlink="">
      <xdr:nvSpPr>
        <xdr:cNvPr id="803" name="楕円 802"/>
        <xdr:cNvSpPr/>
      </xdr:nvSpPr>
      <xdr:spPr>
        <a:xfrm>
          <a:off x="22110700" y="91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44340</xdr:rowOff>
    </xdr:from>
    <xdr:ext cx="534377" cy="259045"/>
    <xdr:sp macro="" textlink="">
      <xdr:nvSpPr>
        <xdr:cNvPr id="804" name="貸付金該当値テキスト"/>
        <xdr:cNvSpPr txBox="1"/>
      </xdr:nvSpPr>
      <xdr:spPr>
        <a:xfrm>
          <a:off x="22212300" y="89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107508</xdr:rowOff>
    </xdr:from>
    <xdr:to>
      <xdr:col>112</xdr:col>
      <xdr:colOff>38100</xdr:colOff>
      <xdr:row>54</xdr:row>
      <xdr:rowOff>37658</xdr:rowOff>
    </xdr:to>
    <xdr:sp macro="" textlink="">
      <xdr:nvSpPr>
        <xdr:cNvPr id="805" name="楕円 804"/>
        <xdr:cNvSpPr/>
      </xdr:nvSpPr>
      <xdr:spPr>
        <a:xfrm>
          <a:off x="21272500" y="91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54185</xdr:rowOff>
    </xdr:from>
    <xdr:ext cx="534377" cy="259045"/>
    <xdr:sp macro="" textlink="">
      <xdr:nvSpPr>
        <xdr:cNvPr id="806" name="テキスト ボックス 805"/>
        <xdr:cNvSpPr txBox="1"/>
      </xdr:nvSpPr>
      <xdr:spPr>
        <a:xfrm>
          <a:off x="21056111" y="89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8067</xdr:rowOff>
    </xdr:from>
    <xdr:to>
      <xdr:col>107</xdr:col>
      <xdr:colOff>101600</xdr:colOff>
      <xdr:row>54</xdr:row>
      <xdr:rowOff>109667</xdr:rowOff>
    </xdr:to>
    <xdr:sp macro="" textlink="">
      <xdr:nvSpPr>
        <xdr:cNvPr id="807" name="楕円 806"/>
        <xdr:cNvSpPr/>
      </xdr:nvSpPr>
      <xdr:spPr>
        <a:xfrm>
          <a:off x="20383500" y="92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126194</xdr:rowOff>
    </xdr:from>
    <xdr:ext cx="534377" cy="259045"/>
    <xdr:sp macro="" textlink="">
      <xdr:nvSpPr>
        <xdr:cNvPr id="808" name="テキスト ボックス 807"/>
        <xdr:cNvSpPr txBox="1"/>
      </xdr:nvSpPr>
      <xdr:spPr>
        <a:xfrm>
          <a:off x="20167111" y="904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23017</xdr:rowOff>
    </xdr:from>
    <xdr:to>
      <xdr:col>102</xdr:col>
      <xdr:colOff>165100</xdr:colOff>
      <xdr:row>53</xdr:row>
      <xdr:rowOff>124617</xdr:rowOff>
    </xdr:to>
    <xdr:sp macro="" textlink="">
      <xdr:nvSpPr>
        <xdr:cNvPr id="809" name="楕円 808"/>
        <xdr:cNvSpPr/>
      </xdr:nvSpPr>
      <xdr:spPr>
        <a:xfrm>
          <a:off x="19494500" y="91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141144</xdr:rowOff>
    </xdr:from>
    <xdr:ext cx="534377" cy="259045"/>
    <xdr:sp macro="" textlink="">
      <xdr:nvSpPr>
        <xdr:cNvPr id="810" name="テキスト ボックス 809"/>
        <xdr:cNvSpPr txBox="1"/>
      </xdr:nvSpPr>
      <xdr:spPr>
        <a:xfrm>
          <a:off x="19278111" y="88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56484</xdr:rowOff>
    </xdr:from>
    <xdr:to>
      <xdr:col>98</xdr:col>
      <xdr:colOff>38100</xdr:colOff>
      <xdr:row>54</xdr:row>
      <xdr:rowOff>158084</xdr:rowOff>
    </xdr:to>
    <xdr:sp macro="" textlink="">
      <xdr:nvSpPr>
        <xdr:cNvPr id="811" name="楕円 810"/>
        <xdr:cNvSpPr/>
      </xdr:nvSpPr>
      <xdr:spPr>
        <a:xfrm>
          <a:off x="18605500" y="93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3161</xdr:rowOff>
    </xdr:from>
    <xdr:ext cx="534377" cy="259045"/>
    <xdr:sp macro="" textlink="">
      <xdr:nvSpPr>
        <xdr:cNvPr id="812" name="テキスト ボックス 811"/>
        <xdr:cNvSpPr txBox="1"/>
      </xdr:nvSpPr>
      <xdr:spPr>
        <a:xfrm>
          <a:off x="18389111" y="90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129733</xdr:rowOff>
    </xdr:from>
    <xdr:to>
      <xdr:col>116</xdr:col>
      <xdr:colOff>63500</xdr:colOff>
      <xdr:row>74</xdr:row>
      <xdr:rowOff>146283</xdr:rowOff>
    </xdr:to>
    <xdr:cxnSp macro="">
      <xdr:nvCxnSpPr>
        <xdr:cNvPr id="840" name="直線コネクタ 839"/>
        <xdr:cNvCxnSpPr/>
      </xdr:nvCxnSpPr>
      <xdr:spPr>
        <a:xfrm flipV="1">
          <a:off x="21323300" y="12817033"/>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146283</xdr:rowOff>
    </xdr:from>
    <xdr:to>
      <xdr:col>111</xdr:col>
      <xdr:colOff>177800</xdr:colOff>
      <xdr:row>75</xdr:row>
      <xdr:rowOff>43391</xdr:rowOff>
    </xdr:to>
    <xdr:cxnSp macro="">
      <xdr:nvCxnSpPr>
        <xdr:cNvPr id="843" name="直線コネクタ 842"/>
        <xdr:cNvCxnSpPr/>
      </xdr:nvCxnSpPr>
      <xdr:spPr>
        <a:xfrm flipV="1">
          <a:off x="20434300" y="12833583"/>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43391</xdr:rowOff>
    </xdr:from>
    <xdr:to>
      <xdr:col>107</xdr:col>
      <xdr:colOff>50800</xdr:colOff>
      <xdr:row>75</xdr:row>
      <xdr:rowOff>70228</xdr:rowOff>
    </xdr:to>
    <xdr:cxnSp macro="">
      <xdr:nvCxnSpPr>
        <xdr:cNvPr id="846" name="直線コネクタ 845"/>
        <xdr:cNvCxnSpPr/>
      </xdr:nvCxnSpPr>
      <xdr:spPr>
        <a:xfrm flipV="1">
          <a:off x="19545300" y="12902141"/>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7" name="フローチャート: 判断 846"/>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28260</xdr:rowOff>
    </xdr:from>
    <xdr:ext cx="534377" cy="259045"/>
    <xdr:sp macro="" textlink="">
      <xdr:nvSpPr>
        <xdr:cNvPr id="848" name="テキスト ボックス 847"/>
        <xdr:cNvSpPr txBox="1"/>
      </xdr:nvSpPr>
      <xdr:spPr>
        <a:xfrm>
          <a:off x="20167111" y="130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66160</xdr:rowOff>
    </xdr:from>
    <xdr:to>
      <xdr:col>102</xdr:col>
      <xdr:colOff>114300</xdr:colOff>
      <xdr:row>75</xdr:row>
      <xdr:rowOff>70228</xdr:rowOff>
    </xdr:to>
    <xdr:cxnSp macro="">
      <xdr:nvCxnSpPr>
        <xdr:cNvPr id="849" name="直線コネクタ 848"/>
        <xdr:cNvCxnSpPr/>
      </xdr:nvCxnSpPr>
      <xdr:spPr>
        <a:xfrm>
          <a:off x="18656300" y="12924910"/>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78933</xdr:rowOff>
    </xdr:from>
    <xdr:to>
      <xdr:col>116</xdr:col>
      <xdr:colOff>114300</xdr:colOff>
      <xdr:row>75</xdr:row>
      <xdr:rowOff>9083</xdr:rowOff>
    </xdr:to>
    <xdr:sp macro="" textlink="">
      <xdr:nvSpPr>
        <xdr:cNvPr id="859" name="楕円 858"/>
        <xdr:cNvSpPr/>
      </xdr:nvSpPr>
      <xdr:spPr>
        <a:xfrm>
          <a:off x="22110700" y="127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101810</xdr:rowOff>
    </xdr:from>
    <xdr:ext cx="534377" cy="259045"/>
    <xdr:sp macro="" textlink="">
      <xdr:nvSpPr>
        <xdr:cNvPr id="860" name="繰出金該当値テキスト"/>
        <xdr:cNvSpPr txBox="1"/>
      </xdr:nvSpPr>
      <xdr:spPr>
        <a:xfrm>
          <a:off x="22212300" y="126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95483</xdr:rowOff>
    </xdr:from>
    <xdr:to>
      <xdr:col>112</xdr:col>
      <xdr:colOff>38100</xdr:colOff>
      <xdr:row>75</xdr:row>
      <xdr:rowOff>25633</xdr:rowOff>
    </xdr:to>
    <xdr:sp macro="" textlink="">
      <xdr:nvSpPr>
        <xdr:cNvPr id="861" name="楕円 860"/>
        <xdr:cNvSpPr/>
      </xdr:nvSpPr>
      <xdr:spPr>
        <a:xfrm>
          <a:off x="21272500" y="12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42160</xdr:rowOff>
    </xdr:from>
    <xdr:ext cx="534377" cy="259045"/>
    <xdr:sp macro="" textlink="">
      <xdr:nvSpPr>
        <xdr:cNvPr id="862" name="テキスト ボックス 861"/>
        <xdr:cNvSpPr txBox="1"/>
      </xdr:nvSpPr>
      <xdr:spPr>
        <a:xfrm>
          <a:off x="21056111" y="125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164041</xdr:rowOff>
    </xdr:from>
    <xdr:to>
      <xdr:col>107</xdr:col>
      <xdr:colOff>101600</xdr:colOff>
      <xdr:row>75</xdr:row>
      <xdr:rowOff>94191</xdr:rowOff>
    </xdr:to>
    <xdr:sp macro="" textlink="">
      <xdr:nvSpPr>
        <xdr:cNvPr id="863" name="楕円 862"/>
        <xdr:cNvSpPr/>
      </xdr:nvSpPr>
      <xdr:spPr>
        <a:xfrm>
          <a:off x="20383500" y="12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110718</xdr:rowOff>
    </xdr:from>
    <xdr:ext cx="534377" cy="259045"/>
    <xdr:sp macro="" textlink="">
      <xdr:nvSpPr>
        <xdr:cNvPr id="864" name="テキスト ボックス 863"/>
        <xdr:cNvSpPr txBox="1"/>
      </xdr:nvSpPr>
      <xdr:spPr>
        <a:xfrm>
          <a:off x="20167111" y="12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19428</xdr:rowOff>
    </xdr:from>
    <xdr:to>
      <xdr:col>102</xdr:col>
      <xdr:colOff>165100</xdr:colOff>
      <xdr:row>75</xdr:row>
      <xdr:rowOff>121028</xdr:rowOff>
    </xdr:to>
    <xdr:sp macro="" textlink="">
      <xdr:nvSpPr>
        <xdr:cNvPr id="865" name="楕円 864"/>
        <xdr:cNvSpPr/>
      </xdr:nvSpPr>
      <xdr:spPr>
        <a:xfrm>
          <a:off x="19494500" y="12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137555</xdr:rowOff>
    </xdr:from>
    <xdr:ext cx="534377" cy="259045"/>
    <xdr:sp macro="" textlink="">
      <xdr:nvSpPr>
        <xdr:cNvPr id="866" name="テキスト ボックス 865"/>
        <xdr:cNvSpPr txBox="1"/>
      </xdr:nvSpPr>
      <xdr:spPr>
        <a:xfrm>
          <a:off x="19278111" y="126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15360</xdr:rowOff>
    </xdr:from>
    <xdr:to>
      <xdr:col>98</xdr:col>
      <xdr:colOff>38100</xdr:colOff>
      <xdr:row>75</xdr:row>
      <xdr:rowOff>116960</xdr:rowOff>
    </xdr:to>
    <xdr:sp macro="" textlink="">
      <xdr:nvSpPr>
        <xdr:cNvPr id="867" name="楕円 866"/>
        <xdr:cNvSpPr/>
      </xdr:nvSpPr>
      <xdr:spPr>
        <a:xfrm>
          <a:off x="18605500" y="128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133487</xdr:rowOff>
    </xdr:from>
    <xdr:ext cx="534377" cy="259045"/>
    <xdr:sp macro="" textlink="">
      <xdr:nvSpPr>
        <xdr:cNvPr id="868" name="テキスト ボックス 867"/>
        <xdr:cNvSpPr txBox="1"/>
      </xdr:nvSpPr>
      <xdr:spPr>
        <a:xfrm>
          <a:off x="18389111" y="126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歳出決算総額は、市民一人当たり５</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５３１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円となっている。主な構成項目である人件費は、市民一人当たり９</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４６９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円となっており、類似団体や県内市町の平均を大きく上回っている。これは、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として、総合支所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年４月時点で、平成１８年４月に比べ</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３０５</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とともに、効率的な行政組織体制や事務合理化による時間外勤務の抑制により、時間外勤務手当の削減に努めていく。また、普通建設事業費は市民一人当たり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円となっており、これも類似団体や県内市町と比較して一人当たりコストが高い状況となっている。これは、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整備事業、観光施設整備事業等の増加によるものである。今後も、庁舎</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の継続が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予定されていることから、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普通建設事業費及び公債費は高い水準で推移することが予想されるが、合併特例事業債等の交付税措置が高い市債を活用することにより、市民の実質的な負担の軽減を図っていく。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12141</xdr:rowOff>
    </xdr:from>
    <xdr:to>
      <xdr:col>24</xdr:col>
      <xdr:colOff>63500</xdr:colOff>
      <xdr:row>34</xdr:row>
      <xdr:rowOff>46431</xdr:rowOff>
    </xdr:to>
    <xdr:cxnSp macro="">
      <xdr:nvCxnSpPr>
        <xdr:cNvPr id="59" name="直線コネクタ 58"/>
        <xdr:cNvCxnSpPr/>
      </xdr:nvCxnSpPr>
      <xdr:spPr>
        <a:xfrm flipV="1">
          <a:off x="3797300" y="58414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99466</xdr:rowOff>
    </xdr:from>
    <xdr:to>
      <xdr:col>19</xdr:col>
      <xdr:colOff>177800</xdr:colOff>
      <xdr:row>34</xdr:row>
      <xdr:rowOff>46431</xdr:rowOff>
    </xdr:to>
    <xdr:cxnSp macro="">
      <xdr:nvCxnSpPr>
        <xdr:cNvPr id="62" name="直線コネクタ 61"/>
        <xdr:cNvCxnSpPr/>
      </xdr:nvCxnSpPr>
      <xdr:spPr>
        <a:xfrm>
          <a:off x="2908300" y="575731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99466</xdr:rowOff>
    </xdr:from>
    <xdr:to>
      <xdr:col>15</xdr:col>
      <xdr:colOff>50800</xdr:colOff>
      <xdr:row>34</xdr:row>
      <xdr:rowOff>62890</xdr:rowOff>
    </xdr:to>
    <xdr:cxnSp macro="">
      <xdr:nvCxnSpPr>
        <xdr:cNvPr id="65" name="直線コネクタ 64"/>
        <xdr:cNvCxnSpPr/>
      </xdr:nvCxnSpPr>
      <xdr:spPr>
        <a:xfrm flipV="1">
          <a:off x="2019300" y="575731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156024</xdr:rowOff>
    </xdr:from>
    <xdr:ext cx="469744" cy="259045"/>
    <xdr:sp macro="" textlink="">
      <xdr:nvSpPr>
        <xdr:cNvPr id="67" name="テキスト ボックス 66"/>
        <xdr:cNvSpPr txBox="1"/>
      </xdr:nvSpPr>
      <xdr:spPr>
        <a:xfrm>
          <a:off x="2673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42774</xdr:rowOff>
    </xdr:from>
    <xdr:to>
      <xdr:col>10</xdr:col>
      <xdr:colOff>114300</xdr:colOff>
      <xdr:row>34</xdr:row>
      <xdr:rowOff>62890</xdr:rowOff>
    </xdr:to>
    <xdr:cxnSp macro="">
      <xdr:nvCxnSpPr>
        <xdr:cNvPr id="68" name="直線コネクタ 67"/>
        <xdr:cNvCxnSpPr/>
      </xdr:nvCxnSpPr>
      <xdr:spPr>
        <a:xfrm>
          <a:off x="1130300" y="587207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132791</xdr:rowOff>
    </xdr:from>
    <xdr:to>
      <xdr:col>24</xdr:col>
      <xdr:colOff>114300</xdr:colOff>
      <xdr:row>34</xdr:row>
      <xdr:rowOff>62941</xdr:rowOff>
    </xdr:to>
    <xdr:sp macro="" textlink="">
      <xdr:nvSpPr>
        <xdr:cNvPr id="78" name="楕円 77"/>
        <xdr:cNvSpPr/>
      </xdr:nvSpPr>
      <xdr:spPr>
        <a:xfrm>
          <a:off x="45847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155668</xdr:rowOff>
    </xdr:from>
    <xdr:ext cx="469744" cy="259045"/>
    <xdr:sp macro="" textlink="">
      <xdr:nvSpPr>
        <xdr:cNvPr id="79" name="議会費該当値テキスト"/>
        <xdr:cNvSpPr txBox="1"/>
      </xdr:nvSpPr>
      <xdr:spPr>
        <a:xfrm>
          <a:off x="4686300" y="564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167081</xdr:rowOff>
    </xdr:from>
    <xdr:to>
      <xdr:col>20</xdr:col>
      <xdr:colOff>38100</xdr:colOff>
      <xdr:row>34</xdr:row>
      <xdr:rowOff>97231</xdr:rowOff>
    </xdr:to>
    <xdr:sp macro="" textlink="">
      <xdr:nvSpPr>
        <xdr:cNvPr id="80" name="楕円 79"/>
        <xdr:cNvSpPr/>
      </xdr:nvSpPr>
      <xdr:spPr>
        <a:xfrm>
          <a:off x="3746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113758</xdr:rowOff>
    </xdr:from>
    <xdr:ext cx="469744" cy="259045"/>
    <xdr:sp macro="" textlink="">
      <xdr:nvSpPr>
        <xdr:cNvPr id="81" name="テキスト ボックス 80"/>
        <xdr:cNvSpPr txBox="1"/>
      </xdr:nvSpPr>
      <xdr:spPr>
        <a:xfrm>
          <a:off x="3562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48666</xdr:rowOff>
    </xdr:from>
    <xdr:to>
      <xdr:col>15</xdr:col>
      <xdr:colOff>101600</xdr:colOff>
      <xdr:row>33</xdr:row>
      <xdr:rowOff>150266</xdr:rowOff>
    </xdr:to>
    <xdr:sp macro="" textlink="">
      <xdr:nvSpPr>
        <xdr:cNvPr id="82" name="楕円 81"/>
        <xdr:cNvSpPr/>
      </xdr:nvSpPr>
      <xdr:spPr>
        <a:xfrm>
          <a:off x="2857500" y="57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166793</xdr:rowOff>
    </xdr:from>
    <xdr:ext cx="469744" cy="259045"/>
    <xdr:sp macro="" textlink="">
      <xdr:nvSpPr>
        <xdr:cNvPr id="83" name="テキスト ボックス 82"/>
        <xdr:cNvSpPr txBox="1"/>
      </xdr:nvSpPr>
      <xdr:spPr>
        <a:xfrm>
          <a:off x="2673428" y="54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12090</xdr:rowOff>
    </xdr:from>
    <xdr:to>
      <xdr:col>10</xdr:col>
      <xdr:colOff>165100</xdr:colOff>
      <xdr:row>34</xdr:row>
      <xdr:rowOff>113690</xdr:rowOff>
    </xdr:to>
    <xdr:sp macro="" textlink="">
      <xdr:nvSpPr>
        <xdr:cNvPr id="84" name="楕円 83"/>
        <xdr:cNvSpPr/>
      </xdr:nvSpPr>
      <xdr:spPr>
        <a:xfrm>
          <a:off x="1968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130217</xdr:rowOff>
    </xdr:from>
    <xdr:ext cx="469744" cy="259045"/>
    <xdr:sp macro="" textlink="">
      <xdr:nvSpPr>
        <xdr:cNvPr id="85" name="テキスト ボックス 84"/>
        <xdr:cNvSpPr txBox="1"/>
      </xdr:nvSpPr>
      <xdr:spPr>
        <a:xfrm>
          <a:off x="1784428"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163424</xdr:rowOff>
    </xdr:from>
    <xdr:to>
      <xdr:col>6</xdr:col>
      <xdr:colOff>38100</xdr:colOff>
      <xdr:row>34</xdr:row>
      <xdr:rowOff>93574</xdr:rowOff>
    </xdr:to>
    <xdr:sp macro="" textlink="">
      <xdr:nvSpPr>
        <xdr:cNvPr id="86" name="楕円 85"/>
        <xdr:cNvSpPr/>
      </xdr:nvSpPr>
      <xdr:spPr>
        <a:xfrm>
          <a:off x="1079500" y="58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110101</xdr:rowOff>
    </xdr:from>
    <xdr:ext cx="469744" cy="259045"/>
    <xdr:sp macro="" textlink="">
      <xdr:nvSpPr>
        <xdr:cNvPr id="87" name="テキスト ボックス 86"/>
        <xdr:cNvSpPr txBox="1"/>
      </xdr:nvSpPr>
      <xdr:spPr>
        <a:xfrm>
          <a:off x="895428" y="55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111468</xdr:rowOff>
    </xdr:from>
    <xdr:to>
      <xdr:col>24</xdr:col>
      <xdr:colOff>63500</xdr:colOff>
      <xdr:row>56</xdr:row>
      <xdr:rowOff>114681</xdr:rowOff>
    </xdr:to>
    <xdr:cxnSp macro="">
      <xdr:nvCxnSpPr>
        <xdr:cNvPr id="117" name="直線コネクタ 116"/>
        <xdr:cNvCxnSpPr/>
      </xdr:nvCxnSpPr>
      <xdr:spPr>
        <a:xfrm flipV="1">
          <a:off x="3797300" y="9369768"/>
          <a:ext cx="838200" cy="3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114681</xdr:rowOff>
    </xdr:from>
    <xdr:to>
      <xdr:col>19</xdr:col>
      <xdr:colOff>177800</xdr:colOff>
      <xdr:row>57</xdr:row>
      <xdr:rowOff>28296</xdr:rowOff>
    </xdr:to>
    <xdr:cxnSp macro="">
      <xdr:nvCxnSpPr>
        <xdr:cNvPr id="120" name="直線コネクタ 119"/>
        <xdr:cNvCxnSpPr/>
      </xdr:nvCxnSpPr>
      <xdr:spPr>
        <a:xfrm flipV="1">
          <a:off x="2908300" y="9715881"/>
          <a:ext cx="88900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1905</xdr:rowOff>
    </xdr:from>
    <xdr:to>
      <xdr:col>15</xdr:col>
      <xdr:colOff>50800</xdr:colOff>
      <xdr:row>57</xdr:row>
      <xdr:rowOff>28296</xdr:rowOff>
    </xdr:to>
    <xdr:cxnSp macro="">
      <xdr:nvCxnSpPr>
        <xdr:cNvPr id="123" name="直線コネクタ 122"/>
        <xdr:cNvCxnSpPr/>
      </xdr:nvCxnSpPr>
      <xdr:spPr>
        <a:xfrm>
          <a:off x="2019300" y="9774555"/>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1905</xdr:rowOff>
    </xdr:from>
    <xdr:to>
      <xdr:col>10</xdr:col>
      <xdr:colOff>114300</xdr:colOff>
      <xdr:row>57</xdr:row>
      <xdr:rowOff>2984</xdr:rowOff>
    </xdr:to>
    <xdr:cxnSp macro="">
      <xdr:nvCxnSpPr>
        <xdr:cNvPr id="126" name="直線コネクタ 125"/>
        <xdr:cNvCxnSpPr/>
      </xdr:nvCxnSpPr>
      <xdr:spPr>
        <a:xfrm flipV="1">
          <a:off x="1130300" y="977455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60668</xdr:rowOff>
    </xdr:from>
    <xdr:to>
      <xdr:col>24</xdr:col>
      <xdr:colOff>114300</xdr:colOff>
      <xdr:row>54</xdr:row>
      <xdr:rowOff>162268</xdr:rowOff>
    </xdr:to>
    <xdr:sp macro="" textlink="">
      <xdr:nvSpPr>
        <xdr:cNvPr id="136" name="楕円 135"/>
        <xdr:cNvSpPr/>
      </xdr:nvSpPr>
      <xdr:spPr>
        <a:xfrm>
          <a:off x="4584700" y="93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83545</xdr:rowOff>
    </xdr:from>
    <xdr:ext cx="534377" cy="259045"/>
    <xdr:sp macro="" textlink="">
      <xdr:nvSpPr>
        <xdr:cNvPr id="137" name="総務費該当値テキスト"/>
        <xdr:cNvSpPr txBox="1"/>
      </xdr:nvSpPr>
      <xdr:spPr>
        <a:xfrm>
          <a:off x="4686300" y="917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63881</xdr:rowOff>
    </xdr:from>
    <xdr:to>
      <xdr:col>20</xdr:col>
      <xdr:colOff>38100</xdr:colOff>
      <xdr:row>56</xdr:row>
      <xdr:rowOff>165481</xdr:rowOff>
    </xdr:to>
    <xdr:sp macro="" textlink="">
      <xdr:nvSpPr>
        <xdr:cNvPr id="138" name="楕円 137"/>
        <xdr:cNvSpPr/>
      </xdr:nvSpPr>
      <xdr:spPr>
        <a:xfrm>
          <a:off x="3746500" y="96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10558</xdr:rowOff>
    </xdr:from>
    <xdr:ext cx="534377" cy="259045"/>
    <xdr:sp macro="" textlink="">
      <xdr:nvSpPr>
        <xdr:cNvPr id="139" name="テキスト ボックス 138"/>
        <xdr:cNvSpPr txBox="1"/>
      </xdr:nvSpPr>
      <xdr:spPr>
        <a:xfrm>
          <a:off x="3530111" y="94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148946</xdr:rowOff>
    </xdr:from>
    <xdr:to>
      <xdr:col>15</xdr:col>
      <xdr:colOff>101600</xdr:colOff>
      <xdr:row>57</xdr:row>
      <xdr:rowOff>79096</xdr:rowOff>
    </xdr:to>
    <xdr:sp macro="" textlink="">
      <xdr:nvSpPr>
        <xdr:cNvPr id="140" name="楕円 139"/>
        <xdr:cNvSpPr/>
      </xdr:nvSpPr>
      <xdr:spPr>
        <a:xfrm>
          <a:off x="2857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95623</xdr:rowOff>
    </xdr:from>
    <xdr:ext cx="534377" cy="259045"/>
    <xdr:sp macro="" textlink="">
      <xdr:nvSpPr>
        <xdr:cNvPr id="141" name="テキスト ボックス 140"/>
        <xdr:cNvSpPr txBox="1"/>
      </xdr:nvSpPr>
      <xdr:spPr>
        <a:xfrm>
          <a:off x="2641111" y="9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122555</xdr:rowOff>
    </xdr:from>
    <xdr:to>
      <xdr:col>10</xdr:col>
      <xdr:colOff>165100</xdr:colOff>
      <xdr:row>57</xdr:row>
      <xdr:rowOff>52705</xdr:rowOff>
    </xdr:to>
    <xdr:sp macro="" textlink="">
      <xdr:nvSpPr>
        <xdr:cNvPr id="142" name="楕円 141"/>
        <xdr:cNvSpPr/>
      </xdr:nvSpPr>
      <xdr:spPr>
        <a:xfrm>
          <a:off x="1968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69232</xdr:rowOff>
    </xdr:from>
    <xdr:ext cx="534377" cy="259045"/>
    <xdr:sp macro="" textlink="">
      <xdr:nvSpPr>
        <xdr:cNvPr id="143" name="テキスト ボックス 142"/>
        <xdr:cNvSpPr txBox="1"/>
      </xdr:nvSpPr>
      <xdr:spPr>
        <a:xfrm>
          <a:off x="1752111" y="9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123634</xdr:rowOff>
    </xdr:from>
    <xdr:to>
      <xdr:col>6</xdr:col>
      <xdr:colOff>38100</xdr:colOff>
      <xdr:row>57</xdr:row>
      <xdr:rowOff>53784</xdr:rowOff>
    </xdr:to>
    <xdr:sp macro="" textlink="">
      <xdr:nvSpPr>
        <xdr:cNvPr id="144" name="楕円 143"/>
        <xdr:cNvSpPr/>
      </xdr:nvSpPr>
      <xdr:spPr>
        <a:xfrm>
          <a:off x="1079500" y="97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44911</xdr:rowOff>
    </xdr:from>
    <xdr:ext cx="534377" cy="259045"/>
    <xdr:sp macro="" textlink="">
      <xdr:nvSpPr>
        <xdr:cNvPr id="145" name="テキスト ボックス 144"/>
        <xdr:cNvSpPr txBox="1"/>
      </xdr:nvSpPr>
      <xdr:spPr>
        <a:xfrm>
          <a:off x="863111" y="98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70574</xdr:rowOff>
    </xdr:from>
    <xdr:to>
      <xdr:col>24</xdr:col>
      <xdr:colOff>63500</xdr:colOff>
      <xdr:row>75</xdr:row>
      <xdr:rowOff>17691</xdr:rowOff>
    </xdr:to>
    <xdr:cxnSp macro="">
      <xdr:nvCxnSpPr>
        <xdr:cNvPr id="175" name="直線コネクタ 174"/>
        <xdr:cNvCxnSpPr/>
      </xdr:nvCxnSpPr>
      <xdr:spPr>
        <a:xfrm flipV="1">
          <a:off x="3797300" y="12757874"/>
          <a:ext cx="8382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17691</xdr:rowOff>
    </xdr:from>
    <xdr:to>
      <xdr:col>19</xdr:col>
      <xdr:colOff>177800</xdr:colOff>
      <xdr:row>75</xdr:row>
      <xdr:rowOff>108394</xdr:rowOff>
    </xdr:to>
    <xdr:cxnSp macro="">
      <xdr:nvCxnSpPr>
        <xdr:cNvPr id="178" name="直線コネクタ 177"/>
        <xdr:cNvCxnSpPr/>
      </xdr:nvCxnSpPr>
      <xdr:spPr>
        <a:xfrm flipV="1">
          <a:off x="2908300" y="12876441"/>
          <a:ext cx="8890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108394</xdr:rowOff>
    </xdr:from>
    <xdr:to>
      <xdr:col>15</xdr:col>
      <xdr:colOff>50800</xdr:colOff>
      <xdr:row>75</xdr:row>
      <xdr:rowOff>141936</xdr:rowOff>
    </xdr:to>
    <xdr:cxnSp macro="">
      <xdr:nvCxnSpPr>
        <xdr:cNvPr id="181" name="直線コネクタ 180"/>
        <xdr:cNvCxnSpPr/>
      </xdr:nvCxnSpPr>
      <xdr:spPr>
        <a:xfrm flipV="1">
          <a:off x="2019300" y="12967144"/>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87368</xdr:rowOff>
    </xdr:from>
    <xdr:ext cx="599010" cy="259045"/>
    <xdr:sp macro="" textlink="">
      <xdr:nvSpPr>
        <xdr:cNvPr id="183" name="テキスト ボックス 182"/>
        <xdr:cNvSpPr txBox="1"/>
      </xdr:nvSpPr>
      <xdr:spPr>
        <a:xfrm>
          <a:off x="2608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141936</xdr:rowOff>
    </xdr:from>
    <xdr:to>
      <xdr:col>10</xdr:col>
      <xdr:colOff>114300</xdr:colOff>
      <xdr:row>76</xdr:row>
      <xdr:rowOff>24434</xdr:rowOff>
    </xdr:to>
    <xdr:cxnSp macro="">
      <xdr:nvCxnSpPr>
        <xdr:cNvPr id="184" name="直線コネクタ 183"/>
        <xdr:cNvCxnSpPr/>
      </xdr:nvCxnSpPr>
      <xdr:spPr>
        <a:xfrm flipV="1">
          <a:off x="1130300" y="13000686"/>
          <a:ext cx="8890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19774</xdr:rowOff>
    </xdr:from>
    <xdr:to>
      <xdr:col>24</xdr:col>
      <xdr:colOff>114300</xdr:colOff>
      <xdr:row>74</xdr:row>
      <xdr:rowOff>121374</xdr:rowOff>
    </xdr:to>
    <xdr:sp macro="" textlink="">
      <xdr:nvSpPr>
        <xdr:cNvPr id="194" name="楕円 193"/>
        <xdr:cNvSpPr/>
      </xdr:nvSpPr>
      <xdr:spPr>
        <a:xfrm>
          <a:off x="4584700" y="127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42651</xdr:rowOff>
    </xdr:from>
    <xdr:ext cx="599010" cy="259045"/>
    <xdr:sp macro="" textlink="">
      <xdr:nvSpPr>
        <xdr:cNvPr id="195" name="民生費該当値テキスト"/>
        <xdr:cNvSpPr txBox="1"/>
      </xdr:nvSpPr>
      <xdr:spPr>
        <a:xfrm>
          <a:off x="4686300" y="1255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138341</xdr:rowOff>
    </xdr:from>
    <xdr:to>
      <xdr:col>20</xdr:col>
      <xdr:colOff>38100</xdr:colOff>
      <xdr:row>75</xdr:row>
      <xdr:rowOff>68491</xdr:rowOff>
    </xdr:to>
    <xdr:sp macro="" textlink="">
      <xdr:nvSpPr>
        <xdr:cNvPr id="196" name="楕円 195"/>
        <xdr:cNvSpPr/>
      </xdr:nvSpPr>
      <xdr:spPr>
        <a:xfrm>
          <a:off x="3746500" y="128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85018</xdr:rowOff>
    </xdr:from>
    <xdr:ext cx="599010" cy="259045"/>
    <xdr:sp macro="" textlink="">
      <xdr:nvSpPr>
        <xdr:cNvPr id="197" name="テキスト ボックス 196"/>
        <xdr:cNvSpPr txBox="1"/>
      </xdr:nvSpPr>
      <xdr:spPr>
        <a:xfrm>
          <a:off x="3497795" y="126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57594</xdr:rowOff>
    </xdr:from>
    <xdr:to>
      <xdr:col>15</xdr:col>
      <xdr:colOff>101600</xdr:colOff>
      <xdr:row>75</xdr:row>
      <xdr:rowOff>159193</xdr:rowOff>
    </xdr:to>
    <xdr:sp macro="" textlink="">
      <xdr:nvSpPr>
        <xdr:cNvPr id="198" name="楕円 197"/>
        <xdr:cNvSpPr/>
      </xdr:nvSpPr>
      <xdr:spPr>
        <a:xfrm>
          <a:off x="2857500" y="129163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4271</xdr:rowOff>
    </xdr:from>
    <xdr:ext cx="599010" cy="259045"/>
    <xdr:sp macro="" textlink="">
      <xdr:nvSpPr>
        <xdr:cNvPr id="199" name="テキスト ボックス 198"/>
        <xdr:cNvSpPr txBox="1"/>
      </xdr:nvSpPr>
      <xdr:spPr>
        <a:xfrm>
          <a:off x="2608795" y="1269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91136</xdr:rowOff>
    </xdr:from>
    <xdr:to>
      <xdr:col>10</xdr:col>
      <xdr:colOff>165100</xdr:colOff>
      <xdr:row>76</xdr:row>
      <xdr:rowOff>21286</xdr:rowOff>
    </xdr:to>
    <xdr:sp macro="" textlink="">
      <xdr:nvSpPr>
        <xdr:cNvPr id="200" name="楕円 199"/>
        <xdr:cNvSpPr/>
      </xdr:nvSpPr>
      <xdr:spPr>
        <a:xfrm>
          <a:off x="1968500" y="129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12413</xdr:rowOff>
    </xdr:from>
    <xdr:ext cx="599010" cy="259045"/>
    <xdr:sp macro="" textlink="">
      <xdr:nvSpPr>
        <xdr:cNvPr id="201" name="テキスト ボックス 200"/>
        <xdr:cNvSpPr txBox="1"/>
      </xdr:nvSpPr>
      <xdr:spPr>
        <a:xfrm>
          <a:off x="1719795" y="130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145085</xdr:rowOff>
    </xdr:from>
    <xdr:to>
      <xdr:col>6</xdr:col>
      <xdr:colOff>38100</xdr:colOff>
      <xdr:row>76</xdr:row>
      <xdr:rowOff>75236</xdr:rowOff>
    </xdr:to>
    <xdr:sp macro="" textlink="">
      <xdr:nvSpPr>
        <xdr:cNvPr id="202" name="楕円 201"/>
        <xdr:cNvSpPr/>
      </xdr:nvSpPr>
      <xdr:spPr>
        <a:xfrm>
          <a:off x="1079500" y="13003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66361</xdr:rowOff>
    </xdr:from>
    <xdr:ext cx="599010" cy="259045"/>
    <xdr:sp macro="" textlink="">
      <xdr:nvSpPr>
        <xdr:cNvPr id="203" name="テキスト ボックス 202"/>
        <xdr:cNvSpPr txBox="1"/>
      </xdr:nvSpPr>
      <xdr:spPr>
        <a:xfrm>
          <a:off x="830795" y="130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159455</xdr:rowOff>
    </xdr:from>
    <xdr:to>
      <xdr:col>24</xdr:col>
      <xdr:colOff>63500</xdr:colOff>
      <xdr:row>97</xdr:row>
      <xdr:rowOff>62909</xdr:rowOff>
    </xdr:to>
    <xdr:cxnSp macro="">
      <xdr:nvCxnSpPr>
        <xdr:cNvPr id="233" name="直線コネクタ 232"/>
        <xdr:cNvCxnSpPr/>
      </xdr:nvCxnSpPr>
      <xdr:spPr>
        <a:xfrm flipV="1">
          <a:off x="3797300" y="16618655"/>
          <a:ext cx="8382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46355</xdr:rowOff>
    </xdr:from>
    <xdr:to>
      <xdr:col>19</xdr:col>
      <xdr:colOff>177800</xdr:colOff>
      <xdr:row>97</xdr:row>
      <xdr:rowOff>62909</xdr:rowOff>
    </xdr:to>
    <xdr:cxnSp macro="">
      <xdr:nvCxnSpPr>
        <xdr:cNvPr id="236" name="直線コネクタ 235"/>
        <xdr:cNvCxnSpPr/>
      </xdr:nvCxnSpPr>
      <xdr:spPr>
        <a:xfrm>
          <a:off x="2908300" y="16677005"/>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46355</xdr:rowOff>
    </xdr:from>
    <xdr:to>
      <xdr:col>15</xdr:col>
      <xdr:colOff>50800</xdr:colOff>
      <xdr:row>97</xdr:row>
      <xdr:rowOff>83731</xdr:rowOff>
    </xdr:to>
    <xdr:cxnSp macro="">
      <xdr:nvCxnSpPr>
        <xdr:cNvPr id="239" name="直線コネクタ 238"/>
        <xdr:cNvCxnSpPr/>
      </xdr:nvCxnSpPr>
      <xdr:spPr>
        <a:xfrm flipV="1">
          <a:off x="2019300" y="16677005"/>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93882</xdr:rowOff>
    </xdr:from>
    <xdr:ext cx="534377" cy="259045"/>
    <xdr:sp macro="" textlink="">
      <xdr:nvSpPr>
        <xdr:cNvPr id="241" name="テキスト ボックス 240"/>
        <xdr:cNvSpPr txBox="1"/>
      </xdr:nvSpPr>
      <xdr:spPr>
        <a:xfrm>
          <a:off x="2641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97065</xdr:rowOff>
    </xdr:from>
    <xdr:to>
      <xdr:col>10</xdr:col>
      <xdr:colOff>114300</xdr:colOff>
      <xdr:row>97</xdr:row>
      <xdr:rowOff>83731</xdr:rowOff>
    </xdr:to>
    <xdr:cxnSp macro="">
      <xdr:nvCxnSpPr>
        <xdr:cNvPr id="242" name="直線コネクタ 241"/>
        <xdr:cNvCxnSpPr/>
      </xdr:nvCxnSpPr>
      <xdr:spPr>
        <a:xfrm>
          <a:off x="1130300" y="1655626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108655</xdr:rowOff>
    </xdr:from>
    <xdr:to>
      <xdr:col>24</xdr:col>
      <xdr:colOff>114300</xdr:colOff>
      <xdr:row>97</xdr:row>
      <xdr:rowOff>38805</xdr:rowOff>
    </xdr:to>
    <xdr:sp macro="" textlink="">
      <xdr:nvSpPr>
        <xdr:cNvPr id="252" name="楕円 251"/>
        <xdr:cNvSpPr/>
      </xdr:nvSpPr>
      <xdr:spPr>
        <a:xfrm>
          <a:off x="4584700" y="165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131532</xdr:rowOff>
    </xdr:from>
    <xdr:ext cx="534377" cy="259045"/>
    <xdr:sp macro="" textlink="">
      <xdr:nvSpPr>
        <xdr:cNvPr id="253" name="衛生費該当値テキスト"/>
        <xdr:cNvSpPr txBox="1"/>
      </xdr:nvSpPr>
      <xdr:spPr>
        <a:xfrm>
          <a:off x="4686300" y="164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12109</xdr:rowOff>
    </xdr:from>
    <xdr:to>
      <xdr:col>20</xdr:col>
      <xdr:colOff>38100</xdr:colOff>
      <xdr:row>97</xdr:row>
      <xdr:rowOff>113709</xdr:rowOff>
    </xdr:to>
    <xdr:sp macro="" textlink="">
      <xdr:nvSpPr>
        <xdr:cNvPr id="254" name="楕円 253"/>
        <xdr:cNvSpPr/>
      </xdr:nvSpPr>
      <xdr:spPr>
        <a:xfrm>
          <a:off x="3746500" y="166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130236</xdr:rowOff>
    </xdr:from>
    <xdr:ext cx="534377" cy="259045"/>
    <xdr:sp macro="" textlink="">
      <xdr:nvSpPr>
        <xdr:cNvPr id="255" name="テキスト ボックス 254"/>
        <xdr:cNvSpPr txBox="1"/>
      </xdr:nvSpPr>
      <xdr:spPr>
        <a:xfrm>
          <a:off x="3530111" y="1641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167005</xdr:rowOff>
    </xdr:from>
    <xdr:to>
      <xdr:col>15</xdr:col>
      <xdr:colOff>101600</xdr:colOff>
      <xdr:row>97</xdr:row>
      <xdr:rowOff>97155</xdr:rowOff>
    </xdr:to>
    <xdr:sp macro="" textlink="">
      <xdr:nvSpPr>
        <xdr:cNvPr id="256" name="楕円 255"/>
        <xdr:cNvSpPr/>
      </xdr:nvSpPr>
      <xdr:spPr>
        <a:xfrm>
          <a:off x="2857500" y="166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113682</xdr:rowOff>
    </xdr:from>
    <xdr:ext cx="534377" cy="259045"/>
    <xdr:sp macro="" textlink="">
      <xdr:nvSpPr>
        <xdr:cNvPr id="257" name="テキスト ボックス 256"/>
        <xdr:cNvSpPr txBox="1"/>
      </xdr:nvSpPr>
      <xdr:spPr>
        <a:xfrm>
          <a:off x="2641111" y="164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32931</xdr:rowOff>
    </xdr:from>
    <xdr:to>
      <xdr:col>10</xdr:col>
      <xdr:colOff>165100</xdr:colOff>
      <xdr:row>97</xdr:row>
      <xdr:rowOff>134531</xdr:rowOff>
    </xdr:to>
    <xdr:sp macro="" textlink="">
      <xdr:nvSpPr>
        <xdr:cNvPr id="258" name="楕円 257"/>
        <xdr:cNvSpPr/>
      </xdr:nvSpPr>
      <xdr:spPr>
        <a:xfrm>
          <a:off x="1968500" y="166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125658</xdr:rowOff>
    </xdr:from>
    <xdr:ext cx="534377" cy="259045"/>
    <xdr:sp macro="" textlink="">
      <xdr:nvSpPr>
        <xdr:cNvPr id="259" name="テキスト ボックス 258"/>
        <xdr:cNvSpPr txBox="1"/>
      </xdr:nvSpPr>
      <xdr:spPr>
        <a:xfrm>
          <a:off x="1752111" y="167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46265</xdr:rowOff>
    </xdr:from>
    <xdr:to>
      <xdr:col>6</xdr:col>
      <xdr:colOff>38100</xdr:colOff>
      <xdr:row>96</xdr:row>
      <xdr:rowOff>147865</xdr:rowOff>
    </xdr:to>
    <xdr:sp macro="" textlink="">
      <xdr:nvSpPr>
        <xdr:cNvPr id="260" name="楕円 259"/>
        <xdr:cNvSpPr/>
      </xdr:nvSpPr>
      <xdr:spPr>
        <a:xfrm>
          <a:off x="10795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164392</xdr:rowOff>
    </xdr:from>
    <xdr:ext cx="534377" cy="259045"/>
    <xdr:sp macro="" textlink="">
      <xdr:nvSpPr>
        <xdr:cNvPr id="261" name="テキスト ボックス 260"/>
        <xdr:cNvSpPr txBox="1"/>
      </xdr:nvSpPr>
      <xdr:spPr>
        <a:xfrm>
          <a:off x="863111" y="162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126556</xdr:rowOff>
    </xdr:from>
    <xdr:to>
      <xdr:col>55</xdr:col>
      <xdr:colOff>0</xdr:colOff>
      <xdr:row>38</xdr:row>
      <xdr:rowOff>127318</xdr:rowOff>
    </xdr:to>
    <xdr:cxnSp macro="">
      <xdr:nvCxnSpPr>
        <xdr:cNvPr id="290" name="直線コネクタ 289"/>
        <xdr:cNvCxnSpPr/>
      </xdr:nvCxnSpPr>
      <xdr:spPr>
        <a:xfrm flipV="1">
          <a:off x="9639300" y="66416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126746</xdr:rowOff>
    </xdr:from>
    <xdr:to>
      <xdr:col>50</xdr:col>
      <xdr:colOff>114300</xdr:colOff>
      <xdr:row>38</xdr:row>
      <xdr:rowOff>127318</xdr:rowOff>
    </xdr:to>
    <xdr:cxnSp macro="">
      <xdr:nvCxnSpPr>
        <xdr:cNvPr id="293" name="直線コネクタ 292"/>
        <xdr:cNvCxnSpPr/>
      </xdr:nvCxnSpPr>
      <xdr:spPr>
        <a:xfrm>
          <a:off x="8750300" y="664184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121412</xdr:rowOff>
    </xdr:from>
    <xdr:to>
      <xdr:col>45</xdr:col>
      <xdr:colOff>177800</xdr:colOff>
      <xdr:row>38</xdr:row>
      <xdr:rowOff>126746</xdr:rowOff>
    </xdr:to>
    <xdr:cxnSp macro="">
      <xdr:nvCxnSpPr>
        <xdr:cNvPr id="296" name="直線コネクタ 295"/>
        <xdr:cNvCxnSpPr/>
      </xdr:nvCxnSpPr>
      <xdr:spPr>
        <a:xfrm>
          <a:off x="7861300" y="66365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298" name="テキスト ボックス 297"/>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142748</xdr:rowOff>
    </xdr:from>
    <xdr:to>
      <xdr:col>41</xdr:col>
      <xdr:colOff>50800</xdr:colOff>
      <xdr:row>38</xdr:row>
      <xdr:rowOff>121412</xdr:rowOff>
    </xdr:to>
    <xdr:cxnSp macro="">
      <xdr:nvCxnSpPr>
        <xdr:cNvPr id="299" name="直線コネクタ 298"/>
        <xdr:cNvCxnSpPr/>
      </xdr:nvCxnSpPr>
      <xdr:spPr>
        <a:xfrm>
          <a:off x="6972300" y="6314948"/>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75756</xdr:rowOff>
    </xdr:from>
    <xdr:to>
      <xdr:col>55</xdr:col>
      <xdr:colOff>50800</xdr:colOff>
      <xdr:row>39</xdr:row>
      <xdr:rowOff>5906</xdr:rowOff>
    </xdr:to>
    <xdr:sp macro="" textlink="">
      <xdr:nvSpPr>
        <xdr:cNvPr id="309" name="楕円 308"/>
        <xdr:cNvSpPr/>
      </xdr:nvSpPr>
      <xdr:spPr>
        <a:xfrm>
          <a:off x="104267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76518</xdr:rowOff>
    </xdr:from>
    <xdr:to>
      <xdr:col>50</xdr:col>
      <xdr:colOff>165100</xdr:colOff>
      <xdr:row>39</xdr:row>
      <xdr:rowOff>6668</xdr:rowOff>
    </xdr:to>
    <xdr:sp macro="" textlink="">
      <xdr:nvSpPr>
        <xdr:cNvPr id="311" name="楕円 310"/>
        <xdr:cNvSpPr/>
      </xdr:nvSpPr>
      <xdr:spPr>
        <a:xfrm>
          <a:off x="9588500" y="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169245</xdr:rowOff>
    </xdr:from>
    <xdr:ext cx="378565" cy="259045"/>
    <xdr:sp macro="" textlink="">
      <xdr:nvSpPr>
        <xdr:cNvPr id="312" name="テキスト ボックス 311"/>
        <xdr:cNvSpPr txBox="1"/>
      </xdr:nvSpPr>
      <xdr:spPr>
        <a:xfrm>
          <a:off x="9450017" y="668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75946</xdr:rowOff>
    </xdr:from>
    <xdr:to>
      <xdr:col>46</xdr:col>
      <xdr:colOff>38100</xdr:colOff>
      <xdr:row>39</xdr:row>
      <xdr:rowOff>6096</xdr:rowOff>
    </xdr:to>
    <xdr:sp macro="" textlink="">
      <xdr:nvSpPr>
        <xdr:cNvPr id="313" name="楕円 312"/>
        <xdr:cNvSpPr/>
      </xdr:nvSpPr>
      <xdr:spPr>
        <a:xfrm>
          <a:off x="8699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168673</xdr:rowOff>
    </xdr:from>
    <xdr:ext cx="378565" cy="259045"/>
    <xdr:sp macro="" textlink="">
      <xdr:nvSpPr>
        <xdr:cNvPr id="314" name="テキスト ボックス 313"/>
        <xdr:cNvSpPr txBox="1"/>
      </xdr:nvSpPr>
      <xdr:spPr>
        <a:xfrm>
          <a:off x="8561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70612</xdr:rowOff>
    </xdr:from>
    <xdr:to>
      <xdr:col>41</xdr:col>
      <xdr:colOff>101600</xdr:colOff>
      <xdr:row>39</xdr:row>
      <xdr:rowOff>762</xdr:rowOff>
    </xdr:to>
    <xdr:sp macro="" textlink="">
      <xdr:nvSpPr>
        <xdr:cNvPr id="315" name="楕円 314"/>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163339</xdr:rowOff>
    </xdr:from>
    <xdr:ext cx="378565" cy="259045"/>
    <xdr:sp macro="" textlink="">
      <xdr:nvSpPr>
        <xdr:cNvPr id="316" name="テキスト ボックス 315"/>
        <xdr:cNvSpPr txBox="1"/>
      </xdr:nvSpPr>
      <xdr:spPr>
        <a:xfrm>
          <a:off x="7672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91948</xdr:rowOff>
    </xdr:from>
    <xdr:to>
      <xdr:col>36</xdr:col>
      <xdr:colOff>165100</xdr:colOff>
      <xdr:row>37</xdr:row>
      <xdr:rowOff>22098</xdr:rowOff>
    </xdr:to>
    <xdr:sp macro="" textlink="">
      <xdr:nvSpPr>
        <xdr:cNvPr id="317" name="楕円 316"/>
        <xdr:cNvSpPr/>
      </xdr:nvSpPr>
      <xdr:spPr>
        <a:xfrm>
          <a:off x="6921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38625</xdr:rowOff>
    </xdr:from>
    <xdr:ext cx="469744" cy="259045"/>
    <xdr:sp macro="" textlink="">
      <xdr:nvSpPr>
        <xdr:cNvPr id="318" name="テキスト ボックス 317"/>
        <xdr:cNvSpPr txBox="1"/>
      </xdr:nvSpPr>
      <xdr:spPr>
        <a:xfrm>
          <a:off x="6737428" y="60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12850</xdr:rowOff>
    </xdr:from>
    <xdr:to>
      <xdr:col>55</xdr:col>
      <xdr:colOff>0</xdr:colOff>
      <xdr:row>57</xdr:row>
      <xdr:rowOff>28211</xdr:rowOff>
    </xdr:to>
    <xdr:cxnSp macro="">
      <xdr:nvCxnSpPr>
        <xdr:cNvPr id="345" name="直線コネクタ 344"/>
        <xdr:cNvCxnSpPr/>
      </xdr:nvCxnSpPr>
      <xdr:spPr>
        <a:xfrm>
          <a:off x="9639300" y="9785500"/>
          <a:ext cx="8382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143952</xdr:rowOff>
    </xdr:from>
    <xdr:to>
      <xdr:col>50</xdr:col>
      <xdr:colOff>114300</xdr:colOff>
      <xdr:row>57</xdr:row>
      <xdr:rowOff>12850</xdr:rowOff>
    </xdr:to>
    <xdr:cxnSp macro="">
      <xdr:nvCxnSpPr>
        <xdr:cNvPr id="348" name="直線コネクタ 347"/>
        <xdr:cNvCxnSpPr/>
      </xdr:nvCxnSpPr>
      <xdr:spPr>
        <a:xfrm>
          <a:off x="8750300" y="974515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143952</xdr:rowOff>
    </xdr:from>
    <xdr:to>
      <xdr:col>45</xdr:col>
      <xdr:colOff>177800</xdr:colOff>
      <xdr:row>57</xdr:row>
      <xdr:rowOff>37150</xdr:rowOff>
    </xdr:to>
    <xdr:cxnSp macro="">
      <xdr:nvCxnSpPr>
        <xdr:cNvPr id="351" name="直線コネクタ 350"/>
        <xdr:cNvCxnSpPr/>
      </xdr:nvCxnSpPr>
      <xdr:spPr>
        <a:xfrm flipV="1">
          <a:off x="7861300" y="9745152"/>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84769</xdr:rowOff>
    </xdr:from>
    <xdr:ext cx="534377" cy="259045"/>
    <xdr:sp macro="" textlink="">
      <xdr:nvSpPr>
        <xdr:cNvPr id="353" name="テキスト ボックス 352"/>
        <xdr:cNvSpPr txBox="1"/>
      </xdr:nvSpPr>
      <xdr:spPr>
        <a:xfrm>
          <a:off x="8483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8666</xdr:rowOff>
    </xdr:from>
    <xdr:to>
      <xdr:col>41</xdr:col>
      <xdr:colOff>50800</xdr:colOff>
      <xdr:row>57</xdr:row>
      <xdr:rowOff>37150</xdr:rowOff>
    </xdr:to>
    <xdr:cxnSp macro="">
      <xdr:nvCxnSpPr>
        <xdr:cNvPr id="354" name="直線コネクタ 353"/>
        <xdr:cNvCxnSpPr/>
      </xdr:nvCxnSpPr>
      <xdr:spPr>
        <a:xfrm>
          <a:off x="6972300" y="9781316"/>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148861</xdr:rowOff>
    </xdr:from>
    <xdr:to>
      <xdr:col>55</xdr:col>
      <xdr:colOff>50800</xdr:colOff>
      <xdr:row>57</xdr:row>
      <xdr:rowOff>79011</xdr:rowOff>
    </xdr:to>
    <xdr:sp macro="" textlink="">
      <xdr:nvSpPr>
        <xdr:cNvPr id="364" name="楕円 363"/>
        <xdr:cNvSpPr/>
      </xdr:nvSpPr>
      <xdr:spPr>
        <a:xfrm>
          <a:off x="10426700" y="97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288</xdr:rowOff>
    </xdr:from>
    <xdr:ext cx="534377" cy="259045"/>
    <xdr:sp macro="" textlink="">
      <xdr:nvSpPr>
        <xdr:cNvPr id="365" name="農林水産業費該当値テキスト"/>
        <xdr:cNvSpPr txBox="1"/>
      </xdr:nvSpPr>
      <xdr:spPr>
        <a:xfrm>
          <a:off x="10528300" y="960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133500</xdr:rowOff>
    </xdr:from>
    <xdr:to>
      <xdr:col>50</xdr:col>
      <xdr:colOff>165100</xdr:colOff>
      <xdr:row>57</xdr:row>
      <xdr:rowOff>63650</xdr:rowOff>
    </xdr:to>
    <xdr:sp macro="" textlink="">
      <xdr:nvSpPr>
        <xdr:cNvPr id="366" name="楕円 365"/>
        <xdr:cNvSpPr/>
      </xdr:nvSpPr>
      <xdr:spPr>
        <a:xfrm>
          <a:off x="9588500" y="97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80177</xdr:rowOff>
    </xdr:from>
    <xdr:ext cx="534377" cy="259045"/>
    <xdr:sp macro="" textlink="">
      <xdr:nvSpPr>
        <xdr:cNvPr id="367" name="テキスト ボックス 366"/>
        <xdr:cNvSpPr txBox="1"/>
      </xdr:nvSpPr>
      <xdr:spPr>
        <a:xfrm>
          <a:off x="9372111" y="95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93152</xdr:rowOff>
    </xdr:from>
    <xdr:to>
      <xdr:col>46</xdr:col>
      <xdr:colOff>38100</xdr:colOff>
      <xdr:row>57</xdr:row>
      <xdr:rowOff>23302</xdr:rowOff>
    </xdr:to>
    <xdr:sp macro="" textlink="">
      <xdr:nvSpPr>
        <xdr:cNvPr id="368" name="楕円 367"/>
        <xdr:cNvSpPr/>
      </xdr:nvSpPr>
      <xdr:spPr>
        <a:xfrm>
          <a:off x="8699500" y="969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39829</xdr:rowOff>
    </xdr:from>
    <xdr:ext cx="534377" cy="259045"/>
    <xdr:sp macro="" textlink="">
      <xdr:nvSpPr>
        <xdr:cNvPr id="369" name="テキスト ボックス 368"/>
        <xdr:cNvSpPr txBox="1"/>
      </xdr:nvSpPr>
      <xdr:spPr>
        <a:xfrm>
          <a:off x="8483111" y="94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157800</xdr:rowOff>
    </xdr:from>
    <xdr:to>
      <xdr:col>41</xdr:col>
      <xdr:colOff>101600</xdr:colOff>
      <xdr:row>57</xdr:row>
      <xdr:rowOff>87950</xdr:rowOff>
    </xdr:to>
    <xdr:sp macro="" textlink="">
      <xdr:nvSpPr>
        <xdr:cNvPr id="370" name="楕円 369"/>
        <xdr:cNvSpPr/>
      </xdr:nvSpPr>
      <xdr:spPr>
        <a:xfrm>
          <a:off x="7810500" y="9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79077</xdr:rowOff>
    </xdr:from>
    <xdr:ext cx="534377" cy="259045"/>
    <xdr:sp macro="" textlink="">
      <xdr:nvSpPr>
        <xdr:cNvPr id="371" name="テキスト ボックス 370"/>
        <xdr:cNvSpPr txBox="1"/>
      </xdr:nvSpPr>
      <xdr:spPr>
        <a:xfrm>
          <a:off x="7594111" y="98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129316</xdr:rowOff>
    </xdr:from>
    <xdr:to>
      <xdr:col>36</xdr:col>
      <xdr:colOff>165100</xdr:colOff>
      <xdr:row>57</xdr:row>
      <xdr:rowOff>59466</xdr:rowOff>
    </xdr:to>
    <xdr:sp macro="" textlink="">
      <xdr:nvSpPr>
        <xdr:cNvPr id="372" name="楕円 371"/>
        <xdr:cNvSpPr/>
      </xdr:nvSpPr>
      <xdr:spPr>
        <a:xfrm>
          <a:off x="6921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50593</xdr:rowOff>
    </xdr:from>
    <xdr:ext cx="534377" cy="259045"/>
    <xdr:sp macro="" textlink="">
      <xdr:nvSpPr>
        <xdr:cNvPr id="373" name="テキスト ボックス 372"/>
        <xdr:cNvSpPr txBox="1"/>
      </xdr:nvSpPr>
      <xdr:spPr>
        <a:xfrm>
          <a:off x="6705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31915</xdr:rowOff>
    </xdr:from>
    <xdr:to>
      <xdr:col>55</xdr:col>
      <xdr:colOff>0</xdr:colOff>
      <xdr:row>71</xdr:row>
      <xdr:rowOff>53822</xdr:rowOff>
    </xdr:to>
    <xdr:cxnSp macro="">
      <xdr:nvCxnSpPr>
        <xdr:cNvPr id="402" name="直線コネクタ 401"/>
        <xdr:cNvCxnSpPr/>
      </xdr:nvCxnSpPr>
      <xdr:spPr>
        <a:xfrm flipV="1">
          <a:off x="9639300" y="12033415"/>
          <a:ext cx="8382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53822</xdr:rowOff>
    </xdr:from>
    <xdr:to>
      <xdr:col>50</xdr:col>
      <xdr:colOff>114300</xdr:colOff>
      <xdr:row>71</xdr:row>
      <xdr:rowOff>103619</xdr:rowOff>
    </xdr:to>
    <xdr:cxnSp macro="">
      <xdr:nvCxnSpPr>
        <xdr:cNvPr id="405" name="直線コネクタ 404"/>
        <xdr:cNvCxnSpPr/>
      </xdr:nvCxnSpPr>
      <xdr:spPr>
        <a:xfrm flipV="1">
          <a:off x="8750300" y="12226772"/>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72796</xdr:rowOff>
    </xdr:from>
    <xdr:to>
      <xdr:col>45</xdr:col>
      <xdr:colOff>177800</xdr:colOff>
      <xdr:row>71</xdr:row>
      <xdr:rowOff>103619</xdr:rowOff>
    </xdr:to>
    <xdr:cxnSp macro="">
      <xdr:nvCxnSpPr>
        <xdr:cNvPr id="408" name="直線コネクタ 407"/>
        <xdr:cNvCxnSpPr/>
      </xdr:nvCxnSpPr>
      <xdr:spPr>
        <a:xfrm>
          <a:off x="7861300" y="1207429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96817</xdr:rowOff>
    </xdr:from>
    <xdr:ext cx="534377" cy="259045"/>
    <xdr:sp macro="" textlink="">
      <xdr:nvSpPr>
        <xdr:cNvPr id="410" name="テキスト ボックス 409"/>
        <xdr:cNvSpPr txBox="1"/>
      </xdr:nvSpPr>
      <xdr:spPr>
        <a:xfrm>
          <a:off x="8483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72796</xdr:rowOff>
    </xdr:from>
    <xdr:to>
      <xdr:col>41</xdr:col>
      <xdr:colOff>50800</xdr:colOff>
      <xdr:row>72</xdr:row>
      <xdr:rowOff>22390</xdr:rowOff>
    </xdr:to>
    <xdr:cxnSp macro="">
      <xdr:nvCxnSpPr>
        <xdr:cNvPr id="411" name="直線コネクタ 410"/>
        <xdr:cNvCxnSpPr/>
      </xdr:nvCxnSpPr>
      <xdr:spPr>
        <a:xfrm flipV="1">
          <a:off x="6972300" y="12074296"/>
          <a:ext cx="889000" cy="29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152565</xdr:rowOff>
    </xdr:from>
    <xdr:to>
      <xdr:col>55</xdr:col>
      <xdr:colOff>50800</xdr:colOff>
      <xdr:row>70</xdr:row>
      <xdr:rowOff>82715</xdr:rowOff>
    </xdr:to>
    <xdr:sp macro="" textlink="">
      <xdr:nvSpPr>
        <xdr:cNvPr id="421" name="楕円 420"/>
        <xdr:cNvSpPr/>
      </xdr:nvSpPr>
      <xdr:spPr>
        <a:xfrm>
          <a:off x="104267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105592</xdr:rowOff>
    </xdr:from>
    <xdr:ext cx="534377" cy="259045"/>
    <xdr:sp macro="" textlink="">
      <xdr:nvSpPr>
        <xdr:cNvPr id="422" name="商工費該当値テキスト"/>
        <xdr:cNvSpPr txBox="1"/>
      </xdr:nvSpPr>
      <xdr:spPr>
        <a:xfrm>
          <a:off x="10528300" y="119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3022</xdr:rowOff>
    </xdr:from>
    <xdr:to>
      <xdr:col>50</xdr:col>
      <xdr:colOff>165100</xdr:colOff>
      <xdr:row>71</xdr:row>
      <xdr:rowOff>104622</xdr:rowOff>
    </xdr:to>
    <xdr:sp macro="" textlink="">
      <xdr:nvSpPr>
        <xdr:cNvPr id="423" name="楕円 422"/>
        <xdr:cNvSpPr/>
      </xdr:nvSpPr>
      <xdr:spPr>
        <a:xfrm>
          <a:off x="9588500" y="12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121149</xdr:rowOff>
    </xdr:from>
    <xdr:ext cx="534377" cy="259045"/>
    <xdr:sp macro="" textlink="">
      <xdr:nvSpPr>
        <xdr:cNvPr id="424" name="テキスト ボックス 423"/>
        <xdr:cNvSpPr txBox="1"/>
      </xdr:nvSpPr>
      <xdr:spPr>
        <a:xfrm>
          <a:off x="9372111" y="119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52819</xdr:rowOff>
    </xdr:from>
    <xdr:to>
      <xdr:col>46</xdr:col>
      <xdr:colOff>38100</xdr:colOff>
      <xdr:row>71</xdr:row>
      <xdr:rowOff>154419</xdr:rowOff>
    </xdr:to>
    <xdr:sp macro="" textlink="">
      <xdr:nvSpPr>
        <xdr:cNvPr id="425" name="楕円 424"/>
        <xdr:cNvSpPr/>
      </xdr:nvSpPr>
      <xdr:spPr>
        <a:xfrm>
          <a:off x="8699500" y="122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170946</xdr:rowOff>
    </xdr:from>
    <xdr:ext cx="534377" cy="259045"/>
    <xdr:sp macro="" textlink="">
      <xdr:nvSpPr>
        <xdr:cNvPr id="426" name="テキスト ボックス 425"/>
        <xdr:cNvSpPr txBox="1"/>
      </xdr:nvSpPr>
      <xdr:spPr>
        <a:xfrm>
          <a:off x="8483111" y="12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21996</xdr:rowOff>
    </xdr:from>
    <xdr:to>
      <xdr:col>41</xdr:col>
      <xdr:colOff>101600</xdr:colOff>
      <xdr:row>70</xdr:row>
      <xdr:rowOff>123596</xdr:rowOff>
    </xdr:to>
    <xdr:sp macro="" textlink="">
      <xdr:nvSpPr>
        <xdr:cNvPr id="427" name="楕円 426"/>
        <xdr:cNvSpPr/>
      </xdr:nvSpPr>
      <xdr:spPr>
        <a:xfrm>
          <a:off x="7810500" y="12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140123</xdr:rowOff>
    </xdr:from>
    <xdr:ext cx="534377" cy="259045"/>
    <xdr:sp macro="" textlink="">
      <xdr:nvSpPr>
        <xdr:cNvPr id="428" name="テキスト ボックス 427"/>
        <xdr:cNvSpPr txBox="1"/>
      </xdr:nvSpPr>
      <xdr:spPr>
        <a:xfrm>
          <a:off x="7594111" y="117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143040</xdr:rowOff>
    </xdr:from>
    <xdr:to>
      <xdr:col>36</xdr:col>
      <xdr:colOff>165100</xdr:colOff>
      <xdr:row>72</xdr:row>
      <xdr:rowOff>73190</xdr:rowOff>
    </xdr:to>
    <xdr:sp macro="" textlink="">
      <xdr:nvSpPr>
        <xdr:cNvPr id="429" name="楕円 428"/>
        <xdr:cNvSpPr/>
      </xdr:nvSpPr>
      <xdr:spPr>
        <a:xfrm>
          <a:off x="6921500" y="123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89717</xdr:rowOff>
    </xdr:from>
    <xdr:ext cx="534377" cy="259045"/>
    <xdr:sp macro="" textlink="">
      <xdr:nvSpPr>
        <xdr:cNvPr id="430" name="テキスト ボックス 429"/>
        <xdr:cNvSpPr txBox="1"/>
      </xdr:nvSpPr>
      <xdr:spPr>
        <a:xfrm>
          <a:off x="6705111" y="1209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86939</xdr:rowOff>
    </xdr:from>
    <xdr:to>
      <xdr:col>55</xdr:col>
      <xdr:colOff>0</xdr:colOff>
      <xdr:row>97</xdr:row>
      <xdr:rowOff>115889</xdr:rowOff>
    </xdr:to>
    <xdr:cxnSp macro="">
      <xdr:nvCxnSpPr>
        <xdr:cNvPr id="457" name="直線コネクタ 456"/>
        <xdr:cNvCxnSpPr/>
      </xdr:nvCxnSpPr>
      <xdr:spPr>
        <a:xfrm flipV="1">
          <a:off x="9639300" y="16717589"/>
          <a:ext cx="8382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90734</xdr:rowOff>
    </xdr:from>
    <xdr:to>
      <xdr:col>50</xdr:col>
      <xdr:colOff>114300</xdr:colOff>
      <xdr:row>97</xdr:row>
      <xdr:rowOff>115889</xdr:rowOff>
    </xdr:to>
    <xdr:cxnSp macro="">
      <xdr:nvCxnSpPr>
        <xdr:cNvPr id="460" name="直線コネクタ 459"/>
        <xdr:cNvCxnSpPr/>
      </xdr:nvCxnSpPr>
      <xdr:spPr>
        <a:xfrm>
          <a:off x="8750300" y="16721384"/>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146155</xdr:rowOff>
    </xdr:from>
    <xdr:to>
      <xdr:col>45</xdr:col>
      <xdr:colOff>177800</xdr:colOff>
      <xdr:row>97</xdr:row>
      <xdr:rowOff>90734</xdr:rowOff>
    </xdr:to>
    <xdr:cxnSp macro="">
      <xdr:nvCxnSpPr>
        <xdr:cNvPr id="463" name="直線コネクタ 462"/>
        <xdr:cNvCxnSpPr/>
      </xdr:nvCxnSpPr>
      <xdr:spPr>
        <a:xfrm>
          <a:off x="7861300" y="16605355"/>
          <a:ext cx="889000" cy="1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156371</xdr:rowOff>
    </xdr:from>
    <xdr:ext cx="534377" cy="259045"/>
    <xdr:sp macro="" textlink="">
      <xdr:nvSpPr>
        <xdr:cNvPr id="465" name="テキスト ボックス 464"/>
        <xdr:cNvSpPr txBox="1"/>
      </xdr:nvSpPr>
      <xdr:spPr>
        <a:xfrm>
          <a:off x="8483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146155</xdr:rowOff>
    </xdr:from>
    <xdr:to>
      <xdr:col>41</xdr:col>
      <xdr:colOff>50800</xdr:colOff>
      <xdr:row>97</xdr:row>
      <xdr:rowOff>23470</xdr:rowOff>
    </xdr:to>
    <xdr:cxnSp macro="">
      <xdr:nvCxnSpPr>
        <xdr:cNvPr id="466" name="直線コネクタ 465"/>
        <xdr:cNvCxnSpPr/>
      </xdr:nvCxnSpPr>
      <xdr:spPr>
        <a:xfrm flipV="1">
          <a:off x="6972300" y="16605355"/>
          <a:ext cx="889000" cy="4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36139</xdr:rowOff>
    </xdr:from>
    <xdr:to>
      <xdr:col>55</xdr:col>
      <xdr:colOff>50800</xdr:colOff>
      <xdr:row>97</xdr:row>
      <xdr:rowOff>137739</xdr:rowOff>
    </xdr:to>
    <xdr:sp macro="" textlink="">
      <xdr:nvSpPr>
        <xdr:cNvPr id="476" name="楕円 475"/>
        <xdr:cNvSpPr/>
      </xdr:nvSpPr>
      <xdr:spPr>
        <a:xfrm>
          <a:off x="10426700" y="166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59016</xdr:rowOff>
    </xdr:from>
    <xdr:ext cx="534377" cy="259045"/>
    <xdr:sp macro="" textlink="">
      <xdr:nvSpPr>
        <xdr:cNvPr id="477" name="土木費該当値テキスト"/>
        <xdr:cNvSpPr txBox="1"/>
      </xdr:nvSpPr>
      <xdr:spPr>
        <a:xfrm>
          <a:off x="10528300" y="165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65089</xdr:rowOff>
    </xdr:from>
    <xdr:to>
      <xdr:col>50</xdr:col>
      <xdr:colOff>165100</xdr:colOff>
      <xdr:row>97</xdr:row>
      <xdr:rowOff>166689</xdr:rowOff>
    </xdr:to>
    <xdr:sp macro="" textlink="">
      <xdr:nvSpPr>
        <xdr:cNvPr id="478" name="楕円 477"/>
        <xdr:cNvSpPr/>
      </xdr:nvSpPr>
      <xdr:spPr>
        <a:xfrm>
          <a:off x="9588500" y="166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11766</xdr:rowOff>
    </xdr:from>
    <xdr:ext cx="534377" cy="259045"/>
    <xdr:sp macro="" textlink="">
      <xdr:nvSpPr>
        <xdr:cNvPr id="479" name="テキスト ボックス 478"/>
        <xdr:cNvSpPr txBox="1"/>
      </xdr:nvSpPr>
      <xdr:spPr>
        <a:xfrm>
          <a:off x="9372111" y="164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39934</xdr:rowOff>
    </xdr:from>
    <xdr:to>
      <xdr:col>46</xdr:col>
      <xdr:colOff>38100</xdr:colOff>
      <xdr:row>97</xdr:row>
      <xdr:rowOff>141534</xdr:rowOff>
    </xdr:to>
    <xdr:sp macro="" textlink="">
      <xdr:nvSpPr>
        <xdr:cNvPr id="480" name="楕円 479"/>
        <xdr:cNvSpPr/>
      </xdr:nvSpPr>
      <xdr:spPr>
        <a:xfrm>
          <a:off x="8699500" y="1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158061</xdr:rowOff>
    </xdr:from>
    <xdr:ext cx="534377" cy="259045"/>
    <xdr:sp macro="" textlink="">
      <xdr:nvSpPr>
        <xdr:cNvPr id="481" name="テキスト ボックス 480"/>
        <xdr:cNvSpPr txBox="1"/>
      </xdr:nvSpPr>
      <xdr:spPr>
        <a:xfrm>
          <a:off x="8483111" y="164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95355</xdr:rowOff>
    </xdr:from>
    <xdr:to>
      <xdr:col>41</xdr:col>
      <xdr:colOff>101600</xdr:colOff>
      <xdr:row>97</xdr:row>
      <xdr:rowOff>25505</xdr:rowOff>
    </xdr:to>
    <xdr:sp macro="" textlink="">
      <xdr:nvSpPr>
        <xdr:cNvPr id="482" name="楕円 481"/>
        <xdr:cNvSpPr/>
      </xdr:nvSpPr>
      <xdr:spPr>
        <a:xfrm>
          <a:off x="7810500" y="165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42032</xdr:rowOff>
    </xdr:from>
    <xdr:ext cx="534377" cy="259045"/>
    <xdr:sp macro="" textlink="">
      <xdr:nvSpPr>
        <xdr:cNvPr id="483" name="テキスト ボックス 482"/>
        <xdr:cNvSpPr txBox="1"/>
      </xdr:nvSpPr>
      <xdr:spPr>
        <a:xfrm>
          <a:off x="7594111" y="163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144120</xdr:rowOff>
    </xdr:from>
    <xdr:to>
      <xdr:col>36</xdr:col>
      <xdr:colOff>165100</xdr:colOff>
      <xdr:row>97</xdr:row>
      <xdr:rowOff>74270</xdr:rowOff>
    </xdr:to>
    <xdr:sp macro="" textlink="">
      <xdr:nvSpPr>
        <xdr:cNvPr id="484" name="楕円 483"/>
        <xdr:cNvSpPr/>
      </xdr:nvSpPr>
      <xdr:spPr>
        <a:xfrm>
          <a:off x="6921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90797</xdr:rowOff>
    </xdr:from>
    <xdr:ext cx="534377" cy="259045"/>
    <xdr:sp macro="" textlink="">
      <xdr:nvSpPr>
        <xdr:cNvPr id="485" name="テキスト ボックス 484"/>
        <xdr:cNvSpPr txBox="1"/>
      </xdr:nvSpPr>
      <xdr:spPr>
        <a:xfrm>
          <a:off x="6705111" y="163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125641</xdr:rowOff>
    </xdr:from>
    <xdr:to>
      <xdr:col>85</xdr:col>
      <xdr:colOff>126364</xdr:colOff>
      <xdr:row>39</xdr:row>
      <xdr:rowOff>117259</xdr:rowOff>
    </xdr:to>
    <xdr:cxnSp macro="">
      <xdr:nvCxnSpPr>
        <xdr:cNvPr id="510" name="直線コネクタ 509"/>
        <xdr:cNvCxnSpPr/>
      </xdr:nvCxnSpPr>
      <xdr:spPr>
        <a:xfrm flipV="1">
          <a:off x="16317595" y="5783491"/>
          <a:ext cx="1269" cy="10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121086</xdr:rowOff>
    </xdr:from>
    <xdr:ext cx="469744" cy="259045"/>
    <xdr:sp macro="" textlink="">
      <xdr:nvSpPr>
        <xdr:cNvPr id="511" name="消防費最小値テキスト"/>
        <xdr:cNvSpPr txBox="1"/>
      </xdr:nvSpPr>
      <xdr:spPr>
        <a:xfrm>
          <a:off x="16370300" y="680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117259</xdr:rowOff>
    </xdr:from>
    <xdr:to>
      <xdr:col>86</xdr:col>
      <xdr:colOff>25400</xdr:colOff>
      <xdr:row>39</xdr:row>
      <xdr:rowOff>117259</xdr:rowOff>
    </xdr:to>
    <xdr:cxnSp macro="">
      <xdr:nvCxnSpPr>
        <xdr:cNvPr id="512" name="直線コネクタ 511"/>
        <xdr:cNvCxnSpPr/>
      </xdr:nvCxnSpPr>
      <xdr:spPr>
        <a:xfrm>
          <a:off x="16230600" y="680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72318</xdr:rowOff>
    </xdr:from>
    <xdr:ext cx="534377" cy="259045"/>
    <xdr:sp macro="" textlink="">
      <xdr:nvSpPr>
        <xdr:cNvPr id="513" name="消防費最大値テキスト"/>
        <xdr:cNvSpPr txBox="1"/>
      </xdr:nvSpPr>
      <xdr:spPr>
        <a:xfrm>
          <a:off x="16370300" y="555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125641</xdr:rowOff>
    </xdr:from>
    <xdr:to>
      <xdr:col>86</xdr:col>
      <xdr:colOff>25400</xdr:colOff>
      <xdr:row>33</xdr:row>
      <xdr:rowOff>125641</xdr:rowOff>
    </xdr:to>
    <xdr:cxnSp macro="">
      <xdr:nvCxnSpPr>
        <xdr:cNvPr id="514" name="直線コネクタ 513"/>
        <xdr:cNvCxnSpPr/>
      </xdr:nvCxnSpPr>
      <xdr:spPr>
        <a:xfrm>
          <a:off x="16230600" y="578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119088</xdr:rowOff>
    </xdr:from>
    <xdr:to>
      <xdr:col>85</xdr:col>
      <xdr:colOff>127000</xdr:colOff>
      <xdr:row>35</xdr:row>
      <xdr:rowOff>6693</xdr:rowOff>
    </xdr:to>
    <xdr:cxnSp macro="">
      <xdr:nvCxnSpPr>
        <xdr:cNvPr id="515" name="直線コネクタ 514"/>
        <xdr:cNvCxnSpPr/>
      </xdr:nvCxnSpPr>
      <xdr:spPr>
        <a:xfrm flipV="1">
          <a:off x="15481300" y="5948388"/>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134307</xdr:rowOff>
    </xdr:from>
    <xdr:ext cx="534377" cy="259045"/>
    <xdr:sp macro="" textlink="">
      <xdr:nvSpPr>
        <xdr:cNvPr id="516" name="消防費平均値テキスト"/>
        <xdr:cNvSpPr txBox="1"/>
      </xdr:nvSpPr>
      <xdr:spPr>
        <a:xfrm>
          <a:off x="16370300" y="647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155880</xdr:rowOff>
    </xdr:from>
    <xdr:to>
      <xdr:col>85</xdr:col>
      <xdr:colOff>177800</xdr:colOff>
      <xdr:row>38</xdr:row>
      <xdr:rowOff>86030</xdr:rowOff>
    </xdr:to>
    <xdr:sp macro="" textlink="">
      <xdr:nvSpPr>
        <xdr:cNvPr id="517" name="フローチャート: 判断 516"/>
        <xdr:cNvSpPr/>
      </xdr:nvSpPr>
      <xdr:spPr>
        <a:xfrm>
          <a:off x="16268700" y="64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158559</xdr:rowOff>
    </xdr:from>
    <xdr:to>
      <xdr:col>81</xdr:col>
      <xdr:colOff>50800</xdr:colOff>
      <xdr:row>35</xdr:row>
      <xdr:rowOff>6693</xdr:rowOff>
    </xdr:to>
    <xdr:cxnSp macro="">
      <xdr:nvCxnSpPr>
        <xdr:cNvPr id="518" name="直線コネクタ 517"/>
        <xdr:cNvCxnSpPr/>
      </xdr:nvCxnSpPr>
      <xdr:spPr>
        <a:xfrm>
          <a:off x="14592300" y="5473509"/>
          <a:ext cx="889000" cy="5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165862</xdr:rowOff>
    </xdr:from>
    <xdr:to>
      <xdr:col>81</xdr:col>
      <xdr:colOff>101600</xdr:colOff>
      <xdr:row>38</xdr:row>
      <xdr:rowOff>96012</xdr:rowOff>
    </xdr:to>
    <xdr:sp macro="" textlink="">
      <xdr:nvSpPr>
        <xdr:cNvPr id="519" name="フローチャート: 判断 518"/>
        <xdr:cNvSpPr/>
      </xdr:nvSpPr>
      <xdr:spPr>
        <a:xfrm>
          <a:off x="154305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87139</xdr:rowOff>
    </xdr:from>
    <xdr:ext cx="534377" cy="259045"/>
    <xdr:sp macro="" textlink="">
      <xdr:nvSpPr>
        <xdr:cNvPr id="520" name="テキスト ボックス 519"/>
        <xdr:cNvSpPr txBox="1"/>
      </xdr:nvSpPr>
      <xdr:spPr>
        <a:xfrm>
          <a:off x="15214111" y="66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158559</xdr:rowOff>
    </xdr:from>
    <xdr:to>
      <xdr:col>76</xdr:col>
      <xdr:colOff>114300</xdr:colOff>
      <xdr:row>36</xdr:row>
      <xdr:rowOff>4178</xdr:rowOff>
    </xdr:to>
    <xdr:cxnSp macro="">
      <xdr:nvCxnSpPr>
        <xdr:cNvPr id="521" name="直線コネクタ 520"/>
        <xdr:cNvCxnSpPr/>
      </xdr:nvCxnSpPr>
      <xdr:spPr>
        <a:xfrm flipV="1">
          <a:off x="13703300" y="5473509"/>
          <a:ext cx="889000" cy="7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101321</xdr:rowOff>
    </xdr:from>
    <xdr:to>
      <xdr:col>76</xdr:col>
      <xdr:colOff>165100</xdr:colOff>
      <xdr:row>38</xdr:row>
      <xdr:rowOff>31471</xdr:rowOff>
    </xdr:to>
    <xdr:sp macro="" textlink="">
      <xdr:nvSpPr>
        <xdr:cNvPr id="522" name="フローチャート: 判断 521"/>
        <xdr:cNvSpPr/>
      </xdr:nvSpPr>
      <xdr:spPr>
        <a:xfrm>
          <a:off x="145415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22598</xdr:rowOff>
    </xdr:from>
    <xdr:ext cx="534377" cy="259045"/>
    <xdr:sp macro="" textlink="">
      <xdr:nvSpPr>
        <xdr:cNvPr id="523" name="テキスト ボックス 522"/>
        <xdr:cNvSpPr txBox="1"/>
      </xdr:nvSpPr>
      <xdr:spPr>
        <a:xfrm>
          <a:off x="14325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153454</xdr:rowOff>
    </xdr:from>
    <xdr:to>
      <xdr:col>71</xdr:col>
      <xdr:colOff>177800</xdr:colOff>
      <xdr:row>36</xdr:row>
      <xdr:rowOff>4178</xdr:rowOff>
    </xdr:to>
    <xdr:cxnSp macro="">
      <xdr:nvCxnSpPr>
        <xdr:cNvPr id="524" name="直線コネクタ 523"/>
        <xdr:cNvCxnSpPr/>
      </xdr:nvCxnSpPr>
      <xdr:spPr>
        <a:xfrm>
          <a:off x="12814300" y="5811304"/>
          <a:ext cx="889000" cy="3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60020</xdr:rowOff>
    </xdr:from>
    <xdr:to>
      <xdr:col>72</xdr:col>
      <xdr:colOff>38100</xdr:colOff>
      <xdr:row>37</xdr:row>
      <xdr:rowOff>161620</xdr:rowOff>
    </xdr:to>
    <xdr:sp macro="" textlink="">
      <xdr:nvSpPr>
        <xdr:cNvPr id="525" name="フローチャート: 判断 524"/>
        <xdr:cNvSpPr/>
      </xdr:nvSpPr>
      <xdr:spPr>
        <a:xfrm>
          <a:off x="13652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152747</xdr:rowOff>
    </xdr:from>
    <xdr:ext cx="534377" cy="259045"/>
    <xdr:sp macro="" textlink="">
      <xdr:nvSpPr>
        <xdr:cNvPr id="526" name="テキスト ボックス 525"/>
        <xdr:cNvSpPr txBox="1"/>
      </xdr:nvSpPr>
      <xdr:spPr>
        <a:xfrm>
          <a:off x="13436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83680</xdr:rowOff>
    </xdr:from>
    <xdr:to>
      <xdr:col>67</xdr:col>
      <xdr:colOff>101600</xdr:colOff>
      <xdr:row>38</xdr:row>
      <xdr:rowOff>13830</xdr:rowOff>
    </xdr:to>
    <xdr:sp macro="" textlink="">
      <xdr:nvSpPr>
        <xdr:cNvPr id="527" name="フローチャート: 判断 526"/>
        <xdr:cNvSpPr/>
      </xdr:nvSpPr>
      <xdr:spPr>
        <a:xfrm>
          <a:off x="12763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4957</xdr:rowOff>
    </xdr:from>
    <xdr:ext cx="534377" cy="259045"/>
    <xdr:sp macro="" textlink="">
      <xdr:nvSpPr>
        <xdr:cNvPr id="528" name="テキスト ボックス 527"/>
        <xdr:cNvSpPr txBox="1"/>
      </xdr:nvSpPr>
      <xdr:spPr>
        <a:xfrm>
          <a:off x="12547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68288</xdr:rowOff>
    </xdr:from>
    <xdr:to>
      <xdr:col>85</xdr:col>
      <xdr:colOff>177800</xdr:colOff>
      <xdr:row>34</xdr:row>
      <xdr:rowOff>169888</xdr:rowOff>
    </xdr:to>
    <xdr:sp macro="" textlink="">
      <xdr:nvSpPr>
        <xdr:cNvPr id="534" name="楕円 533"/>
        <xdr:cNvSpPr/>
      </xdr:nvSpPr>
      <xdr:spPr>
        <a:xfrm>
          <a:off x="16268700" y="58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91165</xdr:rowOff>
    </xdr:from>
    <xdr:ext cx="534377" cy="259045"/>
    <xdr:sp macro="" textlink="">
      <xdr:nvSpPr>
        <xdr:cNvPr id="535" name="消防費該当値テキスト"/>
        <xdr:cNvSpPr txBox="1"/>
      </xdr:nvSpPr>
      <xdr:spPr>
        <a:xfrm>
          <a:off x="16370300" y="57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127343</xdr:rowOff>
    </xdr:from>
    <xdr:to>
      <xdr:col>81</xdr:col>
      <xdr:colOff>101600</xdr:colOff>
      <xdr:row>35</xdr:row>
      <xdr:rowOff>57493</xdr:rowOff>
    </xdr:to>
    <xdr:sp macro="" textlink="">
      <xdr:nvSpPr>
        <xdr:cNvPr id="536" name="楕円 535"/>
        <xdr:cNvSpPr/>
      </xdr:nvSpPr>
      <xdr:spPr>
        <a:xfrm>
          <a:off x="15430500" y="59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74020</xdr:rowOff>
    </xdr:from>
    <xdr:ext cx="534377" cy="259045"/>
    <xdr:sp macro="" textlink="">
      <xdr:nvSpPr>
        <xdr:cNvPr id="537" name="テキスト ボックス 536"/>
        <xdr:cNvSpPr txBox="1"/>
      </xdr:nvSpPr>
      <xdr:spPr>
        <a:xfrm>
          <a:off x="15214111" y="57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107759</xdr:rowOff>
    </xdr:from>
    <xdr:to>
      <xdr:col>76</xdr:col>
      <xdr:colOff>165100</xdr:colOff>
      <xdr:row>32</xdr:row>
      <xdr:rowOff>37909</xdr:rowOff>
    </xdr:to>
    <xdr:sp macro="" textlink="">
      <xdr:nvSpPr>
        <xdr:cNvPr id="538" name="楕円 537"/>
        <xdr:cNvSpPr/>
      </xdr:nvSpPr>
      <xdr:spPr>
        <a:xfrm>
          <a:off x="145415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54436</xdr:rowOff>
    </xdr:from>
    <xdr:ext cx="534377" cy="259045"/>
    <xdr:sp macro="" textlink="">
      <xdr:nvSpPr>
        <xdr:cNvPr id="539" name="テキスト ボックス 538"/>
        <xdr:cNvSpPr txBox="1"/>
      </xdr:nvSpPr>
      <xdr:spPr>
        <a:xfrm>
          <a:off x="14325111" y="51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124828</xdr:rowOff>
    </xdr:from>
    <xdr:to>
      <xdr:col>72</xdr:col>
      <xdr:colOff>38100</xdr:colOff>
      <xdr:row>36</xdr:row>
      <xdr:rowOff>54978</xdr:rowOff>
    </xdr:to>
    <xdr:sp macro="" textlink="">
      <xdr:nvSpPr>
        <xdr:cNvPr id="540" name="楕円 539"/>
        <xdr:cNvSpPr/>
      </xdr:nvSpPr>
      <xdr:spPr>
        <a:xfrm>
          <a:off x="13652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71505</xdr:rowOff>
    </xdr:from>
    <xdr:ext cx="534377" cy="259045"/>
    <xdr:sp macro="" textlink="">
      <xdr:nvSpPr>
        <xdr:cNvPr id="541" name="テキスト ボックス 540"/>
        <xdr:cNvSpPr txBox="1"/>
      </xdr:nvSpPr>
      <xdr:spPr>
        <a:xfrm>
          <a:off x="13436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102654</xdr:rowOff>
    </xdr:from>
    <xdr:to>
      <xdr:col>67</xdr:col>
      <xdr:colOff>101600</xdr:colOff>
      <xdr:row>34</xdr:row>
      <xdr:rowOff>32804</xdr:rowOff>
    </xdr:to>
    <xdr:sp macro="" textlink="">
      <xdr:nvSpPr>
        <xdr:cNvPr id="542" name="楕円 541"/>
        <xdr:cNvSpPr/>
      </xdr:nvSpPr>
      <xdr:spPr>
        <a:xfrm>
          <a:off x="12763500" y="57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49331</xdr:rowOff>
    </xdr:from>
    <xdr:ext cx="534377" cy="259045"/>
    <xdr:sp macro="" textlink="">
      <xdr:nvSpPr>
        <xdr:cNvPr id="543" name="テキスト ボックス 542"/>
        <xdr:cNvSpPr txBox="1"/>
      </xdr:nvSpPr>
      <xdr:spPr>
        <a:xfrm>
          <a:off x="12547111" y="55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6" name="直線コネクタ 565"/>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7"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8" name="直線コネクタ 567"/>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9"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70" name="直線コネクタ 569"/>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166103</xdr:rowOff>
    </xdr:from>
    <xdr:to>
      <xdr:col>85</xdr:col>
      <xdr:colOff>127000</xdr:colOff>
      <xdr:row>54</xdr:row>
      <xdr:rowOff>162606</xdr:rowOff>
    </xdr:to>
    <xdr:cxnSp macro="">
      <xdr:nvCxnSpPr>
        <xdr:cNvPr id="571" name="直線コネクタ 570"/>
        <xdr:cNvCxnSpPr/>
      </xdr:nvCxnSpPr>
      <xdr:spPr>
        <a:xfrm>
          <a:off x="15481300" y="9081503"/>
          <a:ext cx="838200" cy="3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2"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3" name="フローチャート: 判断 572"/>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166103</xdr:rowOff>
    </xdr:from>
    <xdr:to>
      <xdr:col>81</xdr:col>
      <xdr:colOff>50800</xdr:colOff>
      <xdr:row>54</xdr:row>
      <xdr:rowOff>153691</xdr:rowOff>
    </xdr:to>
    <xdr:cxnSp macro="">
      <xdr:nvCxnSpPr>
        <xdr:cNvPr id="574" name="直線コネクタ 573"/>
        <xdr:cNvCxnSpPr/>
      </xdr:nvCxnSpPr>
      <xdr:spPr>
        <a:xfrm flipV="1">
          <a:off x="14592300" y="9081503"/>
          <a:ext cx="889000" cy="3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5" name="フローチャート: 判断 574"/>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6" name="テキスト ボックス 575"/>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153691</xdr:rowOff>
    </xdr:from>
    <xdr:to>
      <xdr:col>76</xdr:col>
      <xdr:colOff>114300</xdr:colOff>
      <xdr:row>55</xdr:row>
      <xdr:rowOff>100998</xdr:rowOff>
    </xdr:to>
    <xdr:cxnSp macro="">
      <xdr:nvCxnSpPr>
        <xdr:cNvPr id="577" name="直線コネクタ 576"/>
        <xdr:cNvCxnSpPr/>
      </xdr:nvCxnSpPr>
      <xdr:spPr>
        <a:xfrm flipV="1">
          <a:off x="13703300" y="9411991"/>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8" name="フローチャート: 判断 577"/>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77637</xdr:rowOff>
    </xdr:from>
    <xdr:ext cx="534377" cy="259045"/>
    <xdr:sp macro="" textlink="">
      <xdr:nvSpPr>
        <xdr:cNvPr id="579" name="テキスト ボックス 578"/>
        <xdr:cNvSpPr txBox="1"/>
      </xdr:nvSpPr>
      <xdr:spPr>
        <a:xfrm>
          <a:off x="14325111" y="95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85019</xdr:rowOff>
    </xdr:from>
    <xdr:to>
      <xdr:col>71</xdr:col>
      <xdr:colOff>177800</xdr:colOff>
      <xdr:row>55</xdr:row>
      <xdr:rowOff>100998</xdr:rowOff>
    </xdr:to>
    <xdr:cxnSp macro="">
      <xdr:nvCxnSpPr>
        <xdr:cNvPr id="580" name="直線コネクタ 579"/>
        <xdr:cNvCxnSpPr/>
      </xdr:nvCxnSpPr>
      <xdr:spPr>
        <a:xfrm>
          <a:off x="12814300" y="9343319"/>
          <a:ext cx="889000" cy="18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81" name="フローチャート: 判断 580"/>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2" name="テキスト ボックス 581"/>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3" name="フローチャート: 判断 582"/>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4" name="テキスト ボックス 583"/>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111806</xdr:rowOff>
    </xdr:from>
    <xdr:to>
      <xdr:col>85</xdr:col>
      <xdr:colOff>177800</xdr:colOff>
      <xdr:row>55</xdr:row>
      <xdr:rowOff>41956</xdr:rowOff>
    </xdr:to>
    <xdr:sp macro="" textlink="">
      <xdr:nvSpPr>
        <xdr:cNvPr id="590" name="楕円 589"/>
        <xdr:cNvSpPr/>
      </xdr:nvSpPr>
      <xdr:spPr>
        <a:xfrm>
          <a:off x="16268700" y="93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134683</xdr:rowOff>
    </xdr:from>
    <xdr:ext cx="534377" cy="259045"/>
    <xdr:sp macro="" textlink="">
      <xdr:nvSpPr>
        <xdr:cNvPr id="591" name="教育費該当値テキスト"/>
        <xdr:cNvSpPr txBox="1"/>
      </xdr:nvSpPr>
      <xdr:spPr>
        <a:xfrm>
          <a:off x="16370300" y="922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115303</xdr:rowOff>
    </xdr:from>
    <xdr:to>
      <xdr:col>81</xdr:col>
      <xdr:colOff>101600</xdr:colOff>
      <xdr:row>53</xdr:row>
      <xdr:rowOff>45453</xdr:rowOff>
    </xdr:to>
    <xdr:sp macro="" textlink="">
      <xdr:nvSpPr>
        <xdr:cNvPr id="592" name="楕円 591"/>
        <xdr:cNvSpPr/>
      </xdr:nvSpPr>
      <xdr:spPr>
        <a:xfrm>
          <a:off x="15430500" y="90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61980</xdr:rowOff>
    </xdr:from>
    <xdr:ext cx="534377" cy="259045"/>
    <xdr:sp macro="" textlink="">
      <xdr:nvSpPr>
        <xdr:cNvPr id="593" name="テキスト ボックス 592"/>
        <xdr:cNvSpPr txBox="1"/>
      </xdr:nvSpPr>
      <xdr:spPr>
        <a:xfrm>
          <a:off x="15214111" y="88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102891</xdr:rowOff>
    </xdr:from>
    <xdr:to>
      <xdr:col>76</xdr:col>
      <xdr:colOff>165100</xdr:colOff>
      <xdr:row>55</xdr:row>
      <xdr:rowOff>33041</xdr:rowOff>
    </xdr:to>
    <xdr:sp macro="" textlink="">
      <xdr:nvSpPr>
        <xdr:cNvPr id="594" name="楕円 593"/>
        <xdr:cNvSpPr/>
      </xdr:nvSpPr>
      <xdr:spPr>
        <a:xfrm>
          <a:off x="14541500" y="93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49568</xdr:rowOff>
    </xdr:from>
    <xdr:ext cx="534377" cy="259045"/>
    <xdr:sp macro="" textlink="">
      <xdr:nvSpPr>
        <xdr:cNvPr id="595" name="テキスト ボックス 594"/>
        <xdr:cNvSpPr txBox="1"/>
      </xdr:nvSpPr>
      <xdr:spPr>
        <a:xfrm>
          <a:off x="14325111" y="91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50198</xdr:rowOff>
    </xdr:from>
    <xdr:to>
      <xdr:col>72</xdr:col>
      <xdr:colOff>38100</xdr:colOff>
      <xdr:row>55</xdr:row>
      <xdr:rowOff>151798</xdr:rowOff>
    </xdr:to>
    <xdr:sp macro="" textlink="">
      <xdr:nvSpPr>
        <xdr:cNvPr id="596" name="楕円 595"/>
        <xdr:cNvSpPr/>
      </xdr:nvSpPr>
      <xdr:spPr>
        <a:xfrm>
          <a:off x="13652500" y="94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142925</xdr:rowOff>
    </xdr:from>
    <xdr:ext cx="534377" cy="259045"/>
    <xdr:sp macro="" textlink="">
      <xdr:nvSpPr>
        <xdr:cNvPr id="597" name="テキスト ボックス 596"/>
        <xdr:cNvSpPr txBox="1"/>
      </xdr:nvSpPr>
      <xdr:spPr>
        <a:xfrm>
          <a:off x="13436111" y="95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34219</xdr:rowOff>
    </xdr:from>
    <xdr:to>
      <xdr:col>67</xdr:col>
      <xdr:colOff>101600</xdr:colOff>
      <xdr:row>54</xdr:row>
      <xdr:rowOff>135819</xdr:rowOff>
    </xdr:to>
    <xdr:sp macro="" textlink="">
      <xdr:nvSpPr>
        <xdr:cNvPr id="598" name="楕円 597"/>
        <xdr:cNvSpPr/>
      </xdr:nvSpPr>
      <xdr:spPr>
        <a:xfrm>
          <a:off x="12763500" y="92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152346</xdr:rowOff>
    </xdr:from>
    <xdr:ext cx="534377" cy="259045"/>
    <xdr:sp macro="" textlink="">
      <xdr:nvSpPr>
        <xdr:cNvPr id="599" name="テキスト ボックス 598"/>
        <xdr:cNvSpPr txBox="1"/>
      </xdr:nvSpPr>
      <xdr:spPr>
        <a:xfrm>
          <a:off x="12547111" y="90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5" name="直線コネクタ 624"/>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6"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8"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9" name="直線コネクタ 628"/>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112333</xdr:rowOff>
    </xdr:from>
    <xdr:to>
      <xdr:col>85</xdr:col>
      <xdr:colOff>127000</xdr:colOff>
      <xdr:row>79</xdr:row>
      <xdr:rowOff>86632</xdr:rowOff>
    </xdr:to>
    <xdr:cxnSp macro="">
      <xdr:nvCxnSpPr>
        <xdr:cNvPr id="630" name="直線コネクタ 629"/>
        <xdr:cNvCxnSpPr/>
      </xdr:nvCxnSpPr>
      <xdr:spPr>
        <a:xfrm>
          <a:off x="15481300" y="13313983"/>
          <a:ext cx="838200" cy="3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1"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2" name="フローチャート: 判断 631"/>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139210</xdr:rowOff>
    </xdr:from>
    <xdr:to>
      <xdr:col>81</xdr:col>
      <xdr:colOff>50800</xdr:colOff>
      <xdr:row>77</xdr:row>
      <xdr:rowOff>112333</xdr:rowOff>
    </xdr:to>
    <xdr:cxnSp macro="">
      <xdr:nvCxnSpPr>
        <xdr:cNvPr id="633" name="直線コネクタ 632"/>
        <xdr:cNvCxnSpPr/>
      </xdr:nvCxnSpPr>
      <xdr:spPr>
        <a:xfrm>
          <a:off x="14592300" y="13169410"/>
          <a:ext cx="889000" cy="1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4" name="フローチャート: 判断 633"/>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5" name="テキスト ボックス 634"/>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139210</xdr:rowOff>
    </xdr:from>
    <xdr:to>
      <xdr:col>76</xdr:col>
      <xdr:colOff>114300</xdr:colOff>
      <xdr:row>78</xdr:row>
      <xdr:rowOff>61291</xdr:rowOff>
    </xdr:to>
    <xdr:cxnSp macro="">
      <xdr:nvCxnSpPr>
        <xdr:cNvPr id="636" name="直線コネクタ 635"/>
        <xdr:cNvCxnSpPr/>
      </xdr:nvCxnSpPr>
      <xdr:spPr>
        <a:xfrm flipV="1">
          <a:off x="13703300" y="13169410"/>
          <a:ext cx="889000" cy="26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7" name="フローチャート: 判断 636"/>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93682</xdr:rowOff>
    </xdr:from>
    <xdr:ext cx="469744" cy="259045"/>
    <xdr:sp macro="" textlink="">
      <xdr:nvSpPr>
        <xdr:cNvPr id="638" name="テキスト ボックス 637"/>
        <xdr:cNvSpPr txBox="1"/>
      </xdr:nvSpPr>
      <xdr:spPr>
        <a:xfrm>
          <a:off x="14357428" y="136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21416</xdr:rowOff>
    </xdr:from>
    <xdr:to>
      <xdr:col>71</xdr:col>
      <xdr:colOff>177800</xdr:colOff>
      <xdr:row>78</xdr:row>
      <xdr:rowOff>61291</xdr:rowOff>
    </xdr:to>
    <xdr:cxnSp macro="">
      <xdr:nvCxnSpPr>
        <xdr:cNvPr id="639" name="直線コネクタ 638"/>
        <xdr:cNvCxnSpPr/>
      </xdr:nvCxnSpPr>
      <xdr:spPr>
        <a:xfrm>
          <a:off x="12814300" y="13394516"/>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0" name="フローチャート: 判断 639"/>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13606</xdr:rowOff>
    </xdr:from>
    <xdr:ext cx="469744" cy="259045"/>
    <xdr:sp macro="" textlink="">
      <xdr:nvSpPr>
        <xdr:cNvPr id="641" name="テキスト ボックス 640"/>
        <xdr:cNvSpPr txBox="1"/>
      </xdr:nvSpPr>
      <xdr:spPr>
        <a:xfrm>
          <a:off x="13468428" y="1355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2" name="フローチャート: 判断 641"/>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4233</xdr:rowOff>
    </xdr:from>
    <xdr:ext cx="469744" cy="259045"/>
    <xdr:sp macro="" textlink="">
      <xdr:nvSpPr>
        <xdr:cNvPr id="643" name="テキスト ボックス 642"/>
        <xdr:cNvSpPr txBox="1"/>
      </xdr:nvSpPr>
      <xdr:spPr>
        <a:xfrm>
          <a:off x="12579428"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35832</xdr:rowOff>
    </xdr:from>
    <xdr:to>
      <xdr:col>85</xdr:col>
      <xdr:colOff>177800</xdr:colOff>
      <xdr:row>79</xdr:row>
      <xdr:rowOff>137432</xdr:rowOff>
    </xdr:to>
    <xdr:sp macro="" textlink="">
      <xdr:nvSpPr>
        <xdr:cNvPr id="649" name="楕円 648"/>
        <xdr:cNvSpPr/>
      </xdr:nvSpPr>
      <xdr:spPr>
        <a:xfrm>
          <a:off x="16268700" y="135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50"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61533</xdr:rowOff>
    </xdr:from>
    <xdr:to>
      <xdr:col>81</xdr:col>
      <xdr:colOff>101600</xdr:colOff>
      <xdr:row>77</xdr:row>
      <xdr:rowOff>163133</xdr:rowOff>
    </xdr:to>
    <xdr:sp macro="" textlink="">
      <xdr:nvSpPr>
        <xdr:cNvPr id="651" name="楕円 650"/>
        <xdr:cNvSpPr/>
      </xdr:nvSpPr>
      <xdr:spPr>
        <a:xfrm>
          <a:off x="15430500" y="132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8210</xdr:rowOff>
    </xdr:from>
    <xdr:ext cx="534377" cy="259045"/>
    <xdr:sp macro="" textlink="">
      <xdr:nvSpPr>
        <xdr:cNvPr id="652" name="テキスト ボックス 651"/>
        <xdr:cNvSpPr txBox="1"/>
      </xdr:nvSpPr>
      <xdr:spPr>
        <a:xfrm>
          <a:off x="15214111" y="130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88410</xdr:rowOff>
    </xdr:from>
    <xdr:to>
      <xdr:col>76</xdr:col>
      <xdr:colOff>165100</xdr:colOff>
      <xdr:row>77</xdr:row>
      <xdr:rowOff>18560</xdr:rowOff>
    </xdr:to>
    <xdr:sp macro="" textlink="">
      <xdr:nvSpPr>
        <xdr:cNvPr id="653" name="楕円 652"/>
        <xdr:cNvSpPr/>
      </xdr:nvSpPr>
      <xdr:spPr>
        <a:xfrm>
          <a:off x="14541500" y="131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35087</xdr:rowOff>
    </xdr:from>
    <xdr:ext cx="534377" cy="259045"/>
    <xdr:sp macro="" textlink="">
      <xdr:nvSpPr>
        <xdr:cNvPr id="654" name="テキスト ボックス 653"/>
        <xdr:cNvSpPr txBox="1"/>
      </xdr:nvSpPr>
      <xdr:spPr>
        <a:xfrm>
          <a:off x="14325111" y="128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10491</xdr:rowOff>
    </xdr:from>
    <xdr:to>
      <xdr:col>72</xdr:col>
      <xdr:colOff>38100</xdr:colOff>
      <xdr:row>78</xdr:row>
      <xdr:rowOff>112091</xdr:rowOff>
    </xdr:to>
    <xdr:sp macro="" textlink="">
      <xdr:nvSpPr>
        <xdr:cNvPr id="655" name="楕円 654"/>
        <xdr:cNvSpPr/>
      </xdr:nvSpPr>
      <xdr:spPr>
        <a:xfrm>
          <a:off x="136525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128618</xdr:rowOff>
    </xdr:from>
    <xdr:ext cx="469744" cy="259045"/>
    <xdr:sp macro="" textlink="">
      <xdr:nvSpPr>
        <xdr:cNvPr id="656" name="テキスト ボックス 655"/>
        <xdr:cNvSpPr txBox="1"/>
      </xdr:nvSpPr>
      <xdr:spPr>
        <a:xfrm>
          <a:off x="13468428" y="1315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142066</xdr:rowOff>
    </xdr:from>
    <xdr:to>
      <xdr:col>67</xdr:col>
      <xdr:colOff>101600</xdr:colOff>
      <xdr:row>78</xdr:row>
      <xdr:rowOff>72216</xdr:rowOff>
    </xdr:to>
    <xdr:sp macro="" textlink="">
      <xdr:nvSpPr>
        <xdr:cNvPr id="657" name="楕円 656"/>
        <xdr:cNvSpPr/>
      </xdr:nvSpPr>
      <xdr:spPr>
        <a:xfrm>
          <a:off x="12763500" y="13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88743</xdr:rowOff>
    </xdr:from>
    <xdr:ext cx="469744" cy="259045"/>
    <xdr:sp macro="" textlink="">
      <xdr:nvSpPr>
        <xdr:cNvPr id="658" name="テキスト ボックス 657"/>
        <xdr:cNvSpPr txBox="1"/>
      </xdr:nvSpPr>
      <xdr:spPr>
        <a:xfrm>
          <a:off x="12579428" y="131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2" name="直線コネクタ 681"/>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3"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4" name="直線コネクタ 683"/>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5"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6" name="直線コネクタ 685"/>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133414</xdr:rowOff>
    </xdr:from>
    <xdr:to>
      <xdr:col>85</xdr:col>
      <xdr:colOff>127000</xdr:colOff>
      <xdr:row>94</xdr:row>
      <xdr:rowOff>160592</xdr:rowOff>
    </xdr:to>
    <xdr:cxnSp macro="">
      <xdr:nvCxnSpPr>
        <xdr:cNvPr id="687" name="直線コネクタ 686"/>
        <xdr:cNvCxnSpPr/>
      </xdr:nvCxnSpPr>
      <xdr:spPr>
        <a:xfrm flipV="1">
          <a:off x="15481300" y="16249714"/>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8"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9" name="フローチャート: 判断 688"/>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160592</xdr:rowOff>
    </xdr:from>
    <xdr:to>
      <xdr:col>81</xdr:col>
      <xdr:colOff>50800</xdr:colOff>
      <xdr:row>94</xdr:row>
      <xdr:rowOff>170777</xdr:rowOff>
    </xdr:to>
    <xdr:cxnSp macro="">
      <xdr:nvCxnSpPr>
        <xdr:cNvPr id="690" name="直線コネクタ 689"/>
        <xdr:cNvCxnSpPr/>
      </xdr:nvCxnSpPr>
      <xdr:spPr>
        <a:xfrm flipV="1">
          <a:off x="14592300" y="16276892"/>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1" name="フローチャート: 判断 690"/>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2" name="テキスト ボックス 691"/>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170777</xdr:rowOff>
    </xdr:from>
    <xdr:to>
      <xdr:col>76</xdr:col>
      <xdr:colOff>114300</xdr:colOff>
      <xdr:row>95</xdr:row>
      <xdr:rowOff>13246</xdr:rowOff>
    </xdr:to>
    <xdr:cxnSp macro="">
      <xdr:nvCxnSpPr>
        <xdr:cNvPr id="693" name="直線コネクタ 692"/>
        <xdr:cNvCxnSpPr/>
      </xdr:nvCxnSpPr>
      <xdr:spPr>
        <a:xfrm flipV="1">
          <a:off x="13703300" y="16287077"/>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4" name="フローチャート: 判断 693"/>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5" name="テキスト ボックス 694"/>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9297</xdr:rowOff>
    </xdr:from>
    <xdr:to>
      <xdr:col>71</xdr:col>
      <xdr:colOff>177800</xdr:colOff>
      <xdr:row>95</xdr:row>
      <xdr:rowOff>13246</xdr:rowOff>
    </xdr:to>
    <xdr:cxnSp macro="">
      <xdr:nvCxnSpPr>
        <xdr:cNvPr id="696" name="直線コネクタ 695"/>
        <xdr:cNvCxnSpPr/>
      </xdr:nvCxnSpPr>
      <xdr:spPr>
        <a:xfrm>
          <a:off x="12814300" y="16297047"/>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7" name="フローチャート: 判断 696"/>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8" name="テキスト ボックス 697"/>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9" name="フローチャート: 判断 698"/>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0" name="テキスト ボックス 699"/>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82614</xdr:rowOff>
    </xdr:from>
    <xdr:to>
      <xdr:col>85</xdr:col>
      <xdr:colOff>177800</xdr:colOff>
      <xdr:row>95</xdr:row>
      <xdr:rowOff>12764</xdr:rowOff>
    </xdr:to>
    <xdr:sp macro="" textlink="">
      <xdr:nvSpPr>
        <xdr:cNvPr id="706" name="楕円 705"/>
        <xdr:cNvSpPr/>
      </xdr:nvSpPr>
      <xdr:spPr>
        <a:xfrm>
          <a:off x="16268700" y="16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105491</xdr:rowOff>
    </xdr:from>
    <xdr:ext cx="534377" cy="259045"/>
    <xdr:sp macro="" textlink="">
      <xdr:nvSpPr>
        <xdr:cNvPr id="707" name="公債費該当値テキスト"/>
        <xdr:cNvSpPr txBox="1"/>
      </xdr:nvSpPr>
      <xdr:spPr>
        <a:xfrm>
          <a:off x="16370300" y="160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109792</xdr:rowOff>
    </xdr:from>
    <xdr:to>
      <xdr:col>81</xdr:col>
      <xdr:colOff>101600</xdr:colOff>
      <xdr:row>95</xdr:row>
      <xdr:rowOff>39942</xdr:rowOff>
    </xdr:to>
    <xdr:sp macro="" textlink="">
      <xdr:nvSpPr>
        <xdr:cNvPr id="708" name="楕円 707"/>
        <xdr:cNvSpPr/>
      </xdr:nvSpPr>
      <xdr:spPr>
        <a:xfrm>
          <a:off x="15430500" y="162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56469</xdr:rowOff>
    </xdr:from>
    <xdr:ext cx="534377" cy="259045"/>
    <xdr:sp macro="" textlink="">
      <xdr:nvSpPr>
        <xdr:cNvPr id="709" name="テキスト ボックス 708"/>
        <xdr:cNvSpPr txBox="1"/>
      </xdr:nvSpPr>
      <xdr:spPr>
        <a:xfrm>
          <a:off x="15214111" y="160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119977</xdr:rowOff>
    </xdr:from>
    <xdr:to>
      <xdr:col>76</xdr:col>
      <xdr:colOff>165100</xdr:colOff>
      <xdr:row>95</xdr:row>
      <xdr:rowOff>50127</xdr:rowOff>
    </xdr:to>
    <xdr:sp macro="" textlink="">
      <xdr:nvSpPr>
        <xdr:cNvPr id="710" name="楕円 709"/>
        <xdr:cNvSpPr/>
      </xdr:nvSpPr>
      <xdr:spPr>
        <a:xfrm>
          <a:off x="14541500" y="162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66654</xdr:rowOff>
    </xdr:from>
    <xdr:ext cx="534377" cy="259045"/>
    <xdr:sp macro="" textlink="">
      <xdr:nvSpPr>
        <xdr:cNvPr id="711" name="テキスト ボックス 710"/>
        <xdr:cNvSpPr txBox="1"/>
      </xdr:nvSpPr>
      <xdr:spPr>
        <a:xfrm>
          <a:off x="14325111" y="160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133896</xdr:rowOff>
    </xdr:from>
    <xdr:to>
      <xdr:col>72</xdr:col>
      <xdr:colOff>38100</xdr:colOff>
      <xdr:row>95</xdr:row>
      <xdr:rowOff>64046</xdr:rowOff>
    </xdr:to>
    <xdr:sp macro="" textlink="">
      <xdr:nvSpPr>
        <xdr:cNvPr id="712" name="楕円 711"/>
        <xdr:cNvSpPr/>
      </xdr:nvSpPr>
      <xdr:spPr>
        <a:xfrm>
          <a:off x="13652500" y="1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80573</xdr:rowOff>
    </xdr:from>
    <xdr:ext cx="534377" cy="259045"/>
    <xdr:sp macro="" textlink="">
      <xdr:nvSpPr>
        <xdr:cNvPr id="713" name="テキスト ボックス 712"/>
        <xdr:cNvSpPr txBox="1"/>
      </xdr:nvSpPr>
      <xdr:spPr>
        <a:xfrm>
          <a:off x="13436111" y="160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129947</xdr:rowOff>
    </xdr:from>
    <xdr:to>
      <xdr:col>67</xdr:col>
      <xdr:colOff>101600</xdr:colOff>
      <xdr:row>95</xdr:row>
      <xdr:rowOff>60097</xdr:rowOff>
    </xdr:to>
    <xdr:sp macro="" textlink="">
      <xdr:nvSpPr>
        <xdr:cNvPr id="714" name="楕円 713"/>
        <xdr:cNvSpPr/>
      </xdr:nvSpPr>
      <xdr:spPr>
        <a:xfrm>
          <a:off x="12763500" y="162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76624</xdr:rowOff>
    </xdr:from>
    <xdr:ext cx="534377" cy="259045"/>
    <xdr:sp macro="" textlink="">
      <xdr:nvSpPr>
        <xdr:cNvPr id="715" name="テキスト ボックス 714"/>
        <xdr:cNvSpPr txBox="1"/>
      </xdr:nvSpPr>
      <xdr:spPr>
        <a:xfrm>
          <a:off x="12547111" y="160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7" name="直線コネクタ 736"/>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0"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1" name="直線コネクタ 740"/>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4" name="フローチャート: 判断 74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9" name="フローチャート: 判断 748"/>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103243</xdr:rowOff>
    </xdr:from>
    <xdr:ext cx="378565" cy="259045"/>
    <xdr:sp macro="" textlink="">
      <xdr:nvSpPr>
        <xdr:cNvPr id="750" name="テキスト ボックス 749"/>
        <xdr:cNvSpPr txBox="1"/>
      </xdr:nvSpPr>
      <xdr:spPr>
        <a:xfrm>
          <a:off x="20245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2" name="フローチャート: 判断 751"/>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3" name="テキスト ボックス 752"/>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4" name="フローチャート: 判断 753"/>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5" name="テキスト ボックス 754"/>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民生費は、市民一人当たり１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４４３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円となっており、前年度と比較し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３３６</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いる。これは、後期高齢者医療事業への繰出金の増、認定こども園施設整備事業費及び障がい者自立支援給付費等の増による。消防費は、類似団体や県内市町の平均を大きく上回っている。これは、市域が広いため居住地や観光施設が点在し、分散型の消防防災体制を整える必要があることから、類似団体と比較して消防関係職員が多いことによ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費については、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事業を実施し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ており、平成２９年度は本庁舎整備事業が本格化したことから増加傾向にある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商工費においても類似団体平均と比較して高い水準にある。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があげられる。</a:t>
          </a:r>
          <a:endPar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財政調整基金の残高比率については、平成２２年度に新規積立て（４００百万円）を行って以降、ほぼ横ばいで推移していたが、平成２８年度に合併後初めて４００百万円取崩し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００百万円取崩した。</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実質収支比率については、平成２５年度に普通建設事業費（日光消防署建設等）の前年度比約３割の増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により、標準財政規模比で約３．５ポイント悪化した。平成２６年度には普通建設事業費（日光消防署建設の終了等）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の減により、平成２７年度には普通交付税や地方消費税交付金の増により実質単年度収支は改善傾向にあったが、平成２８年度は財政調整金を取崩したことから約１．９％悪化し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合併算定替の縮減</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の影響等により、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財政調整金を取崩したことから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前年度ほぼ横ばいで推移している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平成１９年度以降、いずれの年度においても、全ての会計において黒字であり、連結実質赤字額は生じていない。なお、黒字額の割合のほとんどを水道事業会計と一般会計で占めている。平成２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を注視しながら、今後も財政の健全化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年度の「その他会計（黒字）」に含まれる会計</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温泉事業特別会計、公共用地先行取得事業特別会計</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61_&#26085;&#20809;&#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54.5</v>
          </cell>
        </row>
        <row r="53">
          <cell r="CN53">
            <v>75.099999999999994</v>
          </cell>
        </row>
        <row r="55">
          <cell r="AN55" t="str">
            <v>類似団体内平均値</v>
          </cell>
          <cell r="CN55">
            <v>35.299999999999997</v>
          </cell>
        </row>
        <row r="57">
          <cell r="CN57">
            <v>60.4</v>
          </cell>
        </row>
        <row r="72">
          <cell r="BP72" t="str">
            <v>H25</v>
          </cell>
          <cell r="BX72" t="str">
            <v>H26</v>
          </cell>
          <cell r="CF72" t="str">
            <v>H27</v>
          </cell>
          <cell r="CN72" t="str">
            <v>H28</v>
          </cell>
          <cell r="CV72" t="str">
            <v>H29</v>
          </cell>
        </row>
        <row r="73">
          <cell r="AN73" t="str">
            <v>当該団体値</v>
          </cell>
          <cell r="BP73">
            <v>53.4</v>
          </cell>
          <cell r="BX73">
            <v>55.6</v>
          </cell>
          <cell r="CF73">
            <v>50.5</v>
          </cell>
          <cell r="CN73">
            <v>54.5</v>
          </cell>
          <cell r="CV73">
            <v>58.9</v>
          </cell>
        </row>
        <row r="75">
          <cell r="BP75">
            <v>8.1999999999999993</v>
          </cell>
          <cell r="BX75">
            <v>7.2</v>
          </cell>
          <cell r="CF75">
            <v>6.2</v>
          </cell>
          <cell r="CN75">
            <v>5.6</v>
          </cell>
          <cell r="CV75">
            <v>5.6</v>
          </cell>
        </row>
        <row r="77">
          <cell r="AN77" t="str">
            <v>類似団体内平均値</v>
          </cell>
          <cell r="BP77">
            <v>50.3</v>
          </cell>
          <cell r="BX77">
            <v>45.9</v>
          </cell>
          <cell r="CF77">
            <v>37.299999999999997</v>
          </cell>
          <cell r="CN77">
            <v>35.299999999999997</v>
          </cell>
          <cell r="CV77">
            <v>31.9</v>
          </cell>
        </row>
        <row r="79">
          <cell r="BP79">
            <v>9.6</v>
          </cell>
          <cell r="BX79">
            <v>8.8000000000000007</v>
          </cell>
          <cell r="CF79">
            <v>7.8</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46486216</v>
      </c>
      <c r="BO4" s="403"/>
      <c r="BP4" s="403"/>
      <c r="BQ4" s="403"/>
      <c r="BR4" s="403"/>
      <c r="BS4" s="403"/>
      <c r="BT4" s="403"/>
      <c r="BU4" s="404"/>
      <c r="BV4" s="402">
        <v>44685218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6.2</v>
      </c>
      <c r="CU4" s="584"/>
      <c r="CV4" s="584"/>
      <c r="CW4" s="584"/>
      <c r="CX4" s="584"/>
      <c r="CY4" s="584"/>
      <c r="CZ4" s="584"/>
      <c r="DA4" s="585"/>
      <c r="DB4" s="583">
        <v>6.8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44856632</v>
      </c>
      <c r="BO5" s="408"/>
      <c r="BP5" s="408"/>
      <c r="BQ5" s="408"/>
      <c r="BR5" s="408"/>
      <c r="BS5" s="408"/>
      <c r="BT5" s="408"/>
      <c r="BU5" s="409"/>
      <c r="BV5" s="407">
        <v>42895017</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97.4</v>
      </c>
      <c r="CU5" s="378"/>
      <c r="CV5" s="378"/>
      <c r="CW5" s="378"/>
      <c r="CX5" s="378"/>
      <c r="CY5" s="378"/>
      <c r="CZ5" s="378"/>
      <c r="DA5" s="379"/>
      <c r="DB5" s="377">
        <v>97.6</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1629584</v>
      </c>
      <c r="BO6" s="408"/>
      <c r="BP6" s="408"/>
      <c r="BQ6" s="408"/>
      <c r="BR6" s="408"/>
      <c r="BS6" s="408"/>
      <c r="BT6" s="408"/>
      <c r="BU6" s="409"/>
      <c r="BV6" s="407">
        <v>1790201</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103.9</v>
      </c>
      <c r="CU6" s="558"/>
      <c r="CV6" s="558"/>
      <c r="CW6" s="558"/>
      <c r="CX6" s="558"/>
      <c r="CY6" s="558"/>
      <c r="CZ6" s="558"/>
      <c r="DA6" s="559"/>
      <c r="DB6" s="557">
        <v>104.1</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101985</v>
      </c>
      <c r="BO7" s="408"/>
      <c r="BP7" s="408"/>
      <c r="BQ7" s="408"/>
      <c r="BR7" s="408"/>
      <c r="BS7" s="408"/>
      <c r="BT7" s="408"/>
      <c r="BU7" s="409"/>
      <c r="BV7" s="407">
        <v>97215</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24506596</v>
      </c>
      <c r="CU7" s="408"/>
      <c r="CV7" s="408"/>
      <c r="CW7" s="408"/>
      <c r="CX7" s="408"/>
      <c r="CY7" s="408"/>
      <c r="CZ7" s="408"/>
      <c r="DA7" s="409"/>
      <c r="DB7" s="407">
        <v>24856936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1527599</v>
      </c>
      <c r="BO8" s="408"/>
      <c r="BP8" s="408"/>
      <c r="BQ8" s="408"/>
      <c r="BR8" s="408"/>
      <c r="BS8" s="408"/>
      <c r="BT8" s="408"/>
      <c r="BU8" s="409"/>
      <c r="BV8" s="407">
        <v>1692986</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0.61</v>
      </c>
      <c r="CU8" s="521"/>
      <c r="CV8" s="521"/>
      <c r="CW8" s="521"/>
      <c r="CX8" s="521"/>
      <c r="CY8" s="521"/>
      <c r="CZ8" s="521"/>
      <c r="DA8" s="522"/>
      <c r="DB8" s="520">
        <v>0.62</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83386</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102</v>
      </c>
      <c r="AV9" s="465"/>
      <c r="AW9" s="465"/>
      <c r="AX9" s="465"/>
      <c r="AY9" s="387" t="s">
        <v>109</v>
      </c>
      <c r="AZ9" s="388"/>
      <c r="BA9" s="388"/>
      <c r="BB9" s="388"/>
      <c r="BC9" s="388"/>
      <c r="BD9" s="388"/>
      <c r="BE9" s="388"/>
      <c r="BF9" s="388"/>
      <c r="BG9" s="388"/>
      <c r="BH9" s="388"/>
      <c r="BI9" s="388"/>
      <c r="BJ9" s="388"/>
      <c r="BK9" s="388"/>
      <c r="BL9" s="388"/>
      <c r="BM9" s="389"/>
      <c r="BN9" s="407">
        <v>-165387</v>
      </c>
      <c r="BO9" s="408"/>
      <c r="BP9" s="408"/>
      <c r="BQ9" s="408"/>
      <c r="BR9" s="408"/>
      <c r="BS9" s="408"/>
      <c r="BT9" s="408"/>
      <c r="BU9" s="409"/>
      <c r="BV9" s="407">
        <v>-81467</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16.399999999999999</v>
      </c>
      <c r="CU9" s="378"/>
      <c r="CV9" s="378"/>
      <c r="CW9" s="378"/>
      <c r="CX9" s="378"/>
      <c r="CY9" s="378"/>
      <c r="CZ9" s="378"/>
      <c r="DA9" s="379"/>
      <c r="DB9" s="377">
        <v>15.7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90066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2205</v>
      </c>
      <c r="BO10" s="408"/>
      <c r="BP10" s="408"/>
      <c r="BQ10" s="408"/>
      <c r="BR10" s="408"/>
      <c r="BS10" s="408"/>
      <c r="BT10" s="408"/>
      <c r="BU10" s="409"/>
      <c r="BV10" s="407">
        <v>7873</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113</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83761</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300000</v>
      </c>
      <c r="BO12" s="408"/>
      <c r="BP12" s="408"/>
      <c r="BQ12" s="408"/>
      <c r="BR12" s="408"/>
      <c r="BS12" s="408"/>
      <c r="BT12" s="408"/>
      <c r="BU12" s="409"/>
      <c r="BV12" s="407">
        <v>400000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82951</v>
      </c>
      <c r="S13" s="511"/>
      <c r="T13" s="511"/>
      <c r="U13" s="511"/>
      <c r="V13" s="512"/>
      <c r="W13" s="498" t="s">
        <v>132</v>
      </c>
      <c r="X13" s="420"/>
      <c r="Y13" s="420"/>
      <c r="Z13" s="420"/>
      <c r="AA13" s="420"/>
      <c r="AB13" s="421"/>
      <c r="AC13" s="383">
        <v>2169</v>
      </c>
      <c r="AD13" s="384"/>
      <c r="AE13" s="384"/>
      <c r="AF13" s="384"/>
      <c r="AG13" s="385"/>
      <c r="AH13" s="383">
        <v>2315</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-463182</v>
      </c>
      <c r="BO13" s="408"/>
      <c r="BP13" s="408"/>
      <c r="BQ13" s="408"/>
      <c r="BR13" s="408"/>
      <c r="BS13" s="408"/>
      <c r="BT13" s="408"/>
      <c r="BU13" s="409"/>
      <c r="BV13" s="407">
        <v>-473594</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5.6</v>
      </c>
      <c r="CU13" s="378"/>
      <c r="CV13" s="378"/>
      <c r="CW13" s="378"/>
      <c r="CX13" s="378"/>
      <c r="CY13" s="378"/>
      <c r="CZ13" s="378"/>
      <c r="DA13" s="379"/>
      <c r="DB13" s="377">
        <v>5.6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84929</v>
      </c>
      <c r="S14" s="511"/>
      <c r="T14" s="511"/>
      <c r="U14" s="511"/>
      <c r="V14" s="512"/>
      <c r="W14" s="513"/>
      <c r="X14" s="423"/>
      <c r="Y14" s="423"/>
      <c r="Z14" s="423"/>
      <c r="AA14" s="423"/>
      <c r="AB14" s="424"/>
      <c r="AC14" s="503">
        <v>5.2</v>
      </c>
      <c r="AD14" s="504"/>
      <c r="AE14" s="504"/>
      <c r="AF14" s="504"/>
      <c r="AG14" s="505"/>
      <c r="AH14" s="503">
        <v>5.3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58.9</v>
      </c>
      <c r="CU14" s="515"/>
      <c r="CV14" s="515"/>
      <c r="CW14" s="515"/>
      <c r="CX14" s="515"/>
      <c r="CY14" s="515"/>
      <c r="CZ14" s="515"/>
      <c r="DA14" s="516"/>
      <c r="DB14" s="514">
        <v>54.5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84219</v>
      </c>
      <c r="S15" s="511"/>
      <c r="T15" s="511"/>
      <c r="U15" s="511"/>
      <c r="V15" s="512"/>
      <c r="W15" s="498" t="s">
        <v>140</v>
      </c>
      <c r="X15" s="420"/>
      <c r="Y15" s="420"/>
      <c r="Z15" s="420"/>
      <c r="AA15" s="420"/>
      <c r="AB15" s="421"/>
      <c r="AC15" s="383">
        <v>11275</v>
      </c>
      <c r="AD15" s="384"/>
      <c r="AE15" s="384"/>
      <c r="AF15" s="384"/>
      <c r="AG15" s="385"/>
      <c r="AH15" s="383">
        <v>12549</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11334510</v>
      </c>
      <c r="BO15" s="403"/>
      <c r="BP15" s="403"/>
      <c r="BQ15" s="403"/>
      <c r="BR15" s="403"/>
      <c r="BS15" s="403"/>
      <c r="BT15" s="403"/>
      <c r="BU15" s="404"/>
      <c r="BV15" s="402">
        <v>11467302</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27.2</v>
      </c>
      <c r="AD16" s="504"/>
      <c r="AE16" s="504"/>
      <c r="AF16" s="504"/>
      <c r="AG16" s="505"/>
      <c r="AH16" s="503">
        <v>28.5</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19020237</v>
      </c>
      <c r="BO16" s="408"/>
      <c r="BP16" s="408"/>
      <c r="BQ16" s="408"/>
      <c r="BR16" s="408"/>
      <c r="BS16" s="408"/>
      <c r="BT16" s="408"/>
      <c r="BU16" s="409"/>
      <c r="BV16" s="407">
        <v>18965370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27936</v>
      </c>
      <c r="AD17" s="384"/>
      <c r="AE17" s="384"/>
      <c r="AF17" s="384"/>
      <c r="AG17" s="385"/>
      <c r="AH17" s="383">
        <v>29102</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14465510</v>
      </c>
      <c r="BO17" s="408"/>
      <c r="BP17" s="408"/>
      <c r="BQ17" s="408"/>
      <c r="BR17" s="408"/>
      <c r="BS17" s="408"/>
      <c r="BT17" s="408"/>
      <c r="BU17" s="409"/>
      <c r="BV17" s="407">
        <v>14615060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1449.83</v>
      </c>
      <c r="M18" s="472"/>
      <c r="N18" s="472"/>
      <c r="O18" s="472"/>
      <c r="P18" s="472"/>
      <c r="Q18" s="472"/>
      <c r="R18" s="473"/>
      <c r="S18" s="473"/>
      <c r="T18" s="473"/>
      <c r="U18" s="473"/>
      <c r="V18" s="474"/>
      <c r="W18" s="488"/>
      <c r="X18" s="489"/>
      <c r="Y18" s="489"/>
      <c r="Z18" s="489"/>
      <c r="AA18" s="489"/>
      <c r="AB18" s="499"/>
      <c r="AC18" s="371">
        <v>67.5</v>
      </c>
      <c r="AD18" s="372"/>
      <c r="AE18" s="372"/>
      <c r="AF18" s="372"/>
      <c r="AG18" s="475"/>
      <c r="AH18" s="371">
        <v>66.2</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24872309</v>
      </c>
      <c r="BO18" s="408"/>
      <c r="BP18" s="408"/>
      <c r="BQ18" s="408"/>
      <c r="BR18" s="408"/>
      <c r="BS18" s="408"/>
      <c r="BT18" s="408"/>
      <c r="BU18" s="409"/>
      <c r="BV18" s="407">
        <v>24805925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58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29716825</v>
      </c>
      <c r="BO19" s="408"/>
      <c r="BP19" s="408"/>
      <c r="BQ19" s="408"/>
      <c r="BR19" s="408"/>
      <c r="BS19" s="408"/>
      <c r="BT19" s="408"/>
      <c r="BU19" s="409"/>
      <c r="BV19" s="407">
        <v>30262918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32658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58417383</v>
      </c>
      <c r="BO23" s="408"/>
      <c r="BP23" s="408"/>
      <c r="BQ23" s="408"/>
      <c r="BR23" s="408"/>
      <c r="BS23" s="408"/>
      <c r="BT23" s="408"/>
      <c r="BU23" s="409"/>
      <c r="BV23" s="407">
        <v>54888202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9600</v>
      </c>
      <c r="R24" s="384"/>
      <c r="S24" s="384"/>
      <c r="T24" s="384"/>
      <c r="U24" s="384"/>
      <c r="V24" s="385"/>
      <c r="W24" s="449"/>
      <c r="X24" s="440"/>
      <c r="Y24" s="441"/>
      <c r="Z24" s="380" t="s">
        <v>164</v>
      </c>
      <c r="AA24" s="381"/>
      <c r="AB24" s="381"/>
      <c r="AC24" s="381"/>
      <c r="AD24" s="381"/>
      <c r="AE24" s="381"/>
      <c r="AF24" s="381"/>
      <c r="AG24" s="382"/>
      <c r="AH24" s="383">
        <v>903</v>
      </c>
      <c r="AI24" s="384"/>
      <c r="AJ24" s="384"/>
      <c r="AK24" s="384"/>
      <c r="AL24" s="385"/>
      <c r="AM24" s="383">
        <v>2888697</v>
      </c>
      <c r="AN24" s="384"/>
      <c r="AO24" s="384"/>
      <c r="AP24" s="384"/>
      <c r="AQ24" s="384"/>
      <c r="AR24" s="385"/>
      <c r="AS24" s="383">
        <v>3199</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34271436</v>
      </c>
      <c r="BO24" s="408"/>
      <c r="BP24" s="408"/>
      <c r="BQ24" s="408"/>
      <c r="BR24" s="408"/>
      <c r="BS24" s="408"/>
      <c r="BT24" s="408"/>
      <c r="BU24" s="409"/>
      <c r="BV24" s="407">
        <v>31523951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7600</v>
      </c>
      <c r="R25" s="384"/>
      <c r="S25" s="384"/>
      <c r="T25" s="384"/>
      <c r="U25" s="384"/>
      <c r="V25" s="385"/>
      <c r="W25" s="449"/>
      <c r="X25" s="440"/>
      <c r="Y25" s="441"/>
      <c r="Z25" s="380" t="s">
        <v>167</v>
      </c>
      <c r="AA25" s="381"/>
      <c r="AB25" s="381"/>
      <c r="AC25" s="381"/>
      <c r="AD25" s="381"/>
      <c r="AE25" s="381"/>
      <c r="AF25" s="381"/>
      <c r="AG25" s="382"/>
      <c r="AH25" s="383">
        <v>188</v>
      </c>
      <c r="AI25" s="384"/>
      <c r="AJ25" s="384"/>
      <c r="AK25" s="384"/>
      <c r="AL25" s="385"/>
      <c r="AM25" s="383">
        <v>554036</v>
      </c>
      <c r="AN25" s="384"/>
      <c r="AO25" s="384"/>
      <c r="AP25" s="384"/>
      <c r="AQ25" s="384"/>
      <c r="AR25" s="385"/>
      <c r="AS25" s="383">
        <v>2947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9249203</v>
      </c>
      <c r="BO25" s="403"/>
      <c r="BP25" s="403"/>
      <c r="BQ25" s="403"/>
      <c r="BR25" s="403"/>
      <c r="BS25" s="403"/>
      <c r="BT25" s="403"/>
      <c r="BU25" s="404"/>
      <c r="BV25" s="402">
        <v>7182743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6750</v>
      </c>
      <c r="R26" s="384"/>
      <c r="S26" s="384"/>
      <c r="T26" s="384"/>
      <c r="U26" s="384"/>
      <c r="V26" s="385"/>
      <c r="W26" s="449"/>
      <c r="X26" s="440"/>
      <c r="Y26" s="441"/>
      <c r="Z26" s="380" t="s">
        <v>170</v>
      </c>
      <c r="AA26" s="462"/>
      <c r="AB26" s="462"/>
      <c r="AC26" s="462"/>
      <c r="AD26" s="462"/>
      <c r="AE26" s="462"/>
      <c r="AF26" s="462"/>
      <c r="AG26" s="463"/>
      <c r="AH26" s="383">
        <v>42</v>
      </c>
      <c r="AI26" s="384"/>
      <c r="AJ26" s="384"/>
      <c r="AK26" s="384"/>
      <c r="AL26" s="385"/>
      <c r="AM26" s="383">
        <v>135618</v>
      </c>
      <c r="AN26" s="384"/>
      <c r="AO26" s="384"/>
      <c r="AP26" s="384"/>
      <c r="AQ26" s="384"/>
      <c r="AR26" s="385"/>
      <c r="AS26" s="383">
        <v>3229</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4900</v>
      </c>
      <c r="R27" s="384"/>
      <c r="S27" s="384"/>
      <c r="T27" s="384"/>
      <c r="U27" s="384"/>
      <c r="V27" s="385"/>
      <c r="W27" s="449"/>
      <c r="X27" s="440"/>
      <c r="Y27" s="441"/>
      <c r="Z27" s="380" t="s">
        <v>173</v>
      </c>
      <c r="AA27" s="381"/>
      <c r="AB27" s="381"/>
      <c r="AC27" s="381"/>
      <c r="AD27" s="381"/>
      <c r="AE27" s="381"/>
      <c r="AF27" s="381"/>
      <c r="AG27" s="382"/>
      <c r="AH27" s="383">
        <v>8</v>
      </c>
      <c r="AI27" s="384"/>
      <c r="AJ27" s="384"/>
      <c r="AK27" s="384"/>
      <c r="AL27" s="385"/>
      <c r="AM27" s="383">
        <v>32104</v>
      </c>
      <c r="AN27" s="384"/>
      <c r="AO27" s="384"/>
      <c r="AP27" s="384"/>
      <c r="AQ27" s="384"/>
      <c r="AR27" s="385"/>
      <c r="AS27" s="383">
        <v>4013</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303361</v>
      </c>
      <c r="BO27" s="411"/>
      <c r="BP27" s="411"/>
      <c r="BQ27" s="411"/>
      <c r="BR27" s="411"/>
      <c r="BS27" s="411"/>
      <c r="BT27" s="411"/>
      <c r="BU27" s="412"/>
      <c r="BV27" s="410">
        <v>303167</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4100</v>
      </c>
      <c r="R28" s="384"/>
      <c r="S28" s="384"/>
      <c r="T28" s="384"/>
      <c r="U28" s="384"/>
      <c r="V28" s="385"/>
      <c r="W28" s="449"/>
      <c r="X28" s="440"/>
      <c r="Y28" s="441"/>
      <c r="Z28" s="380" t="s">
        <v>176</v>
      </c>
      <c r="AA28" s="381"/>
      <c r="AB28" s="381"/>
      <c r="AC28" s="381"/>
      <c r="AD28" s="381"/>
      <c r="AE28" s="381"/>
      <c r="AF28" s="381"/>
      <c r="AG28" s="382"/>
      <c r="AH28" s="383" t="s">
        <v>130</v>
      </c>
      <c r="AI28" s="384"/>
      <c r="AJ28" s="384"/>
      <c r="AK28" s="384"/>
      <c r="AL28" s="385"/>
      <c r="AM28" s="383" t="s">
        <v>130</v>
      </c>
      <c r="AN28" s="384"/>
      <c r="AO28" s="384"/>
      <c r="AP28" s="384"/>
      <c r="AQ28" s="384"/>
      <c r="AR28" s="385"/>
      <c r="AS28" s="383" t="s">
        <v>130</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3764552</v>
      </c>
      <c r="BO28" s="403"/>
      <c r="BP28" s="403"/>
      <c r="BQ28" s="403"/>
      <c r="BR28" s="403"/>
      <c r="BS28" s="403"/>
      <c r="BT28" s="403"/>
      <c r="BU28" s="404"/>
      <c r="BV28" s="402">
        <v>4062347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26</v>
      </c>
      <c r="M29" s="384"/>
      <c r="N29" s="384"/>
      <c r="O29" s="384"/>
      <c r="P29" s="385"/>
      <c r="Q29" s="383">
        <v>3800</v>
      </c>
      <c r="R29" s="384"/>
      <c r="S29" s="384"/>
      <c r="T29" s="384"/>
      <c r="U29" s="384"/>
      <c r="V29" s="385"/>
      <c r="W29" s="450"/>
      <c r="X29" s="451"/>
      <c r="Y29" s="452"/>
      <c r="Z29" s="380" t="s">
        <v>179</v>
      </c>
      <c r="AA29" s="381"/>
      <c r="AB29" s="381"/>
      <c r="AC29" s="381"/>
      <c r="AD29" s="381"/>
      <c r="AE29" s="381"/>
      <c r="AF29" s="381"/>
      <c r="AG29" s="382"/>
      <c r="AH29" s="383">
        <v>911</v>
      </c>
      <c r="AI29" s="384"/>
      <c r="AJ29" s="384"/>
      <c r="AK29" s="384"/>
      <c r="AL29" s="385"/>
      <c r="AM29" s="383">
        <v>2920801</v>
      </c>
      <c r="AN29" s="384"/>
      <c r="AO29" s="384"/>
      <c r="AP29" s="384"/>
      <c r="AQ29" s="384"/>
      <c r="AR29" s="385"/>
      <c r="AS29" s="383">
        <v>3206</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1169820</v>
      </c>
      <c r="BO29" s="408"/>
      <c r="BP29" s="408"/>
      <c r="BQ29" s="408"/>
      <c r="BR29" s="408"/>
      <c r="BS29" s="408"/>
      <c r="BT29" s="408"/>
      <c r="BU29" s="409"/>
      <c r="BV29" s="407">
        <v>1169171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4875688</v>
      </c>
      <c r="BO30" s="411"/>
      <c r="BP30" s="411"/>
      <c r="BQ30" s="411"/>
      <c r="BR30" s="411"/>
      <c r="BS30" s="411"/>
      <c r="BT30" s="411"/>
      <c r="BU30" s="412"/>
      <c r="BV30" s="410">
        <v>5124177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栃木県市町村総合事務組合（一般会計）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15</v>
      </c>
      <c r="CP34" s="366"/>
      <c r="CQ34" s="365" t="str">
        <f>IF('各会計、関係団体の財政状況及び健全化判断比率'!BS7="","",'各会計、関係団体の財政状況及び健全化判断比率'!BS7)</f>
        <v>日光市公共施設振興公社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診療所事業特別会計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IF('各会計、関係団体の財政状況及び健全化判断比率'!B33="","",'各会計、関係団体の財政状況及び健全化判断比率'!B33)</f>
        <v>温泉事業特別会計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栃木県市町村総合事務組合（特別会計）</v>
      </c>
      <c r="BZ35" s="365"/>
      <c r="CA35" s="365"/>
      <c r="CB35" s="365"/>
      <c r="CC35" s="365"/>
      <c r="CD35" s="365"/>
      <c r="CE35" s="365"/>
      <c r="CF35" s="365"/>
      <c r="CG35" s="365"/>
      <c r="CH35" s="365"/>
      <c r="CI35" s="365"/>
      <c r="CJ35" s="365"/>
      <c r="CK35" s="365"/>
      <c r="CL35" s="365"/>
      <c r="CM35" s="365"/>
      <c r="CN35" s="193"/>
      <c r="CO35" s="366">
        <f t="shared" ref="CO35:CO43" si="3">IF(CQ35="","",CO34+1)</f>
        <v>16</v>
      </c>
      <c r="CP35" s="366"/>
      <c r="CQ35" s="365" t="str">
        <f>IF('各会計、関係団体の財政状況及び健全化判断比率'!BS8="","",'各会計、関係団体の財政状況及び健全化判断比率'!BS8)</f>
        <v>日光市農業公社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公共用地先行取得事業特別会計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IF('各会計、関係団体の財政状況及び健全化判断比率'!B34="","",'各会計、関係団体の財政状況及び健全化判断比率'!B34)</f>
        <v>銅山観光事業特別会計</v>
      </c>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栃木県後期高齢者医療広域連合（一般会計）</v>
      </c>
      <c r="BZ36" s="365"/>
      <c r="CA36" s="365"/>
      <c r="CB36" s="365"/>
      <c r="CC36" s="365"/>
      <c r="CD36" s="365"/>
      <c r="CE36" s="365"/>
      <c r="CF36" s="365"/>
      <c r="CG36" s="365"/>
      <c r="CH36" s="365"/>
      <c r="CI36" s="365"/>
      <c r="CJ36" s="365"/>
      <c r="CK36" s="365"/>
      <c r="CL36" s="365"/>
      <c r="CM36" s="365"/>
      <c r="CN36" s="193"/>
      <c r="CO36" s="366">
        <f t="shared" si="3"/>
        <v>17</v>
      </c>
      <c r="CP36" s="366"/>
      <c r="CQ36" s="365" t="str">
        <f>IF('各会計、関係団体の財政状況及び健全化判断比率'!BS9="","",'各会計、関係団体の財政状況及び健全化判断比率'!BS9)</f>
        <v>オアシス今市</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栃木県後期高齢者医療広域連合（後期高齢者医療特別会計）</v>
      </c>
      <c r="BZ37" s="365"/>
      <c r="CA37" s="365"/>
      <c r="CB37" s="365"/>
      <c r="CC37" s="365"/>
      <c r="CD37" s="365"/>
      <c r="CE37" s="365"/>
      <c r="CF37" s="365"/>
      <c r="CG37" s="365"/>
      <c r="CH37" s="365"/>
      <c r="CI37" s="365"/>
      <c r="CJ37" s="365"/>
      <c r="CK37" s="365"/>
      <c r="CL37" s="365"/>
      <c r="CM37" s="365"/>
      <c r="CN37" s="193"/>
      <c r="CO37" s="366">
        <f t="shared" si="3"/>
        <v>18</v>
      </c>
      <c r="CP37" s="366"/>
      <c r="CQ37" s="365" t="str">
        <f>IF('各会計、関係団体の財政状況及び健全化判断比率'!BS10="","",'各会計、関係団体の財政状況及び健全化判断比率'!BS10)</f>
        <v>小杉放菴記念日光美術館</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19</v>
      </c>
      <c r="CP38" s="366"/>
      <c r="CQ38" s="365" t="str">
        <f>IF('各会計、関係団体の財政状況及び健全化判断比率'!BS11="","",'各会計、関係団体の財政状況及び健全化判断比率'!BS11)</f>
        <v>鬼怒川・川治温泉観光開発</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H6dX/44yALaeJsXWAJO3Nc7F+EieOF32dIDpBMmafq8F+6aG3Or5AwLAANw9wICQfT2EnoKjnKjMmsBmEiT4Tg==" saltValue="jyTgH6txyjE4tVb3ARxB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6" t="s">
        <v>565</v>
      </c>
      <c r="D34" s="1186"/>
      <c r="E34" s="1187"/>
      <c r="F34" s="32">
        <v>9.07</v>
      </c>
      <c r="G34" s="33">
        <v>7.95</v>
      </c>
      <c r="H34" s="33">
        <v>8.1999999999999993</v>
      </c>
      <c r="I34" s="33">
        <v>10.57</v>
      </c>
      <c r="J34" s="34">
        <v>10.46</v>
      </c>
      <c r="K34" s="22"/>
      <c r="L34" s="22"/>
      <c r="M34" s="22"/>
      <c r="N34" s="22"/>
      <c r="O34" s="22"/>
      <c r="P34" s="22"/>
    </row>
    <row r="35" spans="1:16" ht="39" customHeight="1">
      <c r="A35" s="22"/>
      <c r="B35" s="35"/>
      <c r="C35" s="1180" t="s">
        <v>566</v>
      </c>
      <c r="D35" s="1181"/>
      <c r="E35" s="1182"/>
      <c r="F35" s="36">
        <v>7.01</v>
      </c>
      <c r="G35" s="37">
        <v>6.76</v>
      </c>
      <c r="H35" s="37">
        <v>7.02</v>
      </c>
      <c r="I35" s="37">
        <v>6.79</v>
      </c>
      <c r="J35" s="38">
        <v>6.21</v>
      </c>
      <c r="K35" s="22"/>
      <c r="L35" s="22"/>
      <c r="M35" s="22"/>
      <c r="N35" s="22"/>
      <c r="O35" s="22"/>
      <c r="P35" s="22"/>
    </row>
    <row r="36" spans="1:16" ht="39" customHeight="1">
      <c r="A36" s="22"/>
      <c r="B36" s="35"/>
      <c r="C36" s="1180" t="s">
        <v>567</v>
      </c>
      <c r="D36" s="1181"/>
      <c r="E36" s="1182"/>
      <c r="F36" s="36">
        <v>0.72</v>
      </c>
      <c r="G36" s="37">
        <v>0.61</v>
      </c>
      <c r="H36" s="37">
        <v>0.61</v>
      </c>
      <c r="I36" s="37">
        <v>1.1399999999999999</v>
      </c>
      <c r="J36" s="38">
        <v>1.61</v>
      </c>
      <c r="K36" s="22"/>
      <c r="L36" s="22"/>
      <c r="M36" s="22"/>
      <c r="N36" s="22"/>
      <c r="O36" s="22"/>
      <c r="P36" s="22"/>
    </row>
    <row r="37" spans="1:16" ht="39" customHeight="1">
      <c r="A37" s="22"/>
      <c r="B37" s="35"/>
      <c r="C37" s="1180" t="s">
        <v>568</v>
      </c>
      <c r="D37" s="1181"/>
      <c r="E37" s="1182"/>
      <c r="F37" s="36">
        <v>1.52</v>
      </c>
      <c r="G37" s="37">
        <v>1.1299999999999999</v>
      </c>
      <c r="H37" s="37">
        <v>0.65</v>
      </c>
      <c r="I37" s="37">
        <v>0.75</v>
      </c>
      <c r="J37" s="38">
        <v>1.29</v>
      </c>
      <c r="K37" s="22"/>
      <c r="L37" s="22"/>
      <c r="M37" s="22"/>
      <c r="N37" s="22"/>
      <c r="O37" s="22"/>
      <c r="P37" s="22"/>
    </row>
    <row r="38" spans="1:16" ht="39" customHeight="1">
      <c r="A38" s="22"/>
      <c r="B38" s="35"/>
      <c r="C38" s="1180" t="s">
        <v>569</v>
      </c>
      <c r="D38" s="1181"/>
      <c r="E38" s="1182"/>
      <c r="F38" s="36">
        <v>0.2</v>
      </c>
      <c r="G38" s="37">
        <v>0.13</v>
      </c>
      <c r="H38" s="37">
        <v>0.16</v>
      </c>
      <c r="I38" s="37">
        <v>0.17</v>
      </c>
      <c r="J38" s="38">
        <v>0.12</v>
      </c>
      <c r="K38" s="22"/>
      <c r="L38" s="22"/>
      <c r="M38" s="22"/>
      <c r="N38" s="22"/>
      <c r="O38" s="22"/>
      <c r="P38" s="22"/>
    </row>
    <row r="39" spans="1:16" ht="39" customHeight="1">
      <c r="A39" s="22"/>
      <c r="B39" s="35"/>
      <c r="C39" s="1180" t="s">
        <v>570</v>
      </c>
      <c r="D39" s="1181"/>
      <c r="E39" s="1182"/>
      <c r="F39" s="36">
        <v>0.09</v>
      </c>
      <c r="G39" s="37">
        <v>0.09</v>
      </c>
      <c r="H39" s="37">
        <v>0.18</v>
      </c>
      <c r="I39" s="37">
        <v>7.0000000000000007E-2</v>
      </c>
      <c r="J39" s="38">
        <v>0.05</v>
      </c>
      <c r="K39" s="22"/>
      <c r="L39" s="22"/>
      <c r="M39" s="22"/>
      <c r="N39" s="22"/>
      <c r="O39" s="22"/>
      <c r="P39" s="22"/>
    </row>
    <row r="40" spans="1:16" ht="39" customHeight="1">
      <c r="A40" s="22"/>
      <c r="B40" s="35"/>
      <c r="C40" s="1180" t="s">
        <v>571</v>
      </c>
      <c r="D40" s="1181"/>
      <c r="E40" s="1182"/>
      <c r="F40" s="36">
        <v>0.01</v>
      </c>
      <c r="G40" s="37">
        <v>0.03</v>
      </c>
      <c r="H40" s="37">
        <v>0.02</v>
      </c>
      <c r="I40" s="37">
        <v>0.01</v>
      </c>
      <c r="J40" s="38">
        <v>0.02</v>
      </c>
      <c r="K40" s="22"/>
      <c r="L40" s="22"/>
      <c r="M40" s="22"/>
      <c r="N40" s="22"/>
      <c r="O40" s="22"/>
      <c r="P40" s="22"/>
    </row>
    <row r="41" spans="1:16" ht="39" customHeight="1">
      <c r="A41" s="22"/>
      <c r="B41" s="35"/>
      <c r="C41" s="1180" t="s">
        <v>572</v>
      </c>
      <c r="D41" s="1181"/>
      <c r="E41" s="1182"/>
      <c r="F41" s="36">
        <v>0.02</v>
      </c>
      <c r="G41" s="37">
        <v>0.02</v>
      </c>
      <c r="H41" s="37">
        <v>0.02</v>
      </c>
      <c r="I41" s="37">
        <v>0.01</v>
      </c>
      <c r="J41" s="38">
        <v>0.01</v>
      </c>
      <c r="K41" s="22"/>
      <c r="L41" s="22"/>
      <c r="M41" s="22"/>
      <c r="N41" s="22"/>
      <c r="O41" s="22"/>
      <c r="P41" s="22"/>
    </row>
    <row r="42" spans="1:16" ht="39" customHeight="1">
      <c r="A42" s="22"/>
      <c r="B42" s="39"/>
      <c r="C42" s="1180" t="s">
        <v>573</v>
      </c>
      <c r="D42" s="1181"/>
      <c r="E42" s="1182"/>
      <c r="F42" s="36" t="s">
        <v>513</v>
      </c>
      <c r="G42" s="37" t="s">
        <v>513</v>
      </c>
      <c r="H42" s="37" t="s">
        <v>513</v>
      </c>
      <c r="I42" s="37" t="s">
        <v>513</v>
      </c>
      <c r="J42" s="38" t="s">
        <v>513</v>
      </c>
      <c r="K42" s="22"/>
      <c r="L42" s="22"/>
      <c r="M42" s="22"/>
      <c r="N42" s="22"/>
      <c r="O42" s="22"/>
      <c r="P42" s="22"/>
    </row>
    <row r="43" spans="1:16" ht="39" customHeight="1" thickBot="1">
      <c r="A43" s="22"/>
      <c r="B43" s="40"/>
      <c r="C43" s="1183" t="s">
        <v>574</v>
      </c>
      <c r="D43" s="1184"/>
      <c r="E43" s="1185"/>
      <c r="F43" s="41">
        <v>0.02</v>
      </c>
      <c r="G43" s="42">
        <v>0.02</v>
      </c>
      <c r="H43" s="42">
        <v>0</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7XTyikLxaL/2uXxcwTaMXCaLBhTlcnDnVAEM6vID0mtVTM/91MqceYPSA9bZT+/QROvubXqcJQ7m8RYfWFXyA==" saltValue="Kvpm0QmRrECpAQMEZAPF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6" t="s">
        <v>10</v>
      </c>
      <c r="C45" s="1197"/>
      <c r="D45" s="58"/>
      <c r="E45" s="1202" t="s">
        <v>11</v>
      </c>
      <c r="F45" s="1202"/>
      <c r="G45" s="1202"/>
      <c r="H45" s="1202"/>
      <c r="I45" s="1202"/>
      <c r="J45" s="1203"/>
      <c r="K45" s="59">
        <v>5016</v>
      </c>
      <c r="L45" s="60">
        <v>4918</v>
      </c>
      <c r="M45" s="60">
        <v>4957</v>
      </c>
      <c r="N45" s="60">
        <v>4956</v>
      </c>
      <c r="O45" s="61">
        <v>5067</v>
      </c>
      <c r="P45" s="48"/>
      <c r="Q45" s="48"/>
      <c r="R45" s="48"/>
      <c r="S45" s="48"/>
      <c r="T45" s="48"/>
      <c r="U45" s="48"/>
    </row>
    <row r="46" spans="1:21" ht="30.75" customHeight="1">
      <c r="A46" s="48"/>
      <c r="B46" s="1198"/>
      <c r="C46" s="1199"/>
      <c r="D46" s="62"/>
      <c r="E46" s="1190" t="s">
        <v>12</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c r="A47" s="48"/>
      <c r="B47" s="1198"/>
      <c r="C47" s="1199"/>
      <c r="D47" s="62"/>
      <c r="E47" s="1190" t="s">
        <v>13</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c r="A48" s="48"/>
      <c r="B48" s="1198"/>
      <c r="C48" s="1199"/>
      <c r="D48" s="62"/>
      <c r="E48" s="1190" t="s">
        <v>14</v>
      </c>
      <c r="F48" s="1190"/>
      <c r="G48" s="1190"/>
      <c r="H48" s="1190"/>
      <c r="I48" s="1190"/>
      <c r="J48" s="1191"/>
      <c r="K48" s="63">
        <v>900</v>
      </c>
      <c r="L48" s="64">
        <v>974</v>
      </c>
      <c r="M48" s="64">
        <v>811</v>
      </c>
      <c r="N48" s="64">
        <v>964</v>
      </c>
      <c r="O48" s="65">
        <v>1021</v>
      </c>
      <c r="P48" s="48"/>
      <c r="Q48" s="48"/>
      <c r="R48" s="48"/>
      <c r="S48" s="48"/>
      <c r="T48" s="48"/>
      <c r="U48" s="48"/>
    </row>
    <row r="49" spans="1:21" ht="30.75" customHeight="1">
      <c r="A49" s="48"/>
      <c r="B49" s="1198"/>
      <c r="C49" s="1199"/>
      <c r="D49" s="62"/>
      <c r="E49" s="1190" t="s">
        <v>15</v>
      </c>
      <c r="F49" s="1190"/>
      <c r="G49" s="1190"/>
      <c r="H49" s="1190"/>
      <c r="I49" s="1190"/>
      <c r="J49" s="1191"/>
      <c r="K49" s="63" t="s">
        <v>513</v>
      </c>
      <c r="L49" s="64" t="s">
        <v>513</v>
      </c>
      <c r="M49" s="64" t="s">
        <v>513</v>
      </c>
      <c r="N49" s="64" t="s">
        <v>513</v>
      </c>
      <c r="O49" s="65" t="s">
        <v>513</v>
      </c>
      <c r="P49" s="48"/>
      <c r="Q49" s="48"/>
      <c r="R49" s="48"/>
      <c r="S49" s="48"/>
      <c r="T49" s="48"/>
      <c r="U49" s="48"/>
    </row>
    <row r="50" spans="1:21" ht="30.75" customHeight="1">
      <c r="A50" s="48"/>
      <c r="B50" s="1198"/>
      <c r="C50" s="1199"/>
      <c r="D50" s="62"/>
      <c r="E50" s="1190" t="s">
        <v>16</v>
      </c>
      <c r="F50" s="1190"/>
      <c r="G50" s="1190"/>
      <c r="H50" s="1190"/>
      <c r="I50" s="1190"/>
      <c r="J50" s="1191"/>
      <c r="K50" s="63">
        <v>54</v>
      </c>
      <c r="L50" s="64">
        <v>25</v>
      </c>
      <c r="M50" s="64">
        <v>25</v>
      </c>
      <c r="N50" s="64">
        <v>16</v>
      </c>
      <c r="O50" s="65">
        <v>15</v>
      </c>
      <c r="P50" s="48"/>
      <c r="Q50" s="48"/>
      <c r="R50" s="48"/>
      <c r="S50" s="48"/>
      <c r="T50" s="48"/>
      <c r="U50" s="48"/>
    </row>
    <row r="51" spans="1:21" ht="30.75" customHeight="1">
      <c r="A51" s="48"/>
      <c r="B51" s="1200"/>
      <c r="C51" s="1201"/>
      <c r="D51" s="66"/>
      <c r="E51" s="1190" t="s">
        <v>17</v>
      </c>
      <c r="F51" s="1190"/>
      <c r="G51" s="1190"/>
      <c r="H51" s="1190"/>
      <c r="I51" s="1190"/>
      <c r="J51" s="1191"/>
      <c r="K51" s="63" t="s">
        <v>513</v>
      </c>
      <c r="L51" s="64" t="s">
        <v>513</v>
      </c>
      <c r="M51" s="64" t="s">
        <v>513</v>
      </c>
      <c r="N51" s="64" t="s">
        <v>513</v>
      </c>
      <c r="O51" s="65" t="s">
        <v>513</v>
      </c>
      <c r="P51" s="48"/>
      <c r="Q51" s="48"/>
      <c r="R51" s="48"/>
      <c r="S51" s="48"/>
      <c r="T51" s="48"/>
      <c r="U51" s="48"/>
    </row>
    <row r="52" spans="1:21" ht="30.75" customHeight="1">
      <c r="A52" s="48"/>
      <c r="B52" s="1188" t="s">
        <v>18</v>
      </c>
      <c r="C52" s="1189"/>
      <c r="D52" s="66"/>
      <c r="E52" s="1190" t="s">
        <v>19</v>
      </c>
      <c r="F52" s="1190"/>
      <c r="G52" s="1190"/>
      <c r="H52" s="1190"/>
      <c r="I52" s="1190"/>
      <c r="J52" s="1191"/>
      <c r="K52" s="63">
        <v>4404</v>
      </c>
      <c r="L52" s="64">
        <v>4669</v>
      </c>
      <c r="M52" s="64">
        <v>4638</v>
      </c>
      <c r="N52" s="64">
        <v>4809</v>
      </c>
      <c r="O52" s="65">
        <v>4898</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1566</v>
      </c>
      <c r="L53" s="69">
        <v>1248</v>
      </c>
      <c r="M53" s="69">
        <v>1155</v>
      </c>
      <c r="N53" s="69">
        <v>1127</v>
      </c>
      <c r="O53" s="70">
        <v>1205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BuumOSwX54ZzsSYcOktUZ2xnxbKZdCYN9qJCCBM2S61qSLiLREacsFYQzXXS2kPrwm0+YBNHjI0AUap9twcEg==" saltValue="LZlwvLI7QtjLSTeZ8Cmj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16" t="s">
        <v>23</v>
      </c>
      <c r="C41" s="1217"/>
      <c r="D41" s="81"/>
      <c r="E41" s="1218" t="s">
        <v>24</v>
      </c>
      <c r="F41" s="1218"/>
      <c r="G41" s="1218"/>
      <c r="H41" s="1219"/>
      <c r="I41" s="82">
        <v>50638</v>
      </c>
      <c r="J41" s="83">
        <v>51854</v>
      </c>
      <c r="K41" s="83">
        <v>53695</v>
      </c>
      <c r="L41" s="83">
        <v>54888</v>
      </c>
      <c r="M41" s="84">
        <v>58419</v>
      </c>
    </row>
    <row r="42" spans="2:13" ht="27.75" customHeight="1">
      <c r="B42" s="1206"/>
      <c r="C42" s="1207"/>
      <c r="D42" s="85"/>
      <c r="E42" s="1210" t="s">
        <v>25</v>
      </c>
      <c r="F42" s="1210"/>
      <c r="G42" s="1210"/>
      <c r="H42" s="1211"/>
      <c r="I42" s="86">
        <v>191</v>
      </c>
      <c r="J42" s="87">
        <v>168</v>
      </c>
      <c r="K42" s="87">
        <v>149</v>
      </c>
      <c r="L42" s="87">
        <v>133</v>
      </c>
      <c r="M42" s="88">
        <v>114</v>
      </c>
    </row>
    <row r="43" spans="2:13" ht="27.75" customHeight="1">
      <c r="B43" s="1206"/>
      <c r="C43" s="1207"/>
      <c r="D43" s="85"/>
      <c r="E43" s="1210" t="s">
        <v>26</v>
      </c>
      <c r="F43" s="1210"/>
      <c r="G43" s="1210"/>
      <c r="H43" s="1211"/>
      <c r="I43" s="86">
        <v>12843</v>
      </c>
      <c r="J43" s="87">
        <v>12840</v>
      </c>
      <c r="K43" s="87">
        <v>11996</v>
      </c>
      <c r="L43" s="87">
        <v>11735</v>
      </c>
      <c r="M43" s="88">
        <v>11193</v>
      </c>
    </row>
    <row r="44" spans="2:13" ht="27.75" customHeight="1">
      <c r="B44" s="1206"/>
      <c r="C44" s="1207"/>
      <c r="D44" s="85"/>
      <c r="E44" s="1210" t="s">
        <v>27</v>
      </c>
      <c r="F44" s="1210"/>
      <c r="G44" s="1210"/>
      <c r="H44" s="1211"/>
      <c r="I44" s="86" t="s">
        <v>513</v>
      </c>
      <c r="J44" s="87" t="s">
        <v>513</v>
      </c>
      <c r="K44" s="87" t="s">
        <v>513</v>
      </c>
      <c r="L44" s="87" t="s">
        <v>513</v>
      </c>
      <c r="M44" s="88" t="s">
        <v>513</v>
      </c>
    </row>
    <row r="45" spans="2:13" ht="27.75" customHeight="1">
      <c r="B45" s="1206"/>
      <c r="C45" s="1207"/>
      <c r="D45" s="85"/>
      <c r="E45" s="1210" t="s">
        <v>28</v>
      </c>
      <c r="F45" s="1210"/>
      <c r="G45" s="1210"/>
      <c r="H45" s="1211"/>
      <c r="I45" s="86">
        <v>9992</v>
      </c>
      <c r="J45" s="87">
        <v>9600</v>
      </c>
      <c r="K45" s="87">
        <v>9329</v>
      </c>
      <c r="L45" s="87">
        <v>9131</v>
      </c>
      <c r="M45" s="88">
        <v>8850</v>
      </c>
    </row>
    <row r="46" spans="2:13" ht="27.75" customHeight="1">
      <c r="B46" s="1206"/>
      <c r="C46" s="1207"/>
      <c r="D46" s="89"/>
      <c r="E46" s="1210" t="s">
        <v>29</v>
      </c>
      <c r="F46" s="1210"/>
      <c r="G46" s="1210"/>
      <c r="H46" s="1211"/>
      <c r="I46" s="86">
        <v>9</v>
      </c>
      <c r="J46" s="87">
        <v>49</v>
      </c>
      <c r="K46" s="87">
        <v>107</v>
      </c>
      <c r="L46" s="87">
        <v>31</v>
      </c>
      <c r="M46" s="88">
        <v>30</v>
      </c>
    </row>
    <row r="47" spans="2:13" ht="27.75" customHeight="1">
      <c r="B47" s="1206"/>
      <c r="C47" s="1207"/>
      <c r="D47" s="90"/>
      <c r="E47" s="1220" t="s">
        <v>30</v>
      </c>
      <c r="F47" s="1221"/>
      <c r="G47" s="1221"/>
      <c r="H47" s="1222"/>
      <c r="I47" s="86" t="s">
        <v>513</v>
      </c>
      <c r="J47" s="87" t="s">
        <v>513</v>
      </c>
      <c r="K47" s="87" t="s">
        <v>513</v>
      </c>
      <c r="L47" s="87" t="s">
        <v>513</v>
      </c>
      <c r="M47" s="88" t="s">
        <v>513</v>
      </c>
    </row>
    <row r="48" spans="2:13" ht="27.75" customHeight="1">
      <c r="B48" s="1206"/>
      <c r="C48" s="1207"/>
      <c r="D48" s="85"/>
      <c r="E48" s="1210" t="s">
        <v>31</v>
      </c>
      <c r="F48" s="1210"/>
      <c r="G48" s="1210"/>
      <c r="H48" s="1211"/>
      <c r="I48" s="86" t="s">
        <v>513</v>
      </c>
      <c r="J48" s="87" t="s">
        <v>513</v>
      </c>
      <c r="K48" s="87" t="s">
        <v>513</v>
      </c>
      <c r="L48" s="87" t="s">
        <v>513</v>
      </c>
      <c r="M48" s="88" t="s">
        <v>513</v>
      </c>
    </row>
    <row r="49" spans="2:13" ht="27.75" customHeight="1">
      <c r="B49" s="1208"/>
      <c r="C49" s="1209"/>
      <c r="D49" s="85"/>
      <c r="E49" s="1210" t="s">
        <v>32</v>
      </c>
      <c r="F49" s="1210"/>
      <c r="G49" s="1210"/>
      <c r="H49" s="1211"/>
      <c r="I49" s="86" t="s">
        <v>513</v>
      </c>
      <c r="J49" s="87" t="s">
        <v>513</v>
      </c>
      <c r="K49" s="87" t="s">
        <v>513</v>
      </c>
      <c r="L49" s="87" t="s">
        <v>513</v>
      </c>
      <c r="M49" s="88" t="s">
        <v>513</v>
      </c>
    </row>
    <row r="50" spans="2:13" ht="27.75" customHeight="1">
      <c r="B50" s="1204" t="s">
        <v>33</v>
      </c>
      <c r="C50" s="1205"/>
      <c r="D50" s="91"/>
      <c r="E50" s="1210" t="s">
        <v>34</v>
      </c>
      <c r="F50" s="1210"/>
      <c r="G50" s="1210"/>
      <c r="H50" s="1211"/>
      <c r="I50" s="86">
        <v>8024</v>
      </c>
      <c r="J50" s="87">
        <v>8377</v>
      </c>
      <c r="K50" s="87">
        <v>8360</v>
      </c>
      <c r="L50" s="87">
        <v>7869</v>
      </c>
      <c r="M50" s="88">
        <v>7443</v>
      </c>
    </row>
    <row r="51" spans="2:13" ht="27.75" customHeight="1">
      <c r="B51" s="1206"/>
      <c r="C51" s="1207"/>
      <c r="D51" s="85"/>
      <c r="E51" s="1210" t="s">
        <v>35</v>
      </c>
      <c r="F51" s="1210"/>
      <c r="G51" s="1210"/>
      <c r="H51" s="1211"/>
      <c r="I51" s="86">
        <v>6356</v>
      </c>
      <c r="J51" s="87">
        <v>5575</v>
      </c>
      <c r="K51" s="87">
        <v>5741</v>
      </c>
      <c r="L51" s="87">
        <v>5986</v>
      </c>
      <c r="M51" s="88">
        <v>6519</v>
      </c>
    </row>
    <row r="52" spans="2:13" ht="27.75" customHeight="1">
      <c r="B52" s="1208"/>
      <c r="C52" s="1209"/>
      <c r="D52" s="85"/>
      <c r="E52" s="1210" t="s">
        <v>36</v>
      </c>
      <c r="F52" s="1210"/>
      <c r="G52" s="1210"/>
      <c r="H52" s="1211"/>
      <c r="I52" s="86">
        <v>47835</v>
      </c>
      <c r="J52" s="87">
        <v>48872</v>
      </c>
      <c r="K52" s="87">
        <v>50502</v>
      </c>
      <c r="L52" s="87">
        <v>50801</v>
      </c>
      <c r="M52" s="88">
        <v>52743</v>
      </c>
    </row>
    <row r="53" spans="2:13" ht="27.75" customHeight="1" thickBot="1">
      <c r="B53" s="1212" t="s">
        <v>37</v>
      </c>
      <c r="C53" s="1213"/>
      <c r="D53" s="92"/>
      <c r="E53" s="1214" t="s">
        <v>38</v>
      </c>
      <c r="F53" s="1214"/>
      <c r="G53" s="1214"/>
      <c r="H53" s="1215"/>
      <c r="I53" s="93">
        <v>11458</v>
      </c>
      <c r="J53" s="94">
        <v>11686</v>
      </c>
      <c r="K53" s="94">
        <v>10672</v>
      </c>
      <c r="L53" s="94">
        <v>11263</v>
      </c>
      <c r="M53" s="95">
        <v>11903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doccfRYghWumMCR2q+AQNyAykqfG1pbBTCYcmZmC0QrCXlxySBc9n22HXajq3Uvcp5sH2u6lpulVBny5LErqg==" saltValue="8f528+MvaEfI0Axy2F3q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31" t="s">
        <v>41</v>
      </c>
      <c r="D55" s="1231"/>
      <c r="E55" s="1232"/>
      <c r="F55" s="107">
        <v>4454</v>
      </c>
      <c r="G55" s="107">
        <v>4062</v>
      </c>
      <c r="H55" s="108">
        <v>3765</v>
      </c>
    </row>
    <row r="56" spans="2:8" ht="52.5" customHeight="1">
      <c r="B56" s="109"/>
      <c r="C56" s="1233" t="s">
        <v>42</v>
      </c>
      <c r="D56" s="1233"/>
      <c r="E56" s="1234"/>
      <c r="F56" s="110">
        <v>1169</v>
      </c>
      <c r="G56" s="110">
        <v>1169</v>
      </c>
      <c r="H56" s="111">
        <v>1170</v>
      </c>
    </row>
    <row r="57" spans="2:8" ht="53.25" customHeight="1">
      <c r="B57" s="109"/>
      <c r="C57" s="1235" t="s">
        <v>43</v>
      </c>
      <c r="D57" s="1235"/>
      <c r="E57" s="1236"/>
      <c r="F57" s="112">
        <v>4993</v>
      </c>
      <c r="G57" s="112">
        <v>5124</v>
      </c>
      <c r="H57" s="113">
        <v>4876</v>
      </c>
    </row>
    <row r="58" spans="2:8" ht="45.75" customHeight="1">
      <c r="B58" s="114"/>
      <c r="C58" s="1223" t="s">
        <v>575</v>
      </c>
      <c r="D58" s="1224"/>
      <c r="E58" s="1225"/>
      <c r="F58" s="115">
        <v>3441</v>
      </c>
      <c r="G58" s="115">
        <v>3452</v>
      </c>
      <c r="H58" s="116">
        <v>3358</v>
      </c>
    </row>
    <row r="59" spans="2:8" ht="45.75" customHeight="1">
      <c r="B59" s="114"/>
      <c r="C59" s="1223" t="s">
        <v>576</v>
      </c>
      <c r="D59" s="1224"/>
      <c r="E59" s="1225"/>
      <c r="F59" s="115">
        <v>902</v>
      </c>
      <c r="G59" s="115">
        <v>902</v>
      </c>
      <c r="H59" s="116">
        <v>765</v>
      </c>
    </row>
    <row r="60" spans="2:8" ht="45.75" customHeight="1">
      <c r="B60" s="114"/>
      <c r="C60" s="1223" t="s">
        <v>577</v>
      </c>
      <c r="D60" s="1224"/>
      <c r="E60" s="1225"/>
      <c r="F60" s="115">
        <v>273</v>
      </c>
      <c r="G60" s="115">
        <v>273</v>
      </c>
      <c r="H60" s="116">
        <v>273</v>
      </c>
    </row>
    <row r="61" spans="2:8" ht="45.75" customHeight="1">
      <c r="B61" s="114"/>
      <c r="C61" s="1223" t="s">
        <v>578</v>
      </c>
      <c r="D61" s="1224"/>
      <c r="E61" s="1225"/>
      <c r="F61" s="115">
        <v>161</v>
      </c>
      <c r="G61" s="115">
        <v>161</v>
      </c>
      <c r="H61" s="116">
        <v>161</v>
      </c>
    </row>
    <row r="62" spans="2:8" ht="45.75" customHeight="1" thickBot="1">
      <c r="B62" s="117"/>
      <c r="C62" s="1226" t="s">
        <v>579</v>
      </c>
      <c r="D62" s="1227"/>
      <c r="E62" s="1228"/>
      <c r="F62" s="118">
        <v>7</v>
      </c>
      <c r="G62" s="118">
        <v>119</v>
      </c>
      <c r="H62" s="119">
        <v>118</v>
      </c>
    </row>
    <row r="63" spans="2:8" ht="52.5" customHeight="1" thickBot="1">
      <c r="B63" s="120"/>
      <c r="C63" s="1229" t="s">
        <v>44</v>
      </c>
      <c r="D63" s="1229"/>
      <c r="E63" s="1230"/>
      <c r="F63" s="121">
        <v>10616</v>
      </c>
      <c r="G63" s="121">
        <v>10356</v>
      </c>
      <c r="H63" s="122">
        <v>9810</v>
      </c>
    </row>
    <row r="64" spans="2:8" ht="15" customHeight="1"/>
    <row r="65" ht="0" hidden="1" customHeight="1"/>
    <row r="66" ht="0" hidden="1" customHeight="1"/>
  </sheetData>
  <sheetProtection algorithmName="SHA-512" hashValue="cBI2yDoAPpFT3E4N/Yc7ka86ouhU7BnWrjINNmsOSyNzlQQp9SmlhJjn/p/x/N2x4vtAV3JiE6b8HG8RsFZUBA==" saltValue="ErBpePb00+ndxsdqdUzS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 zoomScaleNormal="100" zoomScaleSheetLayoutView="55" workbookViewId="0">
      <selection activeCell="AH107" sqref="AH10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598</v>
      </c>
      <c r="AO51" s="1275"/>
      <c r="AP51" s="1275"/>
      <c r="AQ51" s="1275"/>
      <c r="AR51" s="1275"/>
      <c r="AS51" s="1275"/>
      <c r="AT51" s="1275"/>
      <c r="AU51" s="1275"/>
      <c r="AV51" s="1275"/>
      <c r="AW51" s="1275"/>
      <c r="AX51" s="1275"/>
      <c r="AY51" s="1275"/>
      <c r="AZ51" s="1275"/>
      <c r="BA51" s="1275"/>
      <c r="BB51" s="1275" t="s">
        <v>599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54.5</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75.099999999999994</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601</v>
      </c>
      <c r="AO55" s="1271"/>
      <c r="AP55" s="1271"/>
      <c r="AQ55" s="1271"/>
      <c r="AR55" s="1271"/>
      <c r="AS55" s="1271"/>
      <c r="AT55" s="1271"/>
      <c r="AU55" s="1271"/>
      <c r="AV55" s="1271"/>
      <c r="AW55" s="1271"/>
      <c r="AX55" s="1271"/>
      <c r="AY55" s="1271"/>
      <c r="AZ55" s="1271"/>
      <c r="BA55" s="1271"/>
      <c r="BB55" s="1275" t="s">
        <v>599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35.299999999999997</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60.4</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602</v>
      </c>
    </row>
    <row r="64" spans="1:109">
      <c r="B64" s="1246"/>
      <c r="G64" s="1253"/>
      <c r="I64" s="1287"/>
      <c r="J64" s="1287"/>
      <c r="K64" s="1287"/>
      <c r="L64" s="1287"/>
      <c r="M64" s="1287"/>
      <c r="N64" s="1288"/>
      <c r="AM64" s="1253"/>
      <c r="AN64" s="1253" t="s">
        <v>595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c r="B73" s="1246"/>
      <c r="G73" s="1272"/>
      <c r="H73" s="1272"/>
      <c r="I73" s="1272"/>
      <c r="J73" s="1272"/>
      <c r="K73" s="1294"/>
      <c r="L73" s="1294"/>
      <c r="M73" s="1294"/>
      <c r="N73" s="1294"/>
      <c r="AM73" s="1264"/>
      <c r="AN73" s="1275" t="s">
        <v>598</v>
      </c>
      <c r="AO73" s="1275"/>
      <c r="AP73" s="1275"/>
      <c r="AQ73" s="1275"/>
      <c r="AR73" s="1275"/>
      <c r="AS73" s="1275"/>
      <c r="AT73" s="1275"/>
      <c r="AU73" s="1275"/>
      <c r="AV73" s="1275"/>
      <c r="AW73" s="1275"/>
      <c r="AX73" s="1275"/>
      <c r="AY73" s="1275"/>
      <c r="AZ73" s="1275"/>
      <c r="BA73" s="1275"/>
      <c r="BB73" s="1275" t="s">
        <v>599</v>
      </c>
      <c r="BC73" s="1275"/>
      <c r="BD73" s="1275"/>
      <c r="BE73" s="1275"/>
      <c r="BF73" s="1275"/>
      <c r="BG73" s="1275"/>
      <c r="BH73" s="1275"/>
      <c r="BI73" s="1275"/>
      <c r="BJ73" s="1275"/>
      <c r="BK73" s="1275"/>
      <c r="BL73" s="1275"/>
      <c r="BM73" s="1275"/>
      <c r="BN73" s="1275"/>
      <c r="BO73" s="1275"/>
      <c r="BP73" s="1277">
        <v>53.4</v>
      </c>
      <c r="BQ73" s="1277"/>
      <c r="BR73" s="1277"/>
      <c r="BS73" s="1277"/>
      <c r="BT73" s="1277"/>
      <c r="BU73" s="1277"/>
      <c r="BV73" s="1277"/>
      <c r="BW73" s="1277"/>
      <c r="BX73" s="1277">
        <v>55.6</v>
      </c>
      <c r="BY73" s="1277"/>
      <c r="BZ73" s="1277"/>
      <c r="CA73" s="1277"/>
      <c r="CB73" s="1277"/>
      <c r="CC73" s="1277"/>
      <c r="CD73" s="1277"/>
      <c r="CE73" s="1277"/>
      <c r="CF73" s="1277">
        <v>50.5</v>
      </c>
      <c r="CG73" s="1277"/>
      <c r="CH73" s="1277"/>
      <c r="CI73" s="1277"/>
      <c r="CJ73" s="1277"/>
      <c r="CK73" s="1277"/>
      <c r="CL73" s="1277"/>
      <c r="CM73" s="1277"/>
      <c r="CN73" s="1277">
        <v>54.5</v>
      </c>
      <c r="CO73" s="1277"/>
      <c r="CP73" s="1277"/>
      <c r="CQ73" s="1277"/>
      <c r="CR73" s="1277"/>
      <c r="CS73" s="1277"/>
      <c r="CT73" s="1277"/>
      <c r="CU73" s="1277"/>
      <c r="CV73" s="1277">
        <v>58.9</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7">
        <v>8.1999999999999993</v>
      </c>
      <c r="BQ75" s="1277"/>
      <c r="BR75" s="1277"/>
      <c r="BS75" s="1277"/>
      <c r="BT75" s="1277"/>
      <c r="BU75" s="1277"/>
      <c r="BV75" s="1277"/>
      <c r="BW75" s="1277"/>
      <c r="BX75" s="1277">
        <v>7.2</v>
      </c>
      <c r="BY75" s="1277"/>
      <c r="BZ75" s="1277"/>
      <c r="CA75" s="1277"/>
      <c r="CB75" s="1277"/>
      <c r="CC75" s="1277"/>
      <c r="CD75" s="1277"/>
      <c r="CE75" s="1277"/>
      <c r="CF75" s="1277">
        <v>6.2</v>
      </c>
      <c r="CG75" s="1277"/>
      <c r="CH75" s="1277"/>
      <c r="CI75" s="1277"/>
      <c r="CJ75" s="1277"/>
      <c r="CK75" s="1277"/>
      <c r="CL75" s="1277"/>
      <c r="CM75" s="1277"/>
      <c r="CN75" s="1277">
        <v>5.6</v>
      </c>
      <c r="CO75" s="1277"/>
      <c r="CP75" s="1277"/>
      <c r="CQ75" s="1277"/>
      <c r="CR75" s="1277"/>
      <c r="CS75" s="1277"/>
      <c r="CT75" s="1277"/>
      <c r="CU75" s="1277"/>
      <c r="CV75" s="1277">
        <v>5.6</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601</v>
      </c>
      <c r="AO77" s="1271"/>
      <c r="AP77" s="1271"/>
      <c r="AQ77" s="1271"/>
      <c r="AR77" s="1271"/>
      <c r="AS77" s="1271"/>
      <c r="AT77" s="1271"/>
      <c r="AU77" s="1271"/>
      <c r="AV77" s="1271"/>
      <c r="AW77" s="1271"/>
      <c r="AX77" s="1271"/>
      <c r="AY77" s="1271"/>
      <c r="AZ77" s="1271"/>
      <c r="BA77" s="1271"/>
      <c r="BB77" s="1275" t="s">
        <v>599</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604</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kLam9HhyQqkFIpHtvfHoUCJ3R7+0WfKB64dpWWQ1jjgj2rxosDkrXUPNWZGDtoMiM0ItdW1kVSiwIbJ/AnAPQ==" saltValue="gGPuPlnLkzDmqK3tqnJO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O102" zoomScaleNormal="100" zoomScaleSheetLayoutView="70" workbookViewId="0">
      <selection activeCell="AH107" sqref="AH10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okAVQnUzZxsHV9oHcrCWkf7h2X27gtIz0xt0m2Ou9ON1bbB/vWLlQrz8wHdRJhT1D9iGPbNAlGygnsbb1BxbQ==" saltValue="HDa2UskOo4xFyIIkK7za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V1" zoomScaleNormal="100" zoomScaleSheetLayoutView="55" workbookViewId="0">
      <selection activeCell="AH107" sqref="AH10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ZsobekZcze5y3Ytha96CWHcDGurxRRjxjaAXDYfFuX/NM31v2ltBln7mrIHWDRIKRpmi0K2JFMUrv4B14rRHQ==" saltValue="r4qZNqYzH4ye/k4VLdJo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553</v>
      </c>
      <c r="G2" s="136"/>
      <c r="H2" s="137"/>
    </row>
    <row r="3" spans="1:8">
      <c r="A3" s="133" t="s">
        <v>546</v>
      </c>
      <c r="B3" s="138"/>
      <c r="C3" s="139"/>
      <c r="D3" s="140">
        <v>98441</v>
      </c>
      <c r="E3" s="141"/>
      <c r="F3" s="142">
        <v>63956</v>
      </c>
      <c r="G3" s="143"/>
      <c r="H3" s="144"/>
    </row>
    <row r="4" spans="1:8">
      <c r="A4" s="145"/>
      <c r="B4" s="146"/>
      <c r="C4" s="147"/>
      <c r="D4" s="148">
        <v>52002</v>
      </c>
      <c r="E4" s="149"/>
      <c r="F4" s="150">
        <v>29239</v>
      </c>
      <c r="G4" s="151"/>
      <c r="H4" s="152"/>
    </row>
    <row r="5" spans="1:8">
      <c r="A5" s="133" t="s">
        <v>548</v>
      </c>
      <c r="B5" s="138"/>
      <c r="C5" s="139"/>
      <c r="D5" s="140">
        <v>79303</v>
      </c>
      <c r="E5" s="141"/>
      <c r="F5" s="142">
        <v>66255</v>
      </c>
      <c r="G5" s="143"/>
      <c r="H5" s="144"/>
    </row>
    <row r="6" spans="1:8">
      <c r="A6" s="145"/>
      <c r="B6" s="146"/>
      <c r="C6" s="147"/>
      <c r="D6" s="148">
        <v>39513</v>
      </c>
      <c r="E6" s="149"/>
      <c r="F6" s="150">
        <v>31822</v>
      </c>
      <c r="G6" s="151"/>
      <c r="H6" s="152"/>
    </row>
    <row r="7" spans="1:8">
      <c r="A7" s="133" t="s">
        <v>549</v>
      </c>
      <c r="B7" s="138"/>
      <c r="C7" s="139"/>
      <c r="D7" s="140">
        <v>79456</v>
      </c>
      <c r="E7" s="141"/>
      <c r="F7" s="142">
        <v>54227</v>
      </c>
      <c r="G7" s="143"/>
      <c r="H7" s="144"/>
    </row>
    <row r="8" spans="1:8">
      <c r="A8" s="145"/>
      <c r="B8" s="146"/>
      <c r="C8" s="147"/>
      <c r="D8" s="148">
        <v>54651</v>
      </c>
      <c r="E8" s="149"/>
      <c r="F8" s="150">
        <v>29694</v>
      </c>
      <c r="G8" s="151"/>
      <c r="H8" s="152"/>
    </row>
    <row r="9" spans="1:8">
      <c r="A9" s="133" t="s">
        <v>550</v>
      </c>
      <c r="B9" s="138"/>
      <c r="C9" s="139"/>
      <c r="D9" s="140">
        <v>72028</v>
      </c>
      <c r="E9" s="141"/>
      <c r="F9" s="142">
        <v>44504</v>
      </c>
      <c r="G9" s="143"/>
      <c r="H9" s="144"/>
    </row>
    <row r="10" spans="1:8">
      <c r="A10" s="145"/>
      <c r="B10" s="146"/>
      <c r="C10" s="147"/>
      <c r="D10" s="148">
        <v>52633</v>
      </c>
      <c r="E10" s="149"/>
      <c r="F10" s="150">
        <v>25876</v>
      </c>
      <c r="G10" s="151"/>
      <c r="H10" s="152"/>
    </row>
    <row r="11" spans="1:8">
      <c r="A11" s="133" t="s">
        <v>551</v>
      </c>
      <c r="B11" s="138"/>
      <c r="C11" s="139"/>
      <c r="D11" s="140">
        <v>105014</v>
      </c>
      <c r="E11" s="141"/>
      <c r="F11" s="142">
        <v>47820</v>
      </c>
      <c r="G11" s="143"/>
      <c r="H11" s="144"/>
    </row>
    <row r="12" spans="1:8">
      <c r="A12" s="145"/>
      <c r="B12" s="146"/>
      <c r="C12" s="153"/>
      <c r="D12" s="148">
        <v>78587</v>
      </c>
      <c r="E12" s="149"/>
      <c r="F12" s="150">
        <v>25855</v>
      </c>
      <c r="G12" s="151"/>
      <c r="H12" s="152"/>
    </row>
    <row r="13" spans="1:8">
      <c r="A13" s="133"/>
      <c r="B13" s="138"/>
      <c r="C13" s="154"/>
      <c r="D13" s="155">
        <v>86848</v>
      </c>
      <c r="E13" s="156"/>
      <c r="F13" s="157">
        <v>55352</v>
      </c>
      <c r="G13" s="158"/>
      <c r="H13" s="144"/>
    </row>
    <row r="14" spans="1:8">
      <c r="A14" s="145"/>
      <c r="B14" s="146"/>
      <c r="C14" s="147"/>
      <c r="D14" s="148">
        <v>55477</v>
      </c>
      <c r="E14" s="149"/>
      <c r="F14" s="150">
        <v>28497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7.04</v>
      </c>
      <c r="C19" s="159">
        <f>ROUND(VALUE(SUBSTITUTE(実質収支比率等に係る経年分析!G$48,"▲","-")),2)</f>
        <v>6.8</v>
      </c>
      <c r="D19" s="159">
        <f>ROUND(VALUE(SUBSTITUTE(実質収支比率等に係る経年分析!H$48,"▲","-")),2)</f>
        <v>7.05</v>
      </c>
      <c r="E19" s="159">
        <f>ROUND(VALUE(SUBSTITUTE(実質収支比率等に係る経年分析!I$48,"▲","-")),2)</f>
        <v>6.81</v>
      </c>
      <c r="F19" s="159">
        <f>ROUND(VALUE(SUBSTITUTE(実質収支比率等に係る経年分析!J$48,"▲","-")),2)</f>
        <v>6.23</v>
      </c>
    </row>
    <row r="20" spans="1:11">
      <c r="A20" s="159" t="s">
        <v>48</v>
      </c>
      <c r="B20" s="159">
        <f>ROUND(VALUE(SUBSTITUTE(実質収支比率等に係る経年分析!F$47,"▲","-")),2)</f>
        <v>17.59</v>
      </c>
      <c r="C20" s="159">
        <f>ROUND(VALUE(SUBSTITUTE(実質収支比率等に係る経年分析!G$47,"▲","-")),2)</f>
        <v>17.760000000000002</v>
      </c>
      <c r="D20" s="159">
        <f>ROUND(VALUE(SUBSTITUTE(実質収支比率等に係る経年分析!H$47,"▲","-")),2)</f>
        <v>17.690000000000001</v>
      </c>
      <c r="E20" s="159">
        <f>ROUND(VALUE(SUBSTITUTE(実質収支比率等に係る経年分析!I$47,"▲","-")),2)</f>
        <v>16.34</v>
      </c>
      <c r="F20" s="159">
        <f>ROUND(VALUE(SUBSTITUTE(実質収支比率等に係る経年分析!J$47,"▲","-")),2)</f>
        <v>15.36</v>
      </c>
    </row>
    <row r="21" spans="1:11">
      <c r="A21" s="159" t="s">
        <v>49</v>
      </c>
      <c r="B21" s="159">
        <f>IF(ISNUMBER(VALUE(SUBSTITUTE(実質収支比率等に係る経年分析!F$49,"▲","-"))),ROUND(VALUE(SUBSTITUTE(実質収支比率等に係る経年分析!F$49,"▲","-")),2),NA())</f>
        <v>-3.47</v>
      </c>
      <c r="C21" s="159">
        <f>IF(ISNUMBER(VALUE(SUBSTITUTE(実質収支比率等に係る経年分析!G$49,"▲","-"))),ROUND(VALUE(SUBSTITUTE(実質収支比率等に係る経年分析!G$49,"▲","-")),2),NA())</f>
        <v>-0.28000000000000003</v>
      </c>
      <c r="D21" s="159">
        <f>IF(ISNUMBER(VALUE(SUBSTITUTE(実質収支比率等に係る経年分析!H$49,"▲","-"))),ROUND(VALUE(SUBSTITUTE(実質収支比率等に係る経年分析!H$49,"▲","-")),2),NA())</f>
        <v>0.28999999999999998</v>
      </c>
      <c r="E21" s="159">
        <f>IF(ISNUMBER(VALUE(SUBSTITUTE(実質収支比率等に係る経年分析!I$49,"▲","-"))),ROUND(VALUE(SUBSTITUTE(実質収支比率等に係る経年分析!I$49,"▲","-")),2),NA())</f>
        <v>-1.91</v>
      </c>
      <c r="F21" s="159">
        <f>IF(ISNUMBER(VALUE(SUBSTITUTE(実質収支比率等に係る経年分析!J$49,"▲","-"))),ROUND(VALUE(SUBSTITUTE(実質収支比率等に係る経年分析!J$49,"▲","-")),2),NA())</f>
        <v>-1.89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銅山観光事業特別会計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1.1399999999999999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8.1999999999999993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4404</v>
      </c>
      <c r="E42" s="161"/>
      <c r="F42" s="161"/>
      <c r="G42" s="161">
        <f>'実質公債費比率（分子）の構造'!L$52</f>
        <v>4669</v>
      </c>
      <c r="H42" s="161"/>
      <c r="I42" s="161"/>
      <c r="J42" s="161">
        <f>'実質公債費比率（分子）の構造'!M$52</f>
        <v>4638</v>
      </c>
      <c r="K42" s="161"/>
      <c r="L42" s="161"/>
      <c r="M42" s="161">
        <f>'実質公債費比率（分子）の構造'!N$52</f>
        <v>4809</v>
      </c>
      <c r="N42" s="161"/>
      <c r="O42" s="161"/>
      <c r="P42" s="161">
        <f>'実質公債費比率（分子）の構造'!O$52</f>
        <v>4898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54</v>
      </c>
      <c r="C44" s="161"/>
      <c r="D44" s="161"/>
      <c r="E44" s="161">
        <f>'実質公債費比率（分子）の構造'!L$50</f>
        <v>25</v>
      </c>
      <c r="F44" s="161"/>
      <c r="G44" s="161"/>
      <c r="H44" s="161">
        <f>'実質公債費比率（分子）の構造'!M$50</f>
        <v>25</v>
      </c>
      <c r="I44" s="161"/>
      <c r="J44" s="161"/>
      <c r="K44" s="161">
        <f>'実質公債費比率（分子）の構造'!N$50</f>
        <v>16</v>
      </c>
      <c r="L44" s="161"/>
      <c r="M44" s="161"/>
      <c r="N44" s="161">
        <f>'実質公債費比率（分子）の構造'!O$50</f>
        <v>15</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900</v>
      </c>
      <c r="C46" s="161"/>
      <c r="D46" s="161"/>
      <c r="E46" s="161">
        <f>'実質公債費比率（分子）の構造'!L$48</f>
        <v>974</v>
      </c>
      <c r="F46" s="161"/>
      <c r="G46" s="161"/>
      <c r="H46" s="161">
        <f>'実質公債費比率（分子）の構造'!M$48</f>
        <v>811</v>
      </c>
      <c r="I46" s="161"/>
      <c r="J46" s="161"/>
      <c r="K46" s="161">
        <f>'実質公債費比率（分子）の構造'!N$48</f>
        <v>964</v>
      </c>
      <c r="L46" s="161"/>
      <c r="M46" s="161"/>
      <c r="N46" s="161">
        <f>'実質公債費比率（分子）の構造'!O$48</f>
        <v>1021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5016</v>
      </c>
      <c r="C49" s="161"/>
      <c r="D49" s="161"/>
      <c r="E49" s="161">
        <f>'実質公債費比率（分子）の構造'!L$45</f>
        <v>4918</v>
      </c>
      <c r="F49" s="161"/>
      <c r="G49" s="161"/>
      <c r="H49" s="161">
        <f>'実質公債費比率（分子）の構造'!M$45</f>
        <v>4957</v>
      </c>
      <c r="I49" s="161"/>
      <c r="J49" s="161"/>
      <c r="K49" s="161">
        <f>'実質公債費比率（分子）の構造'!N$45</f>
        <v>4956</v>
      </c>
      <c r="L49" s="161"/>
      <c r="M49" s="161"/>
      <c r="N49" s="161">
        <f>'実質公債費比率（分子）の構造'!O$45</f>
        <v>5067</v>
      </c>
      <c r="O49" s="161"/>
      <c r="P49" s="161"/>
    </row>
    <row r="50" spans="1:16">
      <c r="A50" s="161" t="s">
        <v>64</v>
      </c>
      <c r="B50" s="161" t="e">
        <f>NA()</f>
        <v>#N/A</v>
      </c>
      <c r="C50" s="161">
        <f>IF(ISNUMBER('実質公債費比率（分子）の構造'!K$53),'実質公債費比率（分子）の構造'!K$53,NA())</f>
        <v>1566</v>
      </c>
      <c r="D50" s="161" t="e">
        <f>NA()</f>
        <v>#N/A</v>
      </c>
      <c r="E50" s="161" t="e">
        <f>NA()</f>
        <v>#N/A</v>
      </c>
      <c r="F50" s="161">
        <f>IF(ISNUMBER('実質公債費比率（分子）の構造'!L$53),'実質公債費比率（分子）の構造'!L$53,NA())</f>
        <v>1248</v>
      </c>
      <c r="G50" s="161" t="e">
        <f>NA()</f>
        <v>#N/A</v>
      </c>
      <c r="H50" s="161" t="e">
        <f>NA()</f>
        <v>#N/A</v>
      </c>
      <c r="I50" s="161">
        <f>IF(ISNUMBER('実質公債費比率（分子）の構造'!M$53),'実質公債費比率（分子）の構造'!M$53,NA())</f>
        <v>1155</v>
      </c>
      <c r="J50" s="161" t="e">
        <f>NA()</f>
        <v>#N/A</v>
      </c>
      <c r="K50" s="161" t="e">
        <f>NA()</f>
        <v>#N/A</v>
      </c>
      <c r="L50" s="161">
        <f>IF(ISNUMBER('実質公債費比率（分子）の構造'!N$53),'実質公債費比率（分子）の構造'!N$53,NA())</f>
        <v>1127</v>
      </c>
      <c r="M50" s="161" t="e">
        <f>NA()</f>
        <v>#N/A</v>
      </c>
      <c r="N50" s="161" t="e">
        <f>NA()</f>
        <v>#N/A</v>
      </c>
      <c r="O50" s="161">
        <f>IF(ISNUMBER('実質公債費比率（分子）の構造'!O$53),'実質公債費比率（分子）の構造'!O$53,NA())</f>
        <v>1205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47835</v>
      </c>
      <c r="E56" s="160"/>
      <c r="F56" s="160"/>
      <c r="G56" s="160">
        <f>'将来負担比率（分子）の構造'!J$52</f>
        <v>48872</v>
      </c>
      <c r="H56" s="160"/>
      <c r="I56" s="160"/>
      <c r="J56" s="160">
        <f>'将来負担比率（分子）の構造'!K$52</f>
        <v>50502</v>
      </c>
      <c r="K56" s="160"/>
      <c r="L56" s="160"/>
      <c r="M56" s="160">
        <f>'将来負担比率（分子）の構造'!L$52</f>
        <v>50801</v>
      </c>
      <c r="N56" s="160"/>
      <c r="O56" s="160"/>
      <c r="P56" s="160">
        <f>'将来負担比率（分子）の構造'!M$52</f>
        <v>52743</v>
      </c>
    </row>
    <row r="57" spans="1:16">
      <c r="A57" s="160" t="s">
        <v>35</v>
      </c>
      <c r="B57" s="160"/>
      <c r="C57" s="160"/>
      <c r="D57" s="160">
        <f>'将来負担比率（分子）の構造'!I$51</f>
        <v>6356</v>
      </c>
      <c r="E57" s="160"/>
      <c r="F57" s="160"/>
      <c r="G57" s="160">
        <f>'将来負担比率（分子）の構造'!J$51</f>
        <v>5575</v>
      </c>
      <c r="H57" s="160"/>
      <c r="I57" s="160"/>
      <c r="J57" s="160">
        <f>'将来負担比率（分子）の構造'!K$51</f>
        <v>5741</v>
      </c>
      <c r="K57" s="160"/>
      <c r="L57" s="160"/>
      <c r="M57" s="160">
        <f>'将来負担比率（分子）の構造'!L$51</f>
        <v>5986</v>
      </c>
      <c r="N57" s="160"/>
      <c r="O57" s="160"/>
      <c r="P57" s="160">
        <f>'将来負担比率（分子）の構造'!M$51</f>
        <v>6519</v>
      </c>
    </row>
    <row r="58" spans="1:16">
      <c r="A58" s="160" t="s">
        <v>34</v>
      </c>
      <c r="B58" s="160"/>
      <c r="C58" s="160"/>
      <c r="D58" s="160">
        <f>'将来負担比率（分子）の構造'!I$50</f>
        <v>8024</v>
      </c>
      <c r="E58" s="160"/>
      <c r="F58" s="160"/>
      <c r="G58" s="160">
        <f>'将来負担比率（分子）の構造'!J$50</f>
        <v>8377</v>
      </c>
      <c r="H58" s="160"/>
      <c r="I58" s="160"/>
      <c r="J58" s="160">
        <f>'将来負担比率（分子）の構造'!K$50</f>
        <v>8360</v>
      </c>
      <c r="K58" s="160"/>
      <c r="L58" s="160"/>
      <c r="M58" s="160">
        <f>'将来負担比率（分子）の構造'!L$50</f>
        <v>7869</v>
      </c>
      <c r="N58" s="160"/>
      <c r="O58" s="160"/>
      <c r="P58" s="160">
        <f>'将来負担比率（分子）の構造'!M$50</f>
        <v>7443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v>
      </c>
      <c r="C61" s="160"/>
      <c r="D61" s="160"/>
      <c r="E61" s="160">
        <f>'将来負担比率（分子）の構造'!J$46</f>
        <v>49</v>
      </c>
      <c r="F61" s="160"/>
      <c r="G61" s="160"/>
      <c r="H61" s="160">
        <f>'将来負担比率（分子）の構造'!K$46</f>
        <v>107</v>
      </c>
      <c r="I61" s="160"/>
      <c r="J61" s="160"/>
      <c r="K61" s="160">
        <f>'将来負担比率（分子）の構造'!L$46</f>
        <v>31</v>
      </c>
      <c r="L61" s="160"/>
      <c r="M61" s="160"/>
      <c r="N61" s="160">
        <f>'将来負担比率（分子）の構造'!M$46</f>
        <v>30</v>
      </c>
      <c r="O61" s="160"/>
      <c r="P61" s="160"/>
    </row>
    <row r="62" spans="1:16">
      <c r="A62" s="160" t="s">
        <v>28</v>
      </c>
      <c r="B62" s="160">
        <f>'将来負担比率（分子）の構造'!I$45</f>
        <v>9992</v>
      </c>
      <c r="C62" s="160"/>
      <c r="D62" s="160"/>
      <c r="E62" s="160">
        <f>'将来負担比率（分子）の構造'!J$45</f>
        <v>9600</v>
      </c>
      <c r="F62" s="160"/>
      <c r="G62" s="160"/>
      <c r="H62" s="160">
        <f>'将来負担比率（分子）の構造'!K$45</f>
        <v>9329</v>
      </c>
      <c r="I62" s="160"/>
      <c r="J62" s="160"/>
      <c r="K62" s="160">
        <f>'将来負担比率（分子）の構造'!L$45</f>
        <v>9131</v>
      </c>
      <c r="L62" s="160"/>
      <c r="M62" s="160"/>
      <c r="N62" s="160">
        <f>'将来負担比率（分子）の構造'!M$45</f>
        <v>8850</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12843</v>
      </c>
      <c r="C64" s="160"/>
      <c r="D64" s="160"/>
      <c r="E64" s="160">
        <f>'将来負担比率（分子）の構造'!J$43</f>
        <v>12840</v>
      </c>
      <c r="F64" s="160"/>
      <c r="G64" s="160"/>
      <c r="H64" s="160">
        <f>'将来負担比率（分子）の構造'!K$43</f>
        <v>11996</v>
      </c>
      <c r="I64" s="160"/>
      <c r="J64" s="160"/>
      <c r="K64" s="160">
        <f>'将来負担比率（分子）の構造'!L$43</f>
        <v>11735</v>
      </c>
      <c r="L64" s="160"/>
      <c r="M64" s="160"/>
      <c r="N64" s="160">
        <f>'将来負担比率（分子）の構造'!M$43</f>
        <v>11193</v>
      </c>
      <c r="O64" s="160"/>
      <c r="P64" s="160"/>
    </row>
    <row r="65" spans="1:16">
      <c r="A65" s="160" t="s">
        <v>25</v>
      </c>
      <c r="B65" s="160">
        <f>'将来負担比率（分子）の構造'!I$42</f>
        <v>191</v>
      </c>
      <c r="C65" s="160"/>
      <c r="D65" s="160"/>
      <c r="E65" s="160">
        <f>'将来負担比率（分子）の構造'!J$42</f>
        <v>168</v>
      </c>
      <c r="F65" s="160"/>
      <c r="G65" s="160"/>
      <c r="H65" s="160">
        <f>'将来負担比率（分子）の構造'!K$42</f>
        <v>149</v>
      </c>
      <c r="I65" s="160"/>
      <c r="J65" s="160"/>
      <c r="K65" s="160">
        <f>'将来負担比率（分子）の構造'!L$42</f>
        <v>133</v>
      </c>
      <c r="L65" s="160"/>
      <c r="M65" s="160"/>
      <c r="N65" s="160">
        <f>'将来負担比率（分子）の構造'!M$42</f>
        <v>114</v>
      </c>
      <c r="O65" s="160"/>
      <c r="P65" s="160"/>
    </row>
    <row r="66" spans="1:16">
      <c r="A66" s="160" t="s">
        <v>24</v>
      </c>
      <c r="B66" s="160">
        <f>'将来負担比率（分子）の構造'!I$41</f>
        <v>50638</v>
      </c>
      <c r="C66" s="160"/>
      <c r="D66" s="160"/>
      <c r="E66" s="160">
        <f>'将来負担比率（分子）の構造'!J$41</f>
        <v>51854</v>
      </c>
      <c r="F66" s="160"/>
      <c r="G66" s="160"/>
      <c r="H66" s="160">
        <f>'将来負担比率（分子）の構造'!K$41</f>
        <v>53695</v>
      </c>
      <c r="I66" s="160"/>
      <c r="J66" s="160"/>
      <c r="K66" s="160">
        <f>'将来負担比率（分子）の構造'!L$41</f>
        <v>54888</v>
      </c>
      <c r="L66" s="160"/>
      <c r="M66" s="160"/>
      <c r="N66" s="160">
        <f>'将来負担比率（分子）の構造'!M$41</f>
        <v>58419</v>
      </c>
      <c r="O66" s="160"/>
      <c r="P66" s="160"/>
    </row>
    <row r="67" spans="1:16">
      <c r="A67" s="160" t="s">
        <v>68</v>
      </c>
      <c r="B67" s="160" t="e">
        <f>NA()</f>
        <v>#N/A</v>
      </c>
      <c r="C67" s="160">
        <f>IF(ISNUMBER('将来負担比率（分子）の構造'!I$53), IF('将来負担比率（分子）の構造'!I$53 &lt; 0, 0, '将来負担比率（分子）の構造'!I$53), NA())</f>
        <v>11458</v>
      </c>
      <c r="D67" s="160" t="e">
        <f>NA()</f>
        <v>#N/A</v>
      </c>
      <c r="E67" s="160" t="e">
        <f>NA()</f>
        <v>#N/A</v>
      </c>
      <c r="F67" s="160">
        <f>IF(ISNUMBER('将来負担比率（分子）の構造'!J$53), IF('将来負担比率（分子）の構造'!J$53 &lt; 0, 0, '将来負担比率（分子）の構造'!J$53), NA())</f>
        <v>11686</v>
      </c>
      <c r="G67" s="160" t="e">
        <f>NA()</f>
        <v>#N/A</v>
      </c>
      <c r="H67" s="160" t="e">
        <f>NA()</f>
        <v>#N/A</v>
      </c>
      <c r="I67" s="160">
        <f>IF(ISNUMBER('将来負担比率（分子）の構造'!K$53), IF('将来負担比率（分子）の構造'!K$53 &lt; 0, 0, '将来負担比率（分子）の構造'!K$53), NA())</f>
        <v>10672</v>
      </c>
      <c r="J67" s="160" t="e">
        <f>NA()</f>
        <v>#N/A</v>
      </c>
      <c r="K67" s="160" t="e">
        <f>NA()</f>
        <v>#N/A</v>
      </c>
      <c r="L67" s="160">
        <f>IF(ISNUMBER('将来負担比率（分子）の構造'!L$53), IF('将来負担比率（分子）の構造'!L$53 &lt; 0, 0, '将来負担比率（分子）の構造'!L$53), NA())</f>
        <v>11263</v>
      </c>
      <c r="M67" s="160" t="e">
        <f>NA()</f>
        <v>#N/A</v>
      </c>
      <c r="N67" s="160" t="e">
        <f>NA()</f>
        <v>#N/A</v>
      </c>
      <c r="O67" s="160">
        <f>IF(ISNUMBER('将来負担比率（分子）の構造'!M$53), IF('将来負担比率（分子）の構造'!M$53 &lt; 0, 0, '将来負担比率（分子）の構造'!M$53), NA())</f>
        <v>11903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4454</v>
      </c>
      <c r="C72" s="164">
        <f>基金残高に係る経年分析!G55</f>
        <v>4062</v>
      </c>
      <c r="D72" s="164">
        <f>基金残高に係る経年分析!H55</f>
        <v>3765</v>
      </c>
    </row>
    <row r="73" spans="1:16">
      <c r="A73" s="163" t="s">
        <v>71</v>
      </c>
      <c r="B73" s="164">
        <f>基金残高に係る経年分析!F56</f>
        <v>1169</v>
      </c>
      <c r="C73" s="164">
        <f>基金残高に係る経年分析!G56</f>
        <v>1169</v>
      </c>
      <c r="D73" s="164">
        <f>基金残高に係る経年分析!H56</f>
        <v>1170</v>
      </c>
    </row>
    <row r="74" spans="1:16">
      <c r="A74" s="163" t="s">
        <v>72</v>
      </c>
      <c r="B74" s="164">
        <f>基金残高に係る経年分析!F57</f>
        <v>4993</v>
      </c>
      <c r="C74" s="164">
        <f>基金残高に係る経年分析!G57</f>
        <v>5124</v>
      </c>
      <c r="D74" s="164">
        <f>基金残高に係る経年分析!H57</f>
        <v>4876</v>
      </c>
    </row>
  </sheetData>
  <sheetProtection algorithmName="SHA-512" hashValue="h+cJKKK/wu+1HNRzaTBZ2d0xsyotetF1QR7zHiCl+B5E4akgzzZRfd3h2VAUkDGjijxtc367sBL6w6C1eL3x3w==" saltValue="moELOM+uNydAKKJ3OzI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13533637</v>
      </c>
      <c r="S5" s="669"/>
      <c r="T5" s="669"/>
      <c r="U5" s="669"/>
      <c r="V5" s="669"/>
      <c r="W5" s="669"/>
      <c r="X5" s="669"/>
      <c r="Y5" s="715"/>
      <c r="Z5" s="733">
        <v>29.1</v>
      </c>
      <c r="AA5" s="733"/>
      <c r="AB5" s="733"/>
      <c r="AC5" s="733"/>
      <c r="AD5" s="734">
        <v>13089494</v>
      </c>
      <c r="AE5" s="734"/>
      <c r="AF5" s="734"/>
      <c r="AG5" s="734"/>
      <c r="AH5" s="734"/>
      <c r="AI5" s="734"/>
      <c r="AJ5" s="734"/>
      <c r="AK5" s="734"/>
      <c r="AL5" s="716">
        <v>54.7</v>
      </c>
      <c r="AM5" s="685"/>
      <c r="AN5" s="685"/>
      <c r="AO5" s="717"/>
      <c r="AP5" s="702" t="s">
        <v>218</v>
      </c>
      <c r="AQ5" s="703"/>
      <c r="AR5" s="703"/>
      <c r="AS5" s="703"/>
      <c r="AT5" s="703"/>
      <c r="AU5" s="703"/>
      <c r="AV5" s="703"/>
      <c r="AW5" s="703"/>
      <c r="AX5" s="703"/>
      <c r="AY5" s="703"/>
      <c r="AZ5" s="703"/>
      <c r="BA5" s="703"/>
      <c r="BB5" s="703"/>
      <c r="BC5" s="703"/>
      <c r="BD5" s="703"/>
      <c r="BE5" s="703"/>
      <c r="BF5" s="704"/>
      <c r="BG5" s="603">
        <v>12701233</v>
      </c>
      <c r="BH5" s="606"/>
      <c r="BI5" s="606"/>
      <c r="BJ5" s="606"/>
      <c r="BK5" s="606"/>
      <c r="BL5" s="606"/>
      <c r="BM5" s="606"/>
      <c r="BN5" s="607"/>
      <c r="BO5" s="665">
        <v>93.8</v>
      </c>
      <c r="BP5" s="665"/>
      <c r="BQ5" s="665"/>
      <c r="BR5" s="665"/>
      <c r="BS5" s="666">
        <v>179133</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00" t="s">
        <v>222</v>
      </c>
      <c r="C6" s="601"/>
      <c r="D6" s="601"/>
      <c r="E6" s="601"/>
      <c r="F6" s="601"/>
      <c r="G6" s="601"/>
      <c r="H6" s="601"/>
      <c r="I6" s="601"/>
      <c r="J6" s="601"/>
      <c r="K6" s="601"/>
      <c r="L6" s="601"/>
      <c r="M6" s="601"/>
      <c r="N6" s="601"/>
      <c r="O6" s="601"/>
      <c r="P6" s="601"/>
      <c r="Q6" s="602"/>
      <c r="R6" s="603">
        <v>411232</v>
      </c>
      <c r="S6" s="606"/>
      <c r="T6" s="606"/>
      <c r="U6" s="606"/>
      <c r="V6" s="606"/>
      <c r="W6" s="606"/>
      <c r="X6" s="606"/>
      <c r="Y6" s="607"/>
      <c r="Z6" s="665">
        <v>0.9</v>
      </c>
      <c r="AA6" s="665"/>
      <c r="AB6" s="665"/>
      <c r="AC6" s="665"/>
      <c r="AD6" s="666">
        <v>411232</v>
      </c>
      <c r="AE6" s="666"/>
      <c r="AF6" s="666"/>
      <c r="AG6" s="666"/>
      <c r="AH6" s="666"/>
      <c r="AI6" s="666"/>
      <c r="AJ6" s="666"/>
      <c r="AK6" s="666"/>
      <c r="AL6" s="608">
        <v>1.7</v>
      </c>
      <c r="AM6" s="609"/>
      <c r="AN6" s="609"/>
      <c r="AO6" s="667"/>
      <c r="AP6" s="600" t="s">
        <v>223</v>
      </c>
      <c r="AQ6" s="601"/>
      <c r="AR6" s="601"/>
      <c r="AS6" s="601"/>
      <c r="AT6" s="601"/>
      <c r="AU6" s="601"/>
      <c r="AV6" s="601"/>
      <c r="AW6" s="601"/>
      <c r="AX6" s="601"/>
      <c r="AY6" s="601"/>
      <c r="AZ6" s="601"/>
      <c r="BA6" s="601"/>
      <c r="BB6" s="601"/>
      <c r="BC6" s="601"/>
      <c r="BD6" s="601"/>
      <c r="BE6" s="601"/>
      <c r="BF6" s="602"/>
      <c r="BG6" s="603">
        <v>12701233</v>
      </c>
      <c r="BH6" s="606"/>
      <c r="BI6" s="606"/>
      <c r="BJ6" s="606"/>
      <c r="BK6" s="606"/>
      <c r="BL6" s="606"/>
      <c r="BM6" s="606"/>
      <c r="BN6" s="607"/>
      <c r="BO6" s="665">
        <v>93.8</v>
      </c>
      <c r="BP6" s="665"/>
      <c r="BQ6" s="665"/>
      <c r="BR6" s="665"/>
      <c r="BS6" s="666">
        <v>179133</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316522</v>
      </c>
      <c r="CS6" s="606"/>
      <c r="CT6" s="606"/>
      <c r="CU6" s="606"/>
      <c r="CV6" s="606"/>
      <c r="CW6" s="606"/>
      <c r="CX6" s="606"/>
      <c r="CY6" s="607"/>
      <c r="CZ6" s="716">
        <v>0.7</v>
      </c>
      <c r="DA6" s="685"/>
      <c r="DB6" s="685"/>
      <c r="DC6" s="719"/>
      <c r="DD6" s="611" t="s">
        <v>225</v>
      </c>
      <c r="DE6" s="606"/>
      <c r="DF6" s="606"/>
      <c r="DG6" s="606"/>
      <c r="DH6" s="606"/>
      <c r="DI6" s="606"/>
      <c r="DJ6" s="606"/>
      <c r="DK6" s="606"/>
      <c r="DL6" s="606"/>
      <c r="DM6" s="606"/>
      <c r="DN6" s="606"/>
      <c r="DO6" s="606"/>
      <c r="DP6" s="607"/>
      <c r="DQ6" s="611">
        <v>316522</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14166</v>
      </c>
      <c r="S7" s="606"/>
      <c r="T7" s="606"/>
      <c r="U7" s="606"/>
      <c r="V7" s="606"/>
      <c r="W7" s="606"/>
      <c r="X7" s="606"/>
      <c r="Y7" s="607"/>
      <c r="Z7" s="665">
        <v>0</v>
      </c>
      <c r="AA7" s="665"/>
      <c r="AB7" s="665"/>
      <c r="AC7" s="665"/>
      <c r="AD7" s="666">
        <v>14166</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4672701</v>
      </c>
      <c r="BH7" s="606"/>
      <c r="BI7" s="606"/>
      <c r="BJ7" s="606"/>
      <c r="BK7" s="606"/>
      <c r="BL7" s="606"/>
      <c r="BM7" s="606"/>
      <c r="BN7" s="607"/>
      <c r="BO7" s="665">
        <v>34.5</v>
      </c>
      <c r="BP7" s="665"/>
      <c r="BQ7" s="665"/>
      <c r="BR7" s="665"/>
      <c r="BS7" s="666">
        <v>179133</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7724675</v>
      </c>
      <c r="CS7" s="606"/>
      <c r="CT7" s="606"/>
      <c r="CU7" s="606"/>
      <c r="CV7" s="606"/>
      <c r="CW7" s="606"/>
      <c r="CX7" s="606"/>
      <c r="CY7" s="607"/>
      <c r="CZ7" s="665">
        <v>17.2</v>
      </c>
      <c r="DA7" s="665"/>
      <c r="DB7" s="665"/>
      <c r="DC7" s="665"/>
      <c r="DD7" s="611">
        <v>3101267</v>
      </c>
      <c r="DE7" s="606"/>
      <c r="DF7" s="606"/>
      <c r="DG7" s="606"/>
      <c r="DH7" s="606"/>
      <c r="DI7" s="606"/>
      <c r="DJ7" s="606"/>
      <c r="DK7" s="606"/>
      <c r="DL7" s="606"/>
      <c r="DM7" s="606"/>
      <c r="DN7" s="606"/>
      <c r="DO7" s="606"/>
      <c r="DP7" s="607"/>
      <c r="DQ7" s="611">
        <v>4219265</v>
      </c>
      <c r="DR7" s="606"/>
      <c r="DS7" s="606"/>
      <c r="DT7" s="606"/>
      <c r="DU7" s="606"/>
      <c r="DV7" s="606"/>
      <c r="DW7" s="606"/>
      <c r="DX7" s="606"/>
      <c r="DY7" s="606"/>
      <c r="DZ7" s="606"/>
      <c r="EA7" s="606"/>
      <c r="EB7" s="606"/>
      <c r="EC7" s="646"/>
    </row>
    <row r="8" spans="2:143" ht="11.25" customHeight="1">
      <c r="B8" s="600" t="s">
        <v>229</v>
      </c>
      <c r="C8" s="601"/>
      <c r="D8" s="601"/>
      <c r="E8" s="601"/>
      <c r="F8" s="601"/>
      <c r="G8" s="601"/>
      <c r="H8" s="601"/>
      <c r="I8" s="601"/>
      <c r="J8" s="601"/>
      <c r="K8" s="601"/>
      <c r="L8" s="601"/>
      <c r="M8" s="601"/>
      <c r="N8" s="601"/>
      <c r="O8" s="601"/>
      <c r="P8" s="601"/>
      <c r="Q8" s="602"/>
      <c r="R8" s="603">
        <v>43128</v>
      </c>
      <c r="S8" s="606"/>
      <c r="T8" s="606"/>
      <c r="U8" s="606"/>
      <c r="V8" s="606"/>
      <c r="W8" s="606"/>
      <c r="X8" s="606"/>
      <c r="Y8" s="607"/>
      <c r="Z8" s="665">
        <v>0.1</v>
      </c>
      <c r="AA8" s="665"/>
      <c r="AB8" s="665"/>
      <c r="AC8" s="665"/>
      <c r="AD8" s="666">
        <v>43128</v>
      </c>
      <c r="AE8" s="666"/>
      <c r="AF8" s="666"/>
      <c r="AG8" s="666"/>
      <c r="AH8" s="666"/>
      <c r="AI8" s="666"/>
      <c r="AJ8" s="666"/>
      <c r="AK8" s="666"/>
      <c r="AL8" s="608">
        <v>0.2</v>
      </c>
      <c r="AM8" s="609"/>
      <c r="AN8" s="609"/>
      <c r="AO8" s="667"/>
      <c r="AP8" s="600" t="s">
        <v>230</v>
      </c>
      <c r="AQ8" s="601"/>
      <c r="AR8" s="601"/>
      <c r="AS8" s="601"/>
      <c r="AT8" s="601"/>
      <c r="AU8" s="601"/>
      <c r="AV8" s="601"/>
      <c r="AW8" s="601"/>
      <c r="AX8" s="601"/>
      <c r="AY8" s="601"/>
      <c r="AZ8" s="601"/>
      <c r="BA8" s="601"/>
      <c r="BB8" s="601"/>
      <c r="BC8" s="601"/>
      <c r="BD8" s="601"/>
      <c r="BE8" s="601"/>
      <c r="BF8" s="602"/>
      <c r="BG8" s="603">
        <v>153577</v>
      </c>
      <c r="BH8" s="606"/>
      <c r="BI8" s="606"/>
      <c r="BJ8" s="606"/>
      <c r="BK8" s="606"/>
      <c r="BL8" s="606"/>
      <c r="BM8" s="606"/>
      <c r="BN8" s="607"/>
      <c r="BO8" s="665">
        <v>1.1000000000000001</v>
      </c>
      <c r="BP8" s="665"/>
      <c r="BQ8" s="665"/>
      <c r="BR8" s="665"/>
      <c r="BS8" s="611" t="s">
        <v>231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13020047</v>
      </c>
      <c r="CS8" s="606"/>
      <c r="CT8" s="606"/>
      <c r="CU8" s="606"/>
      <c r="CV8" s="606"/>
      <c r="CW8" s="606"/>
      <c r="CX8" s="606"/>
      <c r="CY8" s="607"/>
      <c r="CZ8" s="665">
        <v>29</v>
      </c>
      <c r="DA8" s="665"/>
      <c r="DB8" s="665"/>
      <c r="DC8" s="665"/>
      <c r="DD8" s="611">
        <v>740400</v>
      </c>
      <c r="DE8" s="606"/>
      <c r="DF8" s="606"/>
      <c r="DG8" s="606"/>
      <c r="DH8" s="606"/>
      <c r="DI8" s="606"/>
      <c r="DJ8" s="606"/>
      <c r="DK8" s="606"/>
      <c r="DL8" s="606"/>
      <c r="DM8" s="606"/>
      <c r="DN8" s="606"/>
      <c r="DO8" s="606"/>
      <c r="DP8" s="607"/>
      <c r="DQ8" s="611">
        <v>6659860</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45685</v>
      </c>
      <c r="S9" s="606"/>
      <c r="T9" s="606"/>
      <c r="U9" s="606"/>
      <c r="V9" s="606"/>
      <c r="W9" s="606"/>
      <c r="X9" s="606"/>
      <c r="Y9" s="607"/>
      <c r="Z9" s="665">
        <v>0.1</v>
      </c>
      <c r="AA9" s="665"/>
      <c r="AB9" s="665"/>
      <c r="AC9" s="665"/>
      <c r="AD9" s="666">
        <v>45685</v>
      </c>
      <c r="AE9" s="666"/>
      <c r="AF9" s="666"/>
      <c r="AG9" s="666"/>
      <c r="AH9" s="666"/>
      <c r="AI9" s="666"/>
      <c r="AJ9" s="666"/>
      <c r="AK9" s="666"/>
      <c r="AL9" s="608">
        <v>0.2</v>
      </c>
      <c r="AM9" s="609"/>
      <c r="AN9" s="609"/>
      <c r="AO9" s="667"/>
      <c r="AP9" s="600" t="s">
        <v>234</v>
      </c>
      <c r="AQ9" s="601"/>
      <c r="AR9" s="601"/>
      <c r="AS9" s="601"/>
      <c r="AT9" s="601"/>
      <c r="AU9" s="601"/>
      <c r="AV9" s="601"/>
      <c r="AW9" s="601"/>
      <c r="AX9" s="601"/>
      <c r="AY9" s="601"/>
      <c r="AZ9" s="601"/>
      <c r="BA9" s="601"/>
      <c r="BB9" s="601"/>
      <c r="BC9" s="601"/>
      <c r="BD9" s="601"/>
      <c r="BE9" s="601"/>
      <c r="BF9" s="602"/>
      <c r="BG9" s="603">
        <v>3577868</v>
      </c>
      <c r="BH9" s="606"/>
      <c r="BI9" s="606"/>
      <c r="BJ9" s="606"/>
      <c r="BK9" s="606"/>
      <c r="BL9" s="606"/>
      <c r="BM9" s="606"/>
      <c r="BN9" s="607"/>
      <c r="BO9" s="665">
        <v>26.4</v>
      </c>
      <c r="BP9" s="665"/>
      <c r="BQ9" s="665"/>
      <c r="BR9" s="665"/>
      <c r="BS9" s="611" t="s">
        <v>231</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3431084</v>
      </c>
      <c r="CS9" s="606"/>
      <c r="CT9" s="606"/>
      <c r="CU9" s="606"/>
      <c r="CV9" s="606"/>
      <c r="CW9" s="606"/>
      <c r="CX9" s="606"/>
      <c r="CY9" s="607"/>
      <c r="CZ9" s="665">
        <v>7.6</v>
      </c>
      <c r="DA9" s="665"/>
      <c r="DB9" s="665"/>
      <c r="DC9" s="665"/>
      <c r="DD9" s="611">
        <v>406931</v>
      </c>
      <c r="DE9" s="606"/>
      <c r="DF9" s="606"/>
      <c r="DG9" s="606"/>
      <c r="DH9" s="606"/>
      <c r="DI9" s="606"/>
      <c r="DJ9" s="606"/>
      <c r="DK9" s="606"/>
      <c r="DL9" s="606"/>
      <c r="DM9" s="606"/>
      <c r="DN9" s="606"/>
      <c r="DO9" s="606"/>
      <c r="DP9" s="607"/>
      <c r="DQ9" s="611">
        <v>2645731</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231</v>
      </c>
      <c r="S10" s="606"/>
      <c r="T10" s="606"/>
      <c r="U10" s="606"/>
      <c r="V10" s="606"/>
      <c r="W10" s="606"/>
      <c r="X10" s="606"/>
      <c r="Y10" s="607"/>
      <c r="Z10" s="665" t="s">
        <v>225</v>
      </c>
      <c r="AA10" s="665"/>
      <c r="AB10" s="665"/>
      <c r="AC10" s="665"/>
      <c r="AD10" s="666" t="s">
        <v>225</v>
      </c>
      <c r="AE10" s="666"/>
      <c r="AF10" s="666"/>
      <c r="AG10" s="666"/>
      <c r="AH10" s="666"/>
      <c r="AI10" s="666"/>
      <c r="AJ10" s="666"/>
      <c r="AK10" s="666"/>
      <c r="AL10" s="608" t="s">
        <v>225</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298939</v>
      </c>
      <c r="BH10" s="606"/>
      <c r="BI10" s="606"/>
      <c r="BJ10" s="606"/>
      <c r="BK10" s="606"/>
      <c r="BL10" s="606"/>
      <c r="BM10" s="606"/>
      <c r="BN10" s="607"/>
      <c r="BO10" s="665">
        <v>2.2000000000000002</v>
      </c>
      <c r="BP10" s="665"/>
      <c r="BQ10" s="665"/>
      <c r="BR10" s="665"/>
      <c r="BS10" s="611">
        <v>52214</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39249</v>
      </c>
      <c r="CS10" s="606"/>
      <c r="CT10" s="606"/>
      <c r="CU10" s="606"/>
      <c r="CV10" s="606"/>
      <c r="CW10" s="606"/>
      <c r="CX10" s="606"/>
      <c r="CY10" s="607"/>
      <c r="CZ10" s="665">
        <v>0.1</v>
      </c>
      <c r="DA10" s="665"/>
      <c r="DB10" s="665"/>
      <c r="DC10" s="665"/>
      <c r="DD10" s="611" t="s">
        <v>225</v>
      </c>
      <c r="DE10" s="606"/>
      <c r="DF10" s="606"/>
      <c r="DG10" s="606"/>
      <c r="DH10" s="606"/>
      <c r="DI10" s="606"/>
      <c r="DJ10" s="606"/>
      <c r="DK10" s="606"/>
      <c r="DL10" s="606"/>
      <c r="DM10" s="606"/>
      <c r="DN10" s="606"/>
      <c r="DO10" s="606"/>
      <c r="DP10" s="607"/>
      <c r="DQ10" s="611">
        <v>37942</v>
      </c>
      <c r="DR10" s="606"/>
      <c r="DS10" s="606"/>
      <c r="DT10" s="606"/>
      <c r="DU10" s="606"/>
      <c r="DV10" s="606"/>
      <c r="DW10" s="606"/>
      <c r="DX10" s="606"/>
      <c r="DY10" s="606"/>
      <c r="DZ10" s="606"/>
      <c r="EA10" s="606"/>
      <c r="EB10" s="606"/>
      <c r="EC10" s="646"/>
    </row>
    <row r="11" spans="2:143" ht="11.25" customHeight="1">
      <c r="B11" s="600" t="s">
        <v>239</v>
      </c>
      <c r="C11" s="601"/>
      <c r="D11" s="601"/>
      <c r="E11" s="601"/>
      <c r="F11" s="601"/>
      <c r="G11" s="601"/>
      <c r="H11" s="601"/>
      <c r="I11" s="601"/>
      <c r="J11" s="601"/>
      <c r="K11" s="601"/>
      <c r="L11" s="601"/>
      <c r="M11" s="601"/>
      <c r="N11" s="601"/>
      <c r="O11" s="601"/>
      <c r="P11" s="601"/>
      <c r="Q11" s="602"/>
      <c r="R11" s="603" t="s">
        <v>225</v>
      </c>
      <c r="S11" s="606"/>
      <c r="T11" s="606"/>
      <c r="U11" s="606"/>
      <c r="V11" s="606"/>
      <c r="W11" s="606"/>
      <c r="X11" s="606"/>
      <c r="Y11" s="607"/>
      <c r="Z11" s="665" t="s">
        <v>130</v>
      </c>
      <c r="AA11" s="665"/>
      <c r="AB11" s="665"/>
      <c r="AC11" s="665"/>
      <c r="AD11" s="666" t="s">
        <v>130</v>
      </c>
      <c r="AE11" s="666"/>
      <c r="AF11" s="666"/>
      <c r="AG11" s="666"/>
      <c r="AH11" s="666"/>
      <c r="AI11" s="666"/>
      <c r="AJ11" s="666"/>
      <c r="AK11" s="666"/>
      <c r="AL11" s="608" t="s">
        <v>231</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642317</v>
      </c>
      <c r="BH11" s="606"/>
      <c r="BI11" s="606"/>
      <c r="BJ11" s="606"/>
      <c r="BK11" s="606"/>
      <c r="BL11" s="606"/>
      <c r="BM11" s="606"/>
      <c r="BN11" s="607"/>
      <c r="BO11" s="665">
        <v>4.7</v>
      </c>
      <c r="BP11" s="665"/>
      <c r="BQ11" s="665"/>
      <c r="BR11" s="665"/>
      <c r="BS11" s="611">
        <v>126919</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1036683</v>
      </c>
      <c r="CS11" s="606"/>
      <c r="CT11" s="606"/>
      <c r="CU11" s="606"/>
      <c r="CV11" s="606"/>
      <c r="CW11" s="606"/>
      <c r="CX11" s="606"/>
      <c r="CY11" s="607"/>
      <c r="CZ11" s="665">
        <v>2.2999999999999998</v>
      </c>
      <c r="DA11" s="665"/>
      <c r="DB11" s="665"/>
      <c r="DC11" s="665"/>
      <c r="DD11" s="611">
        <v>420454</v>
      </c>
      <c r="DE11" s="606"/>
      <c r="DF11" s="606"/>
      <c r="DG11" s="606"/>
      <c r="DH11" s="606"/>
      <c r="DI11" s="606"/>
      <c r="DJ11" s="606"/>
      <c r="DK11" s="606"/>
      <c r="DL11" s="606"/>
      <c r="DM11" s="606"/>
      <c r="DN11" s="606"/>
      <c r="DO11" s="606"/>
      <c r="DP11" s="607"/>
      <c r="DQ11" s="611">
        <v>493481</v>
      </c>
      <c r="DR11" s="606"/>
      <c r="DS11" s="606"/>
      <c r="DT11" s="606"/>
      <c r="DU11" s="606"/>
      <c r="DV11" s="606"/>
      <c r="DW11" s="606"/>
      <c r="DX11" s="606"/>
      <c r="DY11" s="606"/>
      <c r="DZ11" s="606"/>
      <c r="EA11" s="606"/>
      <c r="EB11" s="606"/>
      <c r="EC11" s="646"/>
    </row>
    <row r="12" spans="2:143" ht="11.25" customHeight="1">
      <c r="B12" s="600" t="s">
        <v>242</v>
      </c>
      <c r="C12" s="601"/>
      <c r="D12" s="601"/>
      <c r="E12" s="601"/>
      <c r="F12" s="601"/>
      <c r="G12" s="601"/>
      <c r="H12" s="601"/>
      <c r="I12" s="601"/>
      <c r="J12" s="601"/>
      <c r="K12" s="601"/>
      <c r="L12" s="601"/>
      <c r="M12" s="601"/>
      <c r="N12" s="601"/>
      <c r="O12" s="601"/>
      <c r="P12" s="601"/>
      <c r="Q12" s="602"/>
      <c r="R12" s="603">
        <v>1581805</v>
      </c>
      <c r="S12" s="606"/>
      <c r="T12" s="606"/>
      <c r="U12" s="606"/>
      <c r="V12" s="606"/>
      <c r="W12" s="606"/>
      <c r="X12" s="606"/>
      <c r="Y12" s="607"/>
      <c r="Z12" s="665">
        <v>3.4</v>
      </c>
      <c r="AA12" s="665"/>
      <c r="AB12" s="665"/>
      <c r="AC12" s="665"/>
      <c r="AD12" s="666">
        <v>1581805</v>
      </c>
      <c r="AE12" s="666"/>
      <c r="AF12" s="666"/>
      <c r="AG12" s="666"/>
      <c r="AH12" s="666"/>
      <c r="AI12" s="666"/>
      <c r="AJ12" s="666"/>
      <c r="AK12" s="666"/>
      <c r="AL12" s="608">
        <v>6.6</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7189136</v>
      </c>
      <c r="BH12" s="606"/>
      <c r="BI12" s="606"/>
      <c r="BJ12" s="606"/>
      <c r="BK12" s="606"/>
      <c r="BL12" s="606"/>
      <c r="BM12" s="606"/>
      <c r="BN12" s="607"/>
      <c r="BO12" s="665">
        <v>53.1</v>
      </c>
      <c r="BP12" s="665"/>
      <c r="BQ12" s="665"/>
      <c r="BR12" s="665"/>
      <c r="BS12" s="611" t="s">
        <v>231</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3419905</v>
      </c>
      <c r="CS12" s="606"/>
      <c r="CT12" s="606"/>
      <c r="CU12" s="606"/>
      <c r="CV12" s="606"/>
      <c r="CW12" s="606"/>
      <c r="CX12" s="606"/>
      <c r="CY12" s="607"/>
      <c r="CZ12" s="665">
        <v>7.6</v>
      </c>
      <c r="DA12" s="665"/>
      <c r="DB12" s="665"/>
      <c r="DC12" s="665"/>
      <c r="DD12" s="611">
        <v>642544</v>
      </c>
      <c r="DE12" s="606"/>
      <c r="DF12" s="606"/>
      <c r="DG12" s="606"/>
      <c r="DH12" s="606"/>
      <c r="DI12" s="606"/>
      <c r="DJ12" s="606"/>
      <c r="DK12" s="606"/>
      <c r="DL12" s="606"/>
      <c r="DM12" s="606"/>
      <c r="DN12" s="606"/>
      <c r="DO12" s="606"/>
      <c r="DP12" s="607"/>
      <c r="DQ12" s="611">
        <v>1467851</v>
      </c>
      <c r="DR12" s="606"/>
      <c r="DS12" s="606"/>
      <c r="DT12" s="606"/>
      <c r="DU12" s="606"/>
      <c r="DV12" s="606"/>
      <c r="DW12" s="606"/>
      <c r="DX12" s="606"/>
      <c r="DY12" s="606"/>
      <c r="DZ12" s="606"/>
      <c r="EA12" s="606"/>
      <c r="EB12" s="606"/>
      <c r="EC12" s="646"/>
    </row>
    <row r="13" spans="2:143" ht="11.25" customHeight="1">
      <c r="B13" s="600" t="s">
        <v>245</v>
      </c>
      <c r="C13" s="601"/>
      <c r="D13" s="601"/>
      <c r="E13" s="601"/>
      <c r="F13" s="601"/>
      <c r="G13" s="601"/>
      <c r="H13" s="601"/>
      <c r="I13" s="601"/>
      <c r="J13" s="601"/>
      <c r="K13" s="601"/>
      <c r="L13" s="601"/>
      <c r="M13" s="601"/>
      <c r="N13" s="601"/>
      <c r="O13" s="601"/>
      <c r="P13" s="601"/>
      <c r="Q13" s="602"/>
      <c r="R13" s="603">
        <v>77886</v>
      </c>
      <c r="S13" s="606"/>
      <c r="T13" s="606"/>
      <c r="U13" s="606"/>
      <c r="V13" s="606"/>
      <c r="W13" s="606"/>
      <c r="X13" s="606"/>
      <c r="Y13" s="607"/>
      <c r="Z13" s="665">
        <v>0.2</v>
      </c>
      <c r="AA13" s="665"/>
      <c r="AB13" s="665"/>
      <c r="AC13" s="665"/>
      <c r="AD13" s="666">
        <v>77886</v>
      </c>
      <c r="AE13" s="666"/>
      <c r="AF13" s="666"/>
      <c r="AG13" s="666"/>
      <c r="AH13" s="666"/>
      <c r="AI13" s="666"/>
      <c r="AJ13" s="666"/>
      <c r="AK13" s="666"/>
      <c r="AL13" s="608">
        <v>0.3</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6600206</v>
      </c>
      <c r="BH13" s="606"/>
      <c r="BI13" s="606"/>
      <c r="BJ13" s="606"/>
      <c r="BK13" s="606"/>
      <c r="BL13" s="606"/>
      <c r="BM13" s="606"/>
      <c r="BN13" s="607"/>
      <c r="BO13" s="665">
        <v>48.8</v>
      </c>
      <c r="BP13" s="665"/>
      <c r="BQ13" s="665"/>
      <c r="BR13" s="665"/>
      <c r="BS13" s="611" t="s">
        <v>231</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4107680</v>
      </c>
      <c r="CS13" s="606"/>
      <c r="CT13" s="606"/>
      <c r="CU13" s="606"/>
      <c r="CV13" s="606"/>
      <c r="CW13" s="606"/>
      <c r="CX13" s="606"/>
      <c r="CY13" s="607"/>
      <c r="CZ13" s="665">
        <v>9.1999999999999993</v>
      </c>
      <c r="DA13" s="665"/>
      <c r="DB13" s="665"/>
      <c r="DC13" s="665"/>
      <c r="DD13" s="611">
        <v>1968611</v>
      </c>
      <c r="DE13" s="606"/>
      <c r="DF13" s="606"/>
      <c r="DG13" s="606"/>
      <c r="DH13" s="606"/>
      <c r="DI13" s="606"/>
      <c r="DJ13" s="606"/>
      <c r="DK13" s="606"/>
      <c r="DL13" s="606"/>
      <c r="DM13" s="606"/>
      <c r="DN13" s="606"/>
      <c r="DO13" s="606"/>
      <c r="DP13" s="607"/>
      <c r="DQ13" s="611">
        <v>2463891</v>
      </c>
      <c r="DR13" s="606"/>
      <c r="DS13" s="606"/>
      <c r="DT13" s="606"/>
      <c r="DU13" s="606"/>
      <c r="DV13" s="606"/>
      <c r="DW13" s="606"/>
      <c r="DX13" s="606"/>
      <c r="DY13" s="606"/>
      <c r="DZ13" s="606"/>
      <c r="EA13" s="606"/>
      <c r="EB13" s="606"/>
      <c r="EC13" s="646"/>
    </row>
    <row r="14" spans="2:143" ht="11.25" customHeight="1">
      <c r="B14" s="600" t="s">
        <v>248</v>
      </c>
      <c r="C14" s="601"/>
      <c r="D14" s="601"/>
      <c r="E14" s="601"/>
      <c r="F14" s="601"/>
      <c r="G14" s="601"/>
      <c r="H14" s="601"/>
      <c r="I14" s="601"/>
      <c r="J14" s="601"/>
      <c r="K14" s="601"/>
      <c r="L14" s="601"/>
      <c r="M14" s="601"/>
      <c r="N14" s="601"/>
      <c r="O14" s="601"/>
      <c r="P14" s="601"/>
      <c r="Q14" s="602"/>
      <c r="R14" s="603" t="s">
        <v>225</v>
      </c>
      <c r="S14" s="606"/>
      <c r="T14" s="606"/>
      <c r="U14" s="606"/>
      <c r="V14" s="606"/>
      <c r="W14" s="606"/>
      <c r="X14" s="606"/>
      <c r="Y14" s="607"/>
      <c r="Z14" s="665" t="s">
        <v>130</v>
      </c>
      <c r="AA14" s="665"/>
      <c r="AB14" s="665"/>
      <c r="AC14" s="665"/>
      <c r="AD14" s="666" t="s">
        <v>225</v>
      </c>
      <c r="AE14" s="666"/>
      <c r="AF14" s="666"/>
      <c r="AG14" s="666"/>
      <c r="AH14" s="666"/>
      <c r="AI14" s="666"/>
      <c r="AJ14" s="666"/>
      <c r="AK14" s="666"/>
      <c r="AL14" s="608" t="s">
        <v>225</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230828</v>
      </c>
      <c r="BH14" s="606"/>
      <c r="BI14" s="606"/>
      <c r="BJ14" s="606"/>
      <c r="BK14" s="606"/>
      <c r="BL14" s="606"/>
      <c r="BM14" s="606"/>
      <c r="BN14" s="607"/>
      <c r="BO14" s="665">
        <v>1.7</v>
      </c>
      <c r="BP14" s="665"/>
      <c r="BQ14" s="665"/>
      <c r="BR14" s="665"/>
      <c r="BS14" s="611" t="s">
        <v>225</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2558110</v>
      </c>
      <c r="CS14" s="606"/>
      <c r="CT14" s="606"/>
      <c r="CU14" s="606"/>
      <c r="CV14" s="606"/>
      <c r="CW14" s="606"/>
      <c r="CX14" s="606"/>
      <c r="CY14" s="607"/>
      <c r="CZ14" s="665">
        <v>5.7</v>
      </c>
      <c r="DA14" s="665"/>
      <c r="DB14" s="665"/>
      <c r="DC14" s="665"/>
      <c r="DD14" s="611">
        <v>926624</v>
      </c>
      <c r="DE14" s="606"/>
      <c r="DF14" s="606"/>
      <c r="DG14" s="606"/>
      <c r="DH14" s="606"/>
      <c r="DI14" s="606"/>
      <c r="DJ14" s="606"/>
      <c r="DK14" s="606"/>
      <c r="DL14" s="606"/>
      <c r="DM14" s="606"/>
      <c r="DN14" s="606"/>
      <c r="DO14" s="606"/>
      <c r="DP14" s="607"/>
      <c r="DQ14" s="611">
        <v>1662001</v>
      </c>
      <c r="DR14" s="606"/>
      <c r="DS14" s="606"/>
      <c r="DT14" s="606"/>
      <c r="DU14" s="606"/>
      <c r="DV14" s="606"/>
      <c r="DW14" s="606"/>
      <c r="DX14" s="606"/>
      <c r="DY14" s="606"/>
      <c r="DZ14" s="606"/>
      <c r="EA14" s="606"/>
      <c r="EB14" s="606"/>
      <c r="EC14" s="646"/>
    </row>
    <row r="15" spans="2:143" ht="11.25" customHeight="1">
      <c r="B15" s="600" t="s">
        <v>251</v>
      </c>
      <c r="C15" s="601"/>
      <c r="D15" s="601"/>
      <c r="E15" s="601"/>
      <c r="F15" s="601"/>
      <c r="G15" s="601"/>
      <c r="H15" s="601"/>
      <c r="I15" s="601"/>
      <c r="J15" s="601"/>
      <c r="K15" s="601"/>
      <c r="L15" s="601"/>
      <c r="M15" s="601"/>
      <c r="N15" s="601"/>
      <c r="O15" s="601"/>
      <c r="P15" s="601"/>
      <c r="Q15" s="602"/>
      <c r="R15" s="603">
        <v>114060</v>
      </c>
      <c r="S15" s="606"/>
      <c r="T15" s="606"/>
      <c r="U15" s="606"/>
      <c r="V15" s="606"/>
      <c r="W15" s="606"/>
      <c r="X15" s="606"/>
      <c r="Y15" s="607"/>
      <c r="Z15" s="665">
        <v>0.2</v>
      </c>
      <c r="AA15" s="665"/>
      <c r="AB15" s="665"/>
      <c r="AC15" s="665"/>
      <c r="AD15" s="666">
        <v>114060</v>
      </c>
      <c r="AE15" s="666"/>
      <c r="AF15" s="666"/>
      <c r="AG15" s="666"/>
      <c r="AH15" s="666"/>
      <c r="AI15" s="666"/>
      <c r="AJ15" s="666"/>
      <c r="AK15" s="666"/>
      <c r="AL15" s="608">
        <v>0.5</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608288</v>
      </c>
      <c r="BH15" s="606"/>
      <c r="BI15" s="606"/>
      <c r="BJ15" s="606"/>
      <c r="BK15" s="606"/>
      <c r="BL15" s="606"/>
      <c r="BM15" s="606"/>
      <c r="BN15" s="607"/>
      <c r="BO15" s="665">
        <v>4.5</v>
      </c>
      <c r="BP15" s="665"/>
      <c r="BQ15" s="665"/>
      <c r="BR15" s="665"/>
      <c r="BS15" s="611" t="s">
        <v>231</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4104124</v>
      </c>
      <c r="CS15" s="606"/>
      <c r="CT15" s="606"/>
      <c r="CU15" s="606"/>
      <c r="CV15" s="606"/>
      <c r="CW15" s="606"/>
      <c r="CX15" s="606"/>
      <c r="CY15" s="607"/>
      <c r="CZ15" s="665">
        <v>9.1</v>
      </c>
      <c r="DA15" s="665"/>
      <c r="DB15" s="665"/>
      <c r="DC15" s="665"/>
      <c r="DD15" s="611">
        <v>589221</v>
      </c>
      <c r="DE15" s="606"/>
      <c r="DF15" s="606"/>
      <c r="DG15" s="606"/>
      <c r="DH15" s="606"/>
      <c r="DI15" s="606"/>
      <c r="DJ15" s="606"/>
      <c r="DK15" s="606"/>
      <c r="DL15" s="606"/>
      <c r="DM15" s="606"/>
      <c r="DN15" s="606"/>
      <c r="DO15" s="606"/>
      <c r="DP15" s="607"/>
      <c r="DQ15" s="611">
        <v>3249248</v>
      </c>
      <c r="DR15" s="606"/>
      <c r="DS15" s="606"/>
      <c r="DT15" s="606"/>
      <c r="DU15" s="606"/>
      <c r="DV15" s="606"/>
      <c r="DW15" s="606"/>
      <c r="DX15" s="606"/>
      <c r="DY15" s="606"/>
      <c r="DZ15" s="606"/>
      <c r="EA15" s="606"/>
      <c r="EB15" s="606"/>
      <c r="EC15" s="646"/>
    </row>
    <row r="16" spans="2:143" ht="11.25" customHeight="1">
      <c r="B16" s="600" t="s">
        <v>254</v>
      </c>
      <c r="C16" s="601"/>
      <c r="D16" s="601"/>
      <c r="E16" s="601"/>
      <c r="F16" s="601"/>
      <c r="G16" s="601"/>
      <c r="H16" s="601"/>
      <c r="I16" s="601"/>
      <c r="J16" s="601"/>
      <c r="K16" s="601"/>
      <c r="L16" s="601"/>
      <c r="M16" s="601"/>
      <c r="N16" s="601"/>
      <c r="O16" s="601"/>
      <c r="P16" s="601"/>
      <c r="Q16" s="602"/>
      <c r="R16" s="603" t="s">
        <v>231</v>
      </c>
      <c r="S16" s="606"/>
      <c r="T16" s="606"/>
      <c r="U16" s="606"/>
      <c r="V16" s="606"/>
      <c r="W16" s="606"/>
      <c r="X16" s="606"/>
      <c r="Y16" s="607"/>
      <c r="Z16" s="665" t="s">
        <v>130</v>
      </c>
      <c r="AA16" s="665"/>
      <c r="AB16" s="665"/>
      <c r="AC16" s="665"/>
      <c r="AD16" s="666" t="s">
        <v>225</v>
      </c>
      <c r="AE16" s="666"/>
      <c r="AF16" s="666"/>
      <c r="AG16" s="666"/>
      <c r="AH16" s="666"/>
      <c r="AI16" s="666"/>
      <c r="AJ16" s="666"/>
      <c r="AK16" s="666"/>
      <c r="AL16" s="608" t="s">
        <v>130</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v>280</v>
      </c>
      <c r="BH16" s="606"/>
      <c r="BI16" s="606"/>
      <c r="BJ16" s="606"/>
      <c r="BK16" s="606"/>
      <c r="BL16" s="606"/>
      <c r="BM16" s="606"/>
      <c r="BN16" s="607"/>
      <c r="BO16" s="665">
        <v>0</v>
      </c>
      <c r="BP16" s="665"/>
      <c r="BQ16" s="665"/>
      <c r="BR16" s="665"/>
      <c r="BS16" s="611" t="s">
        <v>231</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31391</v>
      </c>
      <c r="CS16" s="606"/>
      <c r="CT16" s="606"/>
      <c r="CU16" s="606"/>
      <c r="CV16" s="606"/>
      <c r="CW16" s="606"/>
      <c r="CX16" s="606"/>
      <c r="CY16" s="607"/>
      <c r="CZ16" s="665">
        <v>0.1</v>
      </c>
      <c r="DA16" s="665"/>
      <c r="DB16" s="665"/>
      <c r="DC16" s="665"/>
      <c r="DD16" s="611" t="s">
        <v>225</v>
      </c>
      <c r="DE16" s="606"/>
      <c r="DF16" s="606"/>
      <c r="DG16" s="606"/>
      <c r="DH16" s="606"/>
      <c r="DI16" s="606"/>
      <c r="DJ16" s="606"/>
      <c r="DK16" s="606"/>
      <c r="DL16" s="606"/>
      <c r="DM16" s="606"/>
      <c r="DN16" s="606"/>
      <c r="DO16" s="606"/>
      <c r="DP16" s="607"/>
      <c r="DQ16" s="611">
        <v>6252</v>
      </c>
      <c r="DR16" s="606"/>
      <c r="DS16" s="606"/>
      <c r="DT16" s="606"/>
      <c r="DU16" s="606"/>
      <c r="DV16" s="606"/>
      <c r="DW16" s="606"/>
      <c r="DX16" s="606"/>
      <c r="DY16" s="606"/>
      <c r="DZ16" s="606"/>
      <c r="EA16" s="606"/>
      <c r="EB16" s="606"/>
      <c r="EC16" s="646"/>
    </row>
    <row r="17" spans="2:133" ht="11.25" customHeight="1">
      <c r="B17" s="600" t="s">
        <v>257</v>
      </c>
      <c r="C17" s="601"/>
      <c r="D17" s="601"/>
      <c r="E17" s="601"/>
      <c r="F17" s="601"/>
      <c r="G17" s="601"/>
      <c r="H17" s="601"/>
      <c r="I17" s="601"/>
      <c r="J17" s="601"/>
      <c r="K17" s="601"/>
      <c r="L17" s="601"/>
      <c r="M17" s="601"/>
      <c r="N17" s="601"/>
      <c r="O17" s="601"/>
      <c r="P17" s="601"/>
      <c r="Q17" s="602"/>
      <c r="R17" s="603">
        <v>36137</v>
      </c>
      <c r="S17" s="606"/>
      <c r="T17" s="606"/>
      <c r="U17" s="606"/>
      <c r="V17" s="606"/>
      <c r="W17" s="606"/>
      <c r="X17" s="606"/>
      <c r="Y17" s="607"/>
      <c r="Z17" s="665">
        <v>0.1</v>
      </c>
      <c r="AA17" s="665"/>
      <c r="AB17" s="665"/>
      <c r="AC17" s="665"/>
      <c r="AD17" s="666">
        <v>36137</v>
      </c>
      <c r="AE17" s="666"/>
      <c r="AF17" s="666"/>
      <c r="AG17" s="666"/>
      <c r="AH17" s="666"/>
      <c r="AI17" s="666"/>
      <c r="AJ17" s="666"/>
      <c r="AK17" s="666"/>
      <c r="AL17" s="608">
        <v>0.2</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225</v>
      </c>
      <c r="BH17" s="606"/>
      <c r="BI17" s="606"/>
      <c r="BJ17" s="606"/>
      <c r="BK17" s="606"/>
      <c r="BL17" s="606"/>
      <c r="BM17" s="606"/>
      <c r="BN17" s="607"/>
      <c r="BO17" s="665" t="s">
        <v>225</v>
      </c>
      <c r="BP17" s="665"/>
      <c r="BQ17" s="665"/>
      <c r="BR17" s="665"/>
      <c r="BS17" s="611" t="s">
        <v>130</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5067162</v>
      </c>
      <c r="CS17" s="606"/>
      <c r="CT17" s="606"/>
      <c r="CU17" s="606"/>
      <c r="CV17" s="606"/>
      <c r="CW17" s="606"/>
      <c r="CX17" s="606"/>
      <c r="CY17" s="607"/>
      <c r="CZ17" s="665">
        <v>11.3</v>
      </c>
      <c r="DA17" s="665"/>
      <c r="DB17" s="665"/>
      <c r="DC17" s="665"/>
      <c r="DD17" s="611" t="s">
        <v>225</v>
      </c>
      <c r="DE17" s="606"/>
      <c r="DF17" s="606"/>
      <c r="DG17" s="606"/>
      <c r="DH17" s="606"/>
      <c r="DI17" s="606"/>
      <c r="DJ17" s="606"/>
      <c r="DK17" s="606"/>
      <c r="DL17" s="606"/>
      <c r="DM17" s="606"/>
      <c r="DN17" s="606"/>
      <c r="DO17" s="606"/>
      <c r="DP17" s="607"/>
      <c r="DQ17" s="611">
        <v>4865197</v>
      </c>
      <c r="DR17" s="606"/>
      <c r="DS17" s="606"/>
      <c r="DT17" s="606"/>
      <c r="DU17" s="606"/>
      <c r="DV17" s="606"/>
      <c r="DW17" s="606"/>
      <c r="DX17" s="606"/>
      <c r="DY17" s="606"/>
      <c r="DZ17" s="606"/>
      <c r="EA17" s="606"/>
      <c r="EB17" s="606"/>
      <c r="EC17" s="646"/>
    </row>
    <row r="18" spans="2:133" ht="11.25" customHeight="1">
      <c r="B18" s="600" t="s">
        <v>260</v>
      </c>
      <c r="C18" s="601"/>
      <c r="D18" s="601"/>
      <c r="E18" s="601"/>
      <c r="F18" s="601"/>
      <c r="G18" s="601"/>
      <c r="H18" s="601"/>
      <c r="I18" s="601"/>
      <c r="J18" s="601"/>
      <c r="K18" s="601"/>
      <c r="L18" s="601"/>
      <c r="M18" s="601"/>
      <c r="N18" s="601"/>
      <c r="O18" s="601"/>
      <c r="P18" s="601"/>
      <c r="Q18" s="602"/>
      <c r="R18" s="603">
        <v>9682532</v>
      </c>
      <c r="S18" s="606"/>
      <c r="T18" s="606"/>
      <c r="U18" s="606"/>
      <c r="V18" s="606"/>
      <c r="W18" s="606"/>
      <c r="X18" s="606"/>
      <c r="Y18" s="607"/>
      <c r="Z18" s="665">
        <v>20.8</v>
      </c>
      <c r="AA18" s="665"/>
      <c r="AB18" s="665"/>
      <c r="AC18" s="665"/>
      <c r="AD18" s="666">
        <v>8443864</v>
      </c>
      <c r="AE18" s="666"/>
      <c r="AF18" s="666"/>
      <c r="AG18" s="666"/>
      <c r="AH18" s="666"/>
      <c r="AI18" s="666"/>
      <c r="AJ18" s="666"/>
      <c r="AK18" s="666"/>
      <c r="AL18" s="608">
        <v>35.299999999999997</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225</v>
      </c>
      <c r="BH18" s="606"/>
      <c r="BI18" s="606"/>
      <c r="BJ18" s="606"/>
      <c r="BK18" s="606"/>
      <c r="BL18" s="606"/>
      <c r="BM18" s="606"/>
      <c r="BN18" s="607"/>
      <c r="BO18" s="665" t="s">
        <v>231</v>
      </c>
      <c r="BP18" s="665"/>
      <c r="BQ18" s="665"/>
      <c r="BR18" s="665"/>
      <c r="BS18" s="611" t="s">
        <v>225</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231</v>
      </c>
      <c r="CS18" s="606"/>
      <c r="CT18" s="606"/>
      <c r="CU18" s="606"/>
      <c r="CV18" s="606"/>
      <c r="CW18" s="606"/>
      <c r="CX18" s="606"/>
      <c r="CY18" s="607"/>
      <c r="CZ18" s="665" t="s">
        <v>225</v>
      </c>
      <c r="DA18" s="665"/>
      <c r="DB18" s="665"/>
      <c r="DC18" s="665"/>
      <c r="DD18" s="611" t="s">
        <v>231</v>
      </c>
      <c r="DE18" s="606"/>
      <c r="DF18" s="606"/>
      <c r="DG18" s="606"/>
      <c r="DH18" s="606"/>
      <c r="DI18" s="606"/>
      <c r="DJ18" s="606"/>
      <c r="DK18" s="606"/>
      <c r="DL18" s="606"/>
      <c r="DM18" s="606"/>
      <c r="DN18" s="606"/>
      <c r="DO18" s="606"/>
      <c r="DP18" s="607"/>
      <c r="DQ18" s="611" t="s">
        <v>263</v>
      </c>
      <c r="DR18" s="606"/>
      <c r="DS18" s="606"/>
      <c r="DT18" s="606"/>
      <c r="DU18" s="606"/>
      <c r="DV18" s="606"/>
      <c r="DW18" s="606"/>
      <c r="DX18" s="606"/>
      <c r="DY18" s="606"/>
      <c r="DZ18" s="606"/>
      <c r="EA18" s="606"/>
      <c r="EB18" s="606"/>
      <c r="EC18" s="646"/>
    </row>
    <row r="19" spans="2:133" ht="11.25" customHeight="1">
      <c r="B19" s="600" t="s">
        <v>264</v>
      </c>
      <c r="C19" s="601"/>
      <c r="D19" s="601"/>
      <c r="E19" s="601"/>
      <c r="F19" s="601"/>
      <c r="G19" s="601"/>
      <c r="H19" s="601"/>
      <c r="I19" s="601"/>
      <c r="J19" s="601"/>
      <c r="K19" s="601"/>
      <c r="L19" s="601"/>
      <c r="M19" s="601"/>
      <c r="N19" s="601"/>
      <c r="O19" s="601"/>
      <c r="P19" s="601"/>
      <c r="Q19" s="602"/>
      <c r="R19" s="603">
        <v>8443864</v>
      </c>
      <c r="S19" s="606"/>
      <c r="T19" s="606"/>
      <c r="U19" s="606"/>
      <c r="V19" s="606"/>
      <c r="W19" s="606"/>
      <c r="X19" s="606"/>
      <c r="Y19" s="607"/>
      <c r="Z19" s="665">
        <v>18.2</v>
      </c>
      <c r="AA19" s="665"/>
      <c r="AB19" s="665"/>
      <c r="AC19" s="665"/>
      <c r="AD19" s="666">
        <v>8443864</v>
      </c>
      <c r="AE19" s="666"/>
      <c r="AF19" s="666"/>
      <c r="AG19" s="666"/>
      <c r="AH19" s="666"/>
      <c r="AI19" s="666"/>
      <c r="AJ19" s="666"/>
      <c r="AK19" s="666"/>
      <c r="AL19" s="608">
        <v>35.299999999999997</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832404</v>
      </c>
      <c r="BH19" s="606"/>
      <c r="BI19" s="606"/>
      <c r="BJ19" s="606"/>
      <c r="BK19" s="606"/>
      <c r="BL19" s="606"/>
      <c r="BM19" s="606"/>
      <c r="BN19" s="607"/>
      <c r="BO19" s="665">
        <v>6.2</v>
      </c>
      <c r="BP19" s="665"/>
      <c r="BQ19" s="665"/>
      <c r="BR19" s="665"/>
      <c r="BS19" s="611" t="s">
        <v>231</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231</v>
      </c>
      <c r="CS19" s="606"/>
      <c r="CT19" s="606"/>
      <c r="CU19" s="606"/>
      <c r="CV19" s="606"/>
      <c r="CW19" s="606"/>
      <c r="CX19" s="606"/>
      <c r="CY19" s="607"/>
      <c r="CZ19" s="665" t="s">
        <v>231</v>
      </c>
      <c r="DA19" s="665"/>
      <c r="DB19" s="665"/>
      <c r="DC19" s="665"/>
      <c r="DD19" s="611" t="s">
        <v>130</v>
      </c>
      <c r="DE19" s="606"/>
      <c r="DF19" s="606"/>
      <c r="DG19" s="606"/>
      <c r="DH19" s="606"/>
      <c r="DI19" s="606"/>
      <c r="DJ19" s="606"/>
      <c r="DK19" s="606"/>
      <c r="DL19" s="606"/>
      <c r="DM19" s="606"/>
      <c r="DN19" s="606"/>
      <c r="DO19" s="606"/>
      <c r="DP19" s="607"/>
      <c r="DQ19" s="611" t="s">
        <v>231</v>
      </c>
      <c r="DR19" s="606"/>
      <c r="DS19" s="606"/>
      <c r="DT19" s="606"/>
      <c r="DU19" s="606"/>
      <c r="DV19" s="606"/>
      <c r="DW19" s="606"/>
      <c r="DX19" s="606"/>
      <c r="DY19" s="606"/>
      <c r="DZ19" s="606"/>
      <c r="EA19" s="606"/>
      <c r="EB19" s="606"/>
      <c r="EC19" s="646"/>
    </row>
    <row r="20" spans="2:133" ht="11.25" customHeight="1">
      <c r="B20" s="600" t="s">
        <v>267</v>
      </c>
      <c r="C20" s="601"/>
      <c r="D20" s="601"/>
      <c r="E20" s="601"/>
      <c r="F20" s="601"/>
      <c r="G20" s="601"/>
      <c r="H20" s="601"/>
      <c r="I20" s="601"/>
      <c r="J20" s="601"/>
      <c r="K20" s="601"/>
      <c r="L20" s="601"/>
      <c r="M20" s="601"/>
      <c r="N20" s="601"/>
      <c r="O20" s="601"/>
      <c r="P20" s="601"/>
      <c r="Q20" s="602"/>
      <c r="R20" s="603">
        <v>1238552</v>
      </c>
      <c r="S20" s="606"/>
      <c r="T20" s="606"/>
      <c r="U20" s="606"/>
      <c r="V20" s="606"/>
      <c r="W20" s="606"/>
      <c r="X20" s="606"/>
      <c r="Y20" s="607"/>
      <c r="Z20" s="665">
        <v>2.7</v>
      </c>
      <c r="AA20" s="665"/>
      <c r="AB20" s="665"/>
      <c r="AC20" s="665"/>
      <c r="AD20" s="666" t="s">
        <v>231</v>
      </c>
      <c r="AE20" s="666"/>
      <c r="AF20" s="666"/>
      <c r="AG20" s="666"/>
      <c r="AH20" s="666"/>
      <c r="AI20" s="666"/>
      <c r="AJ20" s="666"/>
      <c r="AK20" s="666"/>
      <c r="AL20" s="608" t="s">
        <v>231</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832404</v>
      </c>
      <c r="BH20" s="606"/>
      <c r="BI20" s="606"/>
      <c r="BJ20" s="606"/>
      <c r="BK20" s="606"/>
      <c r="BL20" s="606"/>
      <c r="BM20" s="606"/>
      <c r="BN20" s="607"/>
      <c r="BO20" s="665">
        <v>6.2</v>
      </c>
      <c r="BP20" s="665"/>
      <c r="BQ20" s="665"/>
      <c r="BR20" s="665"/>
      <c r="BS20" s="611" t="s">
        <v>225</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44856632</v>
      </c>
      <c r="CS20" s="606"/>
      <c r="CT20" s="606"/>
      <c r="CU20" s="606"/>
      <c r="CV20" s="606"/>
      <c r="CW20" s="606"/>
      <c r="CX20" s="606"/>
      <c r="CY20" s="607"/>
      <c r="CZ20" s="665">
        <v>100</v>
      </c>
      <c r="DA20" s="665"/>
      <c r="DB20" s="665"/>
      <c r="DC20" s="665"/>
      <c r="DD20" s="611">
        <v>8796052</v>
      </c>
      <c r="DE20" s="606"/>
      <c r="DF20" s="606"/>
      <c r="DG20" s="606"/>
      <c r="DH20" s="606"/>
      <c r="DI20" s="606"/>
      <c r="DJ20" s="606"/>
      <c r="DK20" s="606"/>
      <c r="DL20" s="606"/>
      <c r="DM20" s="606"/>
      <c r="DN20" s="606"/>
      <c r="DO20" s="606"/>
      <c r="DP20" s="607"/>
      <c r="DQ20" s="611">
        <v>28087241</v>
      </c>
      <c r="DR20" s="606"/>
      <c r="DS20" s="606"/>
      <c r="DT20" s="606"/>
      <c r="DU20" s="606"/>
      <c r="DV20" s="606"/>
      <c r="DW20" s="606"/>
      <c r="DX20" s="606"/>
      <c r="DY20" s="606"/>
      <c r="DZ20" s="606"/>
      <c r="EA20" s="606"/>
      <c r="EB20" s="606"/>
      <c r="EC20" s="646"/>
    </row>
    <row r="21" spans="2:133" ht="11.25" customHeight="1">
      <c r="B21" s="600" t="s">
        <v>270</v>
      </c>
      <c r="C21" s="601"/>
      <c r="D21" s="601"/>
      <c r="E21" s="601"/>
      <c r="F21" s="601"/>
      <c r="G21" s="601"/>
      <c r="H21" s="601"/>
      <c r="I21" s="601"/>
      <c r="J21" s="601"/>
      <c r="K21" s="601"/>
      <c r="L21" s="601"/>
      <c r="M21" s="601"/>
      <c r="N21" s="601"/>
      <c r="O21" s="601"/>
      <c r="P21" s="601"/>
      <c r="Q21" s="602"/>
      <c r="R21" s="603">
        <v>116</v>
      </c>
      <c r="S21" s="606"/>
      <c r="T21" s="606"/>
      <c r="U21" s="606"/>
      <c r="V21" s="606"/>
      <c r="W21" s="606"/>
      <c r="X21" s="606"/>
      <c r="Y21" s="607"/>
      <c r="Z21" s="665">
        <v>0</v>
      </c>
      <c r="AA21" s="665"/>
      <c r="AB21" s="665"/>
      <c r="AC21" s="665"/>
      <c r="AD21" s="666" t="s">
        <v>225</v>
      </c>
      <c r="AE21" s="666"/>
      <c r="AF21" s="666"/>
      <c r="AG21" s="666"/>
      <c r="AH21" s="666"/>
      <c r="AI21" s="666"/>
      <c r="AJ21" s="666"/>
      <c r="AK21" s="666"/>
      <c r="AL21" s="608" t="s">
        <v>130</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388261</v>
      </c>
      <c r="BH21" s="606"/>
      <c r="BI21" s="606"/>
      <c r="BJ21" s="606"/>
      <c r="BK21" s="606"/>
      <c r="BL21" s="606"/>
      <c r="BM21" s="606"/>
      <c r="BN21" s="607"/>
      <c r="BO21" s="665">
        <v>2.9</v>
      </c>
      <c r="BP21" s="665"/>
      <c r="BQ21" s="665"/>
      <c r="BR21" s="665"/>
      <c r="BS21" s="611" t="s">
        <v>231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272</v>
      </c>
      <c r="C22" s="601"/>
      <c r="D22" s="601"/>
      <c r="E22" s="601"/>
      <c r="F22" s="601"/>
      <c r="G22" s="601"/>
      <c r="H22" s="601"/>
      <c r="I22" s="601"/>
      <c r="J22" s="601"/>
      <c r="K22" s="601"/>
      <c r="L22" s="601"/>
      <c r="M22" s="601"/>
      <c r="N22" s="601"/>
      <c r="O22" s="601"/>
      <c r="P22" s="601"/>
      <c r="Q22" s="602"/>
      <c r="R22" s="603">
        <v>25540268</v>
      </c>
      <c r="S22" s="606"/>
      <c r="T22" s="606"/>
      <c r="U22" s="606"/>
      <c r="V22" s="606"/>
      <c r="W22" s="606"/>
      <c r="X22" s="606"/>
      <c r="Y22" s="607"/>
      <c r="Z22" s="665">
        <v>54.9</v>
      </c>
      <c r="AA22" s="665"/>
      <c r="AB22" s="665"/>
      <c r="AC22" s="665"/>
      <c r="AD22" s="666">
        <v>23857457</v>
      </c>
      <c r="AE22" s="666"/>
      <c r="AF22" s="666"/>
      <c r="AG22" s="666"/>
      <c r="AH22" s="666"/>
      <c r="AI22" s="666"/>
      <c r="AJ22" s="666"/>
      <c r="AK22" s="666"/>
      <c r="AL22" s="608">
        <v>99.7</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225</v>
      </c>
      <c r="BH22" s="606"/>
      <c r="BI22" s="606"/>
      <c r="BJ22" s="606"/>
      <c r="BK22" s="606"/>
      <c r="BL22" s="606"/>
      <c r="BM22" s="606"/>
      <c r="BN22" s="607"/>
      <c r="BO22" s="665" t="s">
        <v>130</v>
      </c>
      <c r="BP22" s="665"/>
      <c r="BQ22" s="665"/>
      <c r="BR22" s="665"/>
      <c r="BS22" s="611" t="s">
        <v>225</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275</v>
      </c>
      <c r="C23" s="601"/>
      <c r="D23" s="601"/>
      <c r="E23" s="601"/>
      <c r="F23" s="601"/>
      <c r="G23" s="601"/>
      <c r="H23" s="601"/>
      <c r="I23" s="601"/>
      <c r="J23" s="601"/>
      <c r="K23" s="601"/>
      <c r="L23" s="601"/>
      <c r="M23" s="601"/>
      <c r="N23" s="601"/>
      <c r="O23" s="601"/>
      <c r="P23" s="601"/>
      <c r="Q23" s="602"/>
      <c r="R23" s="603">
        <v>9049</v>
      </c>
      <c r="S23" s="606"/>
      <c r="T23" s="606"/>
      <c r="U23" s="606"/>
      <c r="V23" s="606"/>
      <c r="W23" s="606"/>
      <c r="X23" s="606"/>
      <c r="Y23" s="607"/>
      <c r="Z23" s="665">
        <v>0</v>
      </c>
      <c r="AA23" s="665"/>
      <c r="AB23" s="665"/>
      <c r="AC23" s="665"/>
      <c r="AD23" s="666">
        <v>9049</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v>444143</v>
      </c>
      <c r="BH23" s="606"/>
      <c r="BI23" s="606"/>
      <c r="BJ23" s="606"/>
      <c r="BK23" s="606"/>
      <c r="BL23" s="606"/>
      <c r="BM23" s="606"/>
      <c r="BN23" s="607"/>
      <c r="BO23" s="665">
        <v>3.3</v>
      </c>
      <c r="BP23" s="665"/>
      <c r="BQ23" s="665"/>
      <c r="BR23" s="665"/>
      <c r="BS23" s="611" t="s">
        <v>225</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c r="B24" s="600" t="s">
        <v>282</v>
      </c>
      <c r="C24" s="601"/>
      <c r="D24" s="601"/>
      <c r="E24" s="601"/>
      <c r="F24" s="601"/>
      <c r="G24" s="601"/>
      <c r="H24" s="601"/>
      <c r="I24" s="601"/>
      <c r="J24" s="601"/>
      <c r="K24" s="601"/>
      <c r="L24" s="601"/>
      <c r="M24" s="601"/>
      <c r="N24" s="601"/>
      <c r="O24" s="601"/>
      <c r="P24" s="601"/>
      <c r="Q24" s="602"/>
      <c r="R24" s="603">
        <v>184739</v>
      </c>
      <c r="S24" s="606"/>
      <c r="T24" s="606"/>
      <c r="U24" s="606"/>
      <c r="V24" s="606"/>
      <c r="W24" s="606"/>
      <c r="X24" s="606"/>
      <c r="Y24" s="607"/>
      <c r="Z24" s="665">
        <v>0.4</v>
      </c>
      <c r="AA24" s="665"/>
      <c r="AB24" s="665"/>
      <c r="AC24" s="665"/>
      <c r="AD24" s="666" t="s">
        <v>225</v>
      </c>
      <c r="AE24" s="666"/>
      <c r="AF24" s="666"/>
      <c r="AG24" s="666"/>
      <c r="AH24" s="666"/>
      <c r="AI24" s="666"/>
      <c r="AJ24" s="666"/>
      <c r="AK24" s="666"/>
      <c r="AL24" s="608" t="s">
        <v>231</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225</v>
      </c>
      <c r="BH24" s="606"/>
      <c r="BI24" s="606"/>
      <c r="BJ24" s="606"/>
      <c r="BK24" s="606"/>
      <c r="BL24" s="606"/>
      <c r="BM24" s="606"/>
      <c r="BN24" s="607"/>
      <c r="BO24" s="665" t="s">
        <v>225</v>
      </c>
      <c r="BP24" s="665"/>
      <c r="BQ24" s="665"/>
      <c r="BR24" s="665"/>
      <c r="BS24" s="611" t="s">
        <v>231</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19909519</v>
      </c>
      <c r="CS24" s="669"/>
      <c r="CT24" s="669"/>
      <c r="CU24" s="669"/>
      <c r="CV24" s="669"/>
      <c r="CW24" s="669"/>
      <c r="CX24" s="669"/>
      <c r="CY24" s="715"/>
      <c r="CZ24" s="716">
        <v>44.4</v>
      </c>
      <c r="DA24" s="685"/>
      <c r="DB24" s="685"/>
      <c r="DC24" s="719"/>
      <c r="DD24" s="714">
        <v>14827630</v>
      </c>
      <c r="DE24" s="669"/>
      <c r="DF24" s="669"/>
      <c r="DG24" s="669"/>
      <c r="DH24" s="669"/>
      <c r="DI24" s="669"/>
      <c r="DJ24" s="669"/>
      <c r="DK24" s="715"/>
      <c r="DL24" s="714">
        <v>14772528</v>
      </c>
      <c r="DM24" s="669"/>
      <c r="DN24" s="669"/>
      <c r="DO24" s="669"/>
      <c r="DP24" s="669"/>
      <c r="DQ24" s="669"/>
      <c r="DR24" s="669"/>
      <c r="DS24" s="669"/>
      <c r="DT24" s="669"/>
      <c r="DU24" s="669"/>
      <c r="DV24" s="715"/>
      <c r="DW24" s="716">
        <v>57.9</v>
      </c>
      <c r="DX24" s="685"/>
      <c r="DY24" s="685"/>
      <c r="DZ24" s="685"/>
      <c r="EA24" s="685"/>
      <c r="EB24" s="685"/>
      <c r="EC24" s="717"/>
    </row>
    <row r="25" spans="2:133" ht="11.25" customHeight="1">
      <c r="B25" s="600" t="s">
        <v>285</v>
      </c>
      <c r="C25" s="601"/>
      <c r="D25" s="601"/>
      <c r="E25" s="601"/>
      <c r="F25" s="601"/>
      <c r="G25" s="601"/>
      <c r="H25" s="601"/>
      <c r="I25" s="601"/>
      <c r="J25" s="601"/>
      <c r="K25" s="601"/>
      <c r="L25" s="601"/>
      <c r="M25" s="601"/>
      <c r="N25" s="601"/>
      <c r="O25" s="601"/>
      <c r="P25" s="601"/>
      <c r="Q25" s="602"/>
      <c r="R25" s="603">
        <v>581881</v>
      </c>
      <c r="S25" s="606"/>
      <c r="T25" s="606"/>
      <c r="U25" s="606"/>
      <c r="V25" s="606"/>
      <c r="W25" s="606"/>
      <c r="X25" s="606"/>
      <c r="Y25" s="607"/>
      <c r="Z25" s="665">
        <v>1.3</v>
      </c>
      <c r="AA25" s="665"/>
      <c r="AB25" s="665"/>
      <c r="AC25" s="665"/>
      <c r="AD25" s="666">
        <v>28683</v>
      </c>
      <c r="AE25" s="666"/>
      <c r="AF25" s="666"/>
      <c r="AG25" s="666"/>
      <c r="AH25" s="666"/>
      <c r="AI25" s="666"/>
      <c r="AJ25" s="666"/>
      <c r="AK25" s="666"/>
      <c r="AL25" s="608">
        <v>0.1</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225</v>
      </c>
      <c r="BH25" s="606"/>
      <c r="BI25" s="606"/>
      <c r="BJ25" s="606"/>
      <c r="BK25" s="606"/>
      <c r="BL25" s="606"/>
      <c r="BM25" s="606"/>
      <c r="BN25" s="607"/>
      <c r="BO25" s="665" t="s">
        <v>225</v>
      </c>
      <c r="BP25" s="665"/>
      <c r="BQ25" s="665"/>
      <c r="BR25" s="665"/>
      <c r="BS25" s="611" t="s">
        <v>225</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7829098</v>
      </c>
      <c r="CS25" s="604"/>
      <c r="CT25" s="604"/>
      <c r="CU25" s="604"/>
      <c r="CV25" s="604"/>
      <c r="CW25" s="604"/>
      <c r="CX25" s="604"/>
      <c r="CY25" s="605"/>
      <c r="CZ25" s="608">
        <v>17.5</v>
      </c>
      <c r="DA25" s="637"/>
      <c r="DB25" s="637"/>
      <c r="DC25" s="638"/>
      <c r="DD25" s="611">
        <v>7471784</v>
      </c>
      <c r="DE25" s="604"/>
      <c r="DF25" s="604"/>
      <c r="DG25" s="604"/>
      <c r="DH25" s="604"/>
      <c r="DI25" s="604"/>
      <c r="DJ25" s="604"/>
      <c r="DK25" s="605"/>
      <c r="DL25" s="611">
        <v>7418623</v>
      </c>
      <c r="DM25" s="604"/>
      <c r="DN25" s="604"/>
      <c r="DO25" s="604"/>
      <c r="DP25" s="604"/>
      <c r="DQ25" s="604"/>
      <c r="DR25" s="604"/>
      <c r="DS25" s="604"/>
      <c r="DT25" s="604"/>
      <c r="DU25" s="604"/>
      <c r="DV25" s="605"/>
      <c r="DW25" s="608">
        <v>29.1</v>
      </c>
      <c r="DX25" s="637"/>
      <c r="DY25" s="637"/>
      <c r="DZ25" s="637"/>
      <c r="EA25" s="637"/>
      <c r="EB25" s="637"/>
      <c r="EC25" s="639"/>
    </row>
    <row r="26" spans="2:133" ht="11.25" customHeight="1">
      <c r="B26" s="600" t="s">
        <v>288</v>
      </c>
      <c r="C26" s="601"/>
      <c r="D26" s="601"/>
      <c r="E26" s="601"/>
      <c r="F26" s="601"/>
      <c r="G26" s="601"/>
      <c r="H26" s="601"/>
      <c r="I26" s="601"/>
      <c r="J26" s="601"/>
      <c r="K26" s="601"/>
      <c r="L26" s="601"/>
      <c r="M26" s="601"/>
      <c r="N26" s="601"/>
      <c r="O26" s="601"/>
      <c r="P26" s="601"/>
      <c r="Q26" s="602"/>
      <c r="R26" s="603">
        <v>200208</v>
      </c>
      <c r="S26" s="606"/>
      <c r="T26" s="606"/>
      <c r="U26" s="606"/>
      <c r="V26" s="606"/>
      <c r="W26" s="606"/>
      <c r="X26" s="606"/>
      <c r="Y26" s="607"/>
      <c r="Z26" s="665">
        <v>0.4</v>
      </c>
      <c r="AA26" s="665"/>
      <c r="AB26" s="665"/>
      <c r="AC26" s="665"/>
      <c r="AD26" s="666" t="s">
        <v>130</v>
      </c>
      <c r="AE26" s="666"/>
      <c r="AF26" s="666"/>
      <c r="AG26" s="666"/>
      <c r="AH26" s="666"/>
      <c r="AI26" s="666"/>
      <c r="AJ26" s="666"/>
      <c r="AK26" s="666"/>
      <c r="AL26" s="608" t="s">
        <v>231</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225</v>
      </c>
      <c r="BH26" s="606"/>
      <c r="BI26" s="606"/>
      <c r="BJ26" s="606"/>
      <c r="BK26" s="606"/>
      <c r="BL26" s="606"/>
      <c r="BM26" s="606"/>
      <c r="BN26" s="607"/>
      <c r="BO26" s="665" t="s">
        <v>225</v>
      </c>
      <c r="BP26" s="665"/>
      <c r="BQ26" s="665"/>
      <c r="BR26" s="665"/>
      <c r="BS26" s="611" t="s">
        <v>225</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5252316</v>
      </c>
      <c r="CS26" s="606"/>
      <c r="CT26" s="606"/>
      <c r="CU26" s="606"/>
      <c r="CV26" s="606"/>
      <c r="CW26" s="606"/>
      <c r="CX26" s="606"/>
      <c r="CY26" s="607"/>
      <c r="CZ26" s="608">
        <v>11.7</v>
      </c>
      <c r="DA26" s="637"/>
      <c r="DB26" s="637"/>
      <c r="DC26" s="638"/>
      <c r="DD26" s="611">
        <v>4951572</v>
      </c>
      <c r="DE26" s="606"/>
      <c r="DF26" s="606"/>
      <c r="DG26" s="606"/>
      <c r="DH26" s="606"/>
      <c r="DI26" s="606"/>
      <c r="DJ26" s="606"/>
      <c r="DK26" s="607"/>
      <c r="DL26" s="611" t="s">
        <v>225</v>
      </c>
      <c r="DM26" s="606"/>
      <c r="DN26" s="606"/>
      <c r="DO26" s="606"/>
      <c r="DP26" s="606"/>
      <c r="DQ26" s="606"/>
      <c r="DR26" s="606"/>
      <c r="DS26" s="606"/>
      <c r="DT26" s="606"/>
      <c r="DU26" s="606"/>
      <c r="DV26" s="607"/>
      <c r="DW26" s="608" t="s">
        <v>231</v>
      </c>
      <c r="DX26" s="637"/>
      <c r="DY26" s="637"/>
      <c r="DZ26" s="637"/>
      <c r="EA26" s="637"/>
      <c r="EB26" s="637"/>
      <c r="EC26" s="639"/>
    </row>
    <row r="27" spans="2:133" ht="11.25" customHeight="1">
      <c r="B27" s="600" t="s">
        <v>291</v>
      </c>
      <c r="C27" s="601"/>
      <c r="D27" s="601"/>
      <c r="E27" s="601"/>
      <c r="F27" s="601"/>
      <c r="G27" s="601"/>
      <c r="H27" s="601"/>
      <c r="I27" s="601"/>
      <c r="J27" s="601"/>
      <c r="K27" s="601"/>
      <c r="L27" s="601"/>
      <c r="M27" s="601"/>
      <c r="N27" s="601"/>
      <c r="O27" s="601"/>
      <c r="P27" s="601"/>
      <c r="Q27" s="602"/>
      <c r="R27" s="603">
        <v>4585329</v>
      </c>
      <c r="S27" s="606"/>
      <c r="T27" s="606"/>
      <c r="U27" s="606"/>
      <c r="V27" s="606"/>
      <c r="W27" s="606"/>
      <c r="X27" s="606"/>
      <c r="Y27" s="607"/>
      <c r="Z27" s="665">
        <v>9.9</v>
      </c>
      <c r="AA27" s="665"/>
      <c r="AB27" s="665"/>
      <c r="AC27" s="665"/>
      <c r="AD27" s="666" t="s">
        <v>225</v>
      </c>
      <c r="AE27" s="666"/>
      <c r="AF27" s="666"/>
      <c r="AG27" s="666"/>
      <c r="AH27" s="666"/>
      <c r="AI27" s="666"/>
      <c r="AJ27" s="666"/>
      <c r="AK27" s="666"/>
      <c r="AL27" s="608" t="s">
        <v>225</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13533637</v>
      </c>
      <c r="BH27" s="606"/>
      <c r="BI27" s="606"/>
      <c r="BJ27" s="606"/>
      <c r="BK27" s="606"/>
      <c r="BL27" s="606"/>
      <c r="BM27" s="606"/>
      <c r="BN27" s="607"/>
      <c r="BO27" s="665">
        <v>100</v>
      </c>
      <c r="BP27" s="665"/>
      <c r="BQ27" s="665"/>
      <c r="BR27" s="665"/>
      <c r="BS27" s="611">
        <v>179133</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7013259</v>
      </c>
      <c r="CS27" s="604"/>
      <c r="CT27" s="604"/>
      <c r="CU27" s="604"/>
      <c r="CV27" s="604"/>
      <c r="CW27" s="604"/>
      <c r="CX27" s="604"/>
      <c r="CY27" s="605"/>
      <c r="CZ27" s="608">
        <v>15.6</v>
      </c>
      <c r="DA27" s="637"/>
      <c r="DB27" s="637"/>
      <c r="DC27" s="638"/>
      <c r="DD27" s="611">
        <v>2490649</v>
      </c>
      <c r="DE27" s="604"/>
      <c r="DF27" s="604"/>
      <c r="DG27" s="604"/>
      <c r="DH27" s="604"/>
      <c r="DI27" s="604"/>
      <c r="DJ27" s="604"/>
      <c r="DK27" s="605"/>
      <c r="DL27" s="611">
        <v>2488708</v>
      </c>
      <c r="DM27" s="604"/>
      <c r="DN27" s="604"/>
      <c r="DO27" s="604"/>
      <c r="DP27" s="604"/>
      <c r="DQ27" s="604"/>
      <c r="DR27" s="604"/>
      <c r="DS27" s="604"/>
      <c r="DT27" s="604"/>
      <c r="DU27" s="604"/>
      <c r="DV27" s="605"/>
      <c r="DW27" s="608">
        <v>9.6999999999999993</v>
      </c>
      <c r="DX27" s="637"/>
      <c r="DY27" s="637"/>
      <c r="DZ27" s="637"/>
      <c r="EA27" s="637"/>
      <c r="EB27" s="637"/>
      <c r="EC27" s="639"/>
    </row>
    <row r="28" spans="2:133" ht="11.25" customHeight="1">
      <c r="B28" s="708" t="s">
        <v>294</v>
      </c>
      <c r="C28" s="709"/>
      <c r="D28" s="709"/>
      <c r="E28" s="709"/>
      <c r="F28" s="709"/>
      <c r="G28" s="709"/>
      <c r="H28" s="709"/>
      <c r="I28" s="709"/>
      <c r="J28" s="709"/>
      <c r="K28" s="709"/>
      <c r="L28" s="709"/>
      <c r="M28" s="709"/>
      <c r="N28" s="709"/>
      <c r="O28" s="709"/>
      <c r="P28" s="709"/>
      <c r="Q28" s="710"/>
      <c r="R28" s="603" t="s">
        <v>130</v>
      </c>
      <c r="S28" s="606"/>
      <c r="T28" s="606"/>
      <c r="U28" s="606"/>
      <c r="V28" s="606"/>
      <c r="W28" s="606"/>
      <c r="X28" s="606"/>
      <c r="Y28" s="607"/>
      <c r="Z28" s="665" t="s">
        <v>130</v>
      </c>
      <c r="AA28" s="665"/>
      <c r="AB28" s="665"/>
      <c r="AC28" s="665"/>
      <c r="AD28" s="666" t="s">
        <v>130</v>
      </c>
      <c r="AE28" s="666"/>
      <c r="AF28" s="666"/>
      <c r="AG28" s="666"/>
      <c r="AH28" s="666"/>
      <c r="AI28" s="666"/>
      <c r="AJ28" s="666"/>
      <c r="AK28" s="666"/>
      <c r="AL28" s="608" t="s">
        <v>231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5067162</v>
      </c>
      <c r="CS28" s="606"/>
      <c r="CT28" s="606"/>
      <c r="CU28" s="606"/>
      <c r="CV28" s="606"/>
      <c r="CW28" s="606"/>
      <c r="CX28" s="606"/>
      <c r="CY28" s="607"/>
      <c r="CZ28" s="608">
        <v>11.3</v>
      </c>
      <c r="DA28" s="637"/>
      <c r="DB28" s="637"/>
      <c r="DC28" s="638"/>
      <c r="DD28" s="611">
        <v>4865197</v>
      </c>
      <c r="DE28" s="606"/>
      <c r="DF28" s="606"/>
      <c r="DG28" s="606"/>
      <c r="DH28" s="606"/>
      <c r="DI28" s="606"/>
      <c r="DJ28" s="606"/>
      <c r="DK28" s="607"/>
      <c r="DL28" s="611">
        <v>4865197</v>
      </c>
      <c r="DM28" s="606"/>
      <c r="DN28" s="606"/>
      <c r="DO28" s="606"/>
      <c r="DP28" s="606"/>
      <c r="DQ28" s="606"/>
      <c r="DR28" s="606"/>
      <c r="DS28" s="606"/>
      <c r="DT28" s="606"/>
      <c r="DU28" s="606"/>
      <c r="DV28" s="607"/>
      <c r="DW28" s="608">
        <v>19.100000000000001</v>
      </c>
      <c r="DX28" s="637"/>
      <c r="DY28" s="637"/>
      <c r="DZ28" s="637"/>
      <c r="EA28" s="637"/>
      <c r="EB28" s="637"/>
      <c r="EC28" s="639"/>
    </row>
    <row r="29" spans="2:133" ht="11.25" customHeight="1">
      <c r="B29" s="600" t="s">
        <v>296</v>
      </c>
      <c r="C29" s="601"/>
      <c r="D29" s="601"/>
      <c r="E29" s="601"/>
      <c r="F29" s="601"/>
      <c r="G29" s="601"/>
      <c r="H29" s="601"/>
      <c r="I29" s="601"/>
      <c r="J29" s="601"/>
      <c r="K29" s="601"/>
      <c r="L29" s="601"/>
      <c r="M29" s="601"/>
      <c r="N29" s="601"/>
      <c r="O29" s="601"/>
      <c r="P29" s="601"/>
      <c r="Q29" s="602"/>
      <c r="R29" s="603">
        <v>2770825</v>
      </c>
      <c r="S29" s="606"/>
      <c r="T29" s="606"/>
      <c r="U29" s="606"/>
      <c r="V29" s="606"/>
      <c r="W29" s="606"/>
      <c r="X29" s="606"/>
      <c r="Y29" s="607"/>
      <c r="Z29" s="665">
        <v>6</v>
      </c>
      <c r="AA29" s="665"/>
      <c r="AB29" s="665"/>
      <c r="AC29" s="665"/>
      <c r="AD29" s="666" t="s">
        <v>225</v>
      </c>
      <c r="AE29" s="666"/>
      <c r="AF29" s="666"/>
      <c r="AG29" s="666"/>
      <c r="AH29" s="666"/>
      <c r="AI29" s="666"/>
      <c r="AJ29" s="666"/>
      <c r="AK29" s="666"/>
      <c r="AL29" s="608" t="s">
        <v>231</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63</v>
      </c>
      <c r="CG29" s="644"/>
      <c r="CH29" s="644"/>
      <c r="CI29" s="644"/>
      <c r="CJ29" s="644"/>
      <c r="CK29" s="644"/>
      <c r="CL29" s="644"/>
      <c r="CM29" s="644"/>
      <c r="CN29" s="644"/>
      <c r="CO29" s="644"/>
      <c r="CP29" s="644"/>
      <c r="CQ29" s="645"/>
      <c r="CR29" s="603">
        <v>5066999</v>
      </c>
      <c r="CS29" s="604"/>
      <c r="CT29" s="604"/>
      <c r="CU29" s="604"/>
      <c r="CV29" s="604"/>
      <c r="CW29" s="604"/>
      <c r="CX29" s="604"/>
      <c r="CY29" s="605"/>
      <c r="CZ29" s="608">
        <v>11.3</v>
      </c>
      <c r="DA29" s="637"/>
      <c r="DB29" s="637"/>
      <c r="DC29" s="638"/>
      <c r="DD29" s="611">
        <v>4865034</v>
      </c>
      <c r="DE29" s="604"/>
      <c r="DF29" s="604"/>
      <c r="DG29" s="604"/>
      <c r="DH29" s="604"/>
      <c r="DI29" s="604"/>
      <c r="DJ29" s="604"/>
      <c r="DK29" s="605"/>
      <c r="DL29" s="611">
        <v>4865034</v>
      </c>
      <c r="DM29" s="604"/>
      <c r="DN29" s="604"/>
      <c r="DO29" s="604"/>
      <c r="DP29" s="604"/>
      <c r="DQ29" s="604"/>
      <c r="DR29" s="604"/>
      <c r="DS29" s="604"/>
      <c r="DT29" s="604"/>
      <c r="DU29" s="604"/>
      <c r="DV29" s="605"/>
      <c r="DW29" s="608">
        <v>19.100000000000001</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149551</v>
      </c>
      <c r="S30" s="606"/>
      <c r="T30" s="606"/>
      <c r="U30" s="606"/>
      <c r="V30" s="606"/>
      <c r="W30" s="606"/>
      <c r="X30" s="606"/>
      <c r="Y30" s="607"/>
      <c r="Z30" s="665">
        <v>0.3</v>
      </c>
      <c r="AA30" s="665"/>
      <c r="AB30" s="665"/>
      <c r="AC30" s="665"/>
      <c r="AD30" s="666">
        <v>38419</v>
      </c>
      <c r="AE30" s="666"/>
      <c r="AF30" s="666"/>
      <c r="AG30" s="666"/>
      <c r="AH30" s="666"/>
      <c r="AI30" s="666"/>
      <c r="AJ30" s="666"/>
      <c r="AK30" s="666"/>
      <c r="AL30" s="608">
        <v>0.2</v>
      </c>
      <c r="AM30" s="609"/>
      <c r="AN30" s="609"/>
      <c r="AO30" s="667"/>
      <c r="AP30" s="693" t="s">
        <v>301</v>
      </c>
      <c r="AQ30" s="694"/>
      <c r="AR30" s="694"/>
      <c r="AS30" s="694"/>
      <c r="AT30" s="699" t="s">
        <v>302</v>
      </c>
      <c r="AU30" s="210"/>
      <c r="AV30" s="210"/>
      <c r="AW30" s="210"/>
      <c r="AX30" s="702" t="s">
        <v>179</v>
      </c>
      <c r="AY30" s="703"/>
      <c r="AZ30" s="703"/>
      <c r="BA30" s="703"/>
      <c r="BB30" s="703"/>
      <c r="BC30" s="703"/>
      <c r="BD30" s="703"/>
      <c r="BE30" s="703"/>
      <c r="BF30" s="704"/>
      <c r="BG30" s="683">
        <v>97.6</v>
      </c>
      <c r="BH30" s="684"/>
      <c r="BI30" s="684"/>
      <c r="BJ30" s="684"/>
      <c r="BK30" s="684"/>
      <c r="BL30" s="684"/>
      <c r="BM30" s="685">
        <v>93.2</v>
      </c>
      <c r="BN30" s="684"/>
      <c r="BO30" s="684"/>
      <c r="BP30" s="684"/>
      <c r="BQ30" s="686"/>
      <c r="BR30" s="683">
        <v>97.4</v>
      </c>
      <c r="BS30" s="684"/>
      <c r="BT30" s="684"/>
      <c r="BU30" s="684"/>
      <c r="BV30" s="684"/>
      <c r="BW30" s="684"/>
      <c r="BX30" s="685">
        <v>91.9</v>
      </c>
      <c r="BY30" s="684"/>
      <c r="BZ30" s="684"/>
      <c r="CA30" s="684"/>
      <c r="CB30" s="686"/>
      <c r="CD30" s="689"/>
      <c r="CE30" s="690"/>
      <c r="CF30" s="647" t="s">
        <v>303</v>
      </c>
      <c r="CG30" s="644"/>
      <c r="CH30" s="644"/>
      <c r="CI30" s="644"/>
      <c r="CJ30" s="644"/>
      <c r="CK30" s="644"/>
      <c r="CL30" s="644"/>
      <c r="CM30" s="644"/>
      <c r="CN30" s="644"/>
      <c r="CO30" s="644"/>
      <c r="CP30" s="644"/>
      <c r="CQ30" s="645"/>
      <c r="CR30" s="603">
        <v>4683519</v>
      </c>
      <c r="CS30" s="606"/>
      <c r="CT30" s="606"/>
      <c r="CU30" s="606"/>
      <c r="CV30" s="606"/>
      <c r="CW30" s="606"/>
      <c r="CX30" s="606"/>
      <c r="CY30" s="607"/>
      <c r="CZ30" s="608">
        <v>10.4</v>
      </c>
      <c r="DA30" s="637"/>
      <c r="DB30" s="637"/>
      <c r="DC30" s="638"/>
      <c r="DD30" s="611">
        <v>4487142</v>
      </c>
      <c r="DE30" s="606"/>
      <c r="DF30" s="606"/>
      <c r="DG30" s="606"/>
      <c r="DH30" s="606"/>
      <c r="DI30" s="606"/>
      <c r="DJ30" s="606"/>
      <c r="DK30" s="607"/>
      <c r="DL30" s="611">
        <v>4487142</v>
      </c>
      <c r="DM30" s="606"/>
      <c r="DN30" s="606"/>
      <c r="DO30" s="606"/>
      <c r="DP30" s="606"/>
      <c r="DQ30" s="606"/>
      <c r="DR30" s="606"/>
      <c r="DS30" s="606"/>
      <c r="DT30" s="606"/>
      <c r="DU30" s="606"/>
      <c r="DV30" s="607"/>
      <c r="DW30" s="608">
        <v>17.600000000000001</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105909</v>
      </c>
      <c r="S31" s="606"/>
      <c r="T31" s="606"/>
      <c r="U31" s="606"/>
      <c r="V31" s="606"/>
      <c r="W31" s="606"/>
      <c r="X31" s="606"/>
      <c r="Y31" s="607"/>
      <c r="Z31" s="665">
        <v>0.2</v>
      </c>
      <c r="AA31" s="665"/>
      <c r="AB31" s="665"/>
      <c r="AC31" s="665"/>
      <c r="AD31" s="666" t="s">
        <v>225</v>
      </c>
      <c r="AE31" s="666"/>
      <c r="AF31" s="666"/>
      <c r="AG31" s="666"/>
      <c r="AH31" s="666"/>
      <c r="AI31" s="666"/>
      <c r="AJ31" s="666"/>
      <c r="AK31" s="666"/>
      <c r="AL31" s="608" t="s">
        <v>130</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98.3</v>
      </c>
      <c r="BH31" s="604"/>
      <c r="BI31" s="604"/>
      <c r="BJ31" s="604"/>
      <c r="BK31" s="604"/>
      <c r="BL31" s="604"/>
      <c r="BM31" s="609">
        <v>96.4</v>
      </c>
      <c r="BN31" s="682"/>
      <c r="BO31" s="682"/>
      <c r="BP31" s="682"/>
      <c r="BQ31" s="643"/>
      <c r="BR31" s="681">
        <v>98.1</v>
      </c>
      <c r="BS31" s="604"/>
      <c r="BT31" s="604"/>
      <c r="BU31" s="604"/>
      <c r="BV31" s="604"/>
      <c r="BW31" s="604"/>
      <c r="BX31" s="609">
        <v>95.2</v>
      </c>
      <c r="BY31" s="682"/>
      <c r="BZ31" s="682"/>
      <c r="CA31" s="682"/>
      <c r="CB31" s="643"/>
      <c r="CD31" s="689"/>
      <c r="CE31" s="690"/>
      <c r="CF31" s="647" t="s">
        <v>307</v>
      </c>
      <c r="CG31" s="644"/>
      <c r="CH31" s="644"/>
      <c r="CI31" s="644"/>
      <c r="CJ31" s="644"/>
      <c r="CK31" s="644"/>
      <c r="CL31" s="644"/>
      <c r="CM31" s="644"/>
      <c r="CN31" s="644"/>
      <c r="CO31" s="644"/>
      <c r="CP31" s="644"/>
      <c r="CQ31" s="645"/>
      <c r="CR31" s="603">
        <v>383480</v>
      </c>
      <c r="CS31" s="604"/>
      <c r="CT31" s="604"/>
      <c r="CU31" s="604"/>
      <c r="CV31" s="604"/>
      <c r="CW31" s="604"/>
      <c r="CX31" s="604"/>
      <c r="CY31" s="605"/>
      <c r="CZ31" s="608">
        <v>0.9</v>
      </c>
      <c r="DA31" s="637"/>
      <c r="DB31" s="637"/>
      <c r="DC31" s="638"/>
      <c r="DD31" s="611">
        <v>377892</v>
      </c>
      <c r="DE31" s="604"/>
      <c r="DF31" s="604"/>
      <c r="DG31" s="604"/>
      <c r="DH31" s="604"/>
      <c r="DI31" s="604"/>
      <c r="DJ31" s="604"/>
      <c r="DK31" s="605"/>
      <c r="DL31" s="611">
        <v>377892</v>
      </c>
      <c r="DM31" s="604"/>
      <c r="DN31" s="604"/>
      <c r="DO31" s="604"/>
      <c r="DP31" s="604"/>
      <c r="DQ31" s="604"/>
      <c r="DR31" s="604"/>
      <c r="DS31" s="604"/>
      <c r="DT31" s="604"/>
      <c r="DU31" s="604"/>
      <c r="DV31" s="605"/>
      <c r="DW31" s="608">
        <v>1.5</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702896</v>
      </c>
      <c r="S32" s="606"/>
      <c r="T32" s="606"/>
      <c r="U32" s="606"/>
      <c r="V32" s="606"/>
      <c r="W32" s="606"/>
      <c r="X32" s="606"/>
      <c r="Y32" s="607"/>
      <c r="Z32" s="665">
        <v>1.5</v>
      </c>
      <c r="AA32" s="665"/>
      <c r="AB32" s="665"/>
      <c r="AC32" s="665"/>
      <c r="AD32" s="666" t="s">
        <v>231</v>
      </c>
      <c r="AE32" s="666"/>
      <c r="AF32" s="666"/>
      <c r="AG32" s="666"/>
      <c r="AH32" s="666"/>
      <c r="AI32" s="666"/>
      <c r="AJ32" s="666"/>
      <c r="AK32" s="666"/>
      <c r="AL32" s="608" t="s">
        <v>130</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96.8</v>
      </c>
      <c r="BH32" s="619"/>
      <c r="BI32" s="619"/>
      <c r="BJ32" s="619"/>
      <c r="BK32" s="619"/>
      <c r="BL32" s="619"/>
      <c r="BM32" s="663">
        <v>90.7</v>
      </c>
      <c r="BN32" s="619"/>
      <c r="BO32" s="619"/>
      <c r="BP32" s="619"/>
      <c r="BQ32" s="656"/>
      <c r="BR32" s="680">
        <v>96.6</v>
      </c>
      <c r="BS32" s="619"/>
      <c r="BT32" s="619"/>
      <c r="BU32" s="619"/>
      <c r="BV32" s="619"/>
      <c r="BW32" s="619"/>
      <c r="BX32" s="663">
        <v>89.3</v>
      </c>
      <c r="BY32" s="619"/>
      <c r="BZ32" s="619"/>
      <c r="CA32" s="619"/>
      <c r="CB32" s="656"/>
      <c r="CD32" s="691"/>
      <c r="CE32" s="692"/>
      <c r="CF32" s="647" t="s">
        <v>310</v>
      </c>
      <c r="CG32" s="644"/>
      <c r="CH32" s="644"/>
      <c r="CI32" s="644"/>
      <c r="CJ32" s="644"/>
      <c r="CK32" s="644"/>
      <c r="CL32" s="644"/>
      <c r="CM32" s="644"/>
      <c r="CN32" s="644"/>
      <c r="CO32" s="644"/>
      <c r="CP32" s="644"/>
      <c r="CQ32" s="645"/>
      <c r="CR32" s="603">
        <v>163</v>
      </c>
      <c r="CS32" s="606"/>
      <c r="CT32" s="606"/>
      <c r="CU32" s="606"/>
      <c r="CV32" s="606"/>
      <c r="CW32" s="606"/>
      <c r="CX32" s="606"/>
      <c r="CY32" s="607"/>
      <c r="CZ32" s="608">
        <v>0</v>
      </c>
      <c r="DA32" s="637"/>
      <c r="DB32" s="637"/>
      <c r="DC32" s="638"/>
      <c r="DD32" s="611">
        <v>163</v>
      </c>
      <c r="DE32" s="606"/>
      <c r="DF32" s="606"/>
      <c r="DG32" s="606"/>
      <c r="DH32" s="606"/>
      <c r="DI32" s="606"/>
      <c r="DJ32" s="606"/>
      <c r="DK32" s="607"/>
      <c r="DL32" s="611">
        <v>163</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1790201</v>
      </c>
      <c r="S33" s="606"/>
      <c r="T33" s="606"/>
      <c r="U33" s="606"/>
      <c r="V33" s="606"/>
      <c r="W33" s="606"/>
      <c r="X33" s="606"/>
      <c r="Y33" s="607"/>
      <c r="Z33" s="665">
        <v>3.9</v>
      </c>
      <c r="AA33" s="665"/>
      <c r="AB33" s="665"/>
      <c r="AC33" s="665"/>
      <c r="AD33" s="666" t="s">
        <v>225</v>
      </c>
      <c r="AE33" s="666"/>
      <c r="AF33" s="666"/>
      <c r="AG33" s="666"/>
      <c r="AH33" s="666"/>
      <c r="AI33" s="666"/>
      <c r="AJ33" s="666"/>
      <c r="AK33" s="666"/>
      <c r="AL33" s="608" t="s">
        <v>130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16120124</v>
      </c>
      <c r="CS33" s="604"/>
      <c r="CT33" s="604"/>
      <c r="CU33" s="604"/>
      <c r="CV33" s="604"/>
      <c r="CW33" s="604"/>
      <c r="CX33" s="604"/>
      <c r="CY33" s="605"/>
      <c r="CZ33" s="608">
        <v>35.9</v>
      </c>
      <c r="DA33" s="637"/>
      <c r="DB33" s="637"/>
      <c r="DC33" s="638"/>
      <c r="DD33" s="611">
        <v>12112114</v>
      </c>
      <c r="DE33" s="604"/>
      <c r="DF33" s="604"/>
      <c r="DG33" s="604"/>
      <c r="DH33" s="604"/>
      <c r="DI33" s="604"/>
      <c r="DJ33" s="604"/>
      <c r="DK33" s="605"/>
      <c r="DL33" s="611">
        <v>10099781</v>
      </c>
      <c r="DM33" s="604"/>
      <c r="DN33" s="604"/>
      <c r="DO33" s="604"/>
      <c r="DP33" s="604"/>
      <c r="DQ33" s="604"/>
      <c r="DR33" s="604"/>
      <c r="DS33" s="604"/>
      <c r="DT33" s="604"/>
      <c r="DU33" s="604"/>
      <c r="DV33" s="605"/>
      <c r="DW33" s="608">
        <v>39.6</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1652660</v>
      </c>
      <c r="S34" s="606"/>
      <c r="T34" s="606"/>
      <c r="U34" s="606"/>
      <c r="V34" s="606"/>
      <c r="W34" s="606"/>
      <c r="X34" s="606"/>
      <c r="Y34" s="607"/>
      <c r="Z34" s="665">
        <v>3.6</v>
      </c>
      <c r="AA34" s="665"/>
      <c r="AB34" s="665"/>
      <c r="AC34" s="665"/>
      <c r="AD34" s="666">
        <v>1751</v>
      </c>
      <c r="AE34" s="666"/>
      <c r="AF34" s="666"/>
      <c r="AG34" s="666"/>
      <c r="AH34" s="666"/>
      <c r="AI34" s="666"/>
      <c r="AJ34" s="666"/>
      <c r="AK34" s="666"/>
      <c r="AL34" s="608">
        <v>0</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6759573</v>
      </c>
      <c r="CS34" s="606"/>
      <c r="CT34" s="606"/>
      <c r="CU34" s="606"/>
      <c r="CV34" s="606"/>
      <c r="CW34" s="606"/>
      <c r="CX34" s="606"/>
      <c r="CY34" s="607"/>
      <c r="CZ34" s="608">
        <v>15.1</v>
      </c>
      <c r="DA34" s="637"/>
      <c r="DB34" s="637"/>
      <c r="DC34" s="638"/>
      <c r="DD34" s="611">
        <v>5699772</v>
      </c>
      <c r="DE34" s="606"/>
      <c r="DF34" s="606"/>
      <c r="DG34" s="606"/>
      <c r="DH34" s="606"/>
      <c r="DI34" s="606"/>
      <c r="DJ34" s="606"/>
      <c r="DK34" s="607"/>
      <c r="DL34" s="611">
        <v>5365206</v>
      </c>
      <c r="DM34" s="606"/>
      <c r="DN34" s="606"/>
      <c r="DO34" s="606"/>
      <c r="DP34" s="606"/>
      <c r="DQ34" s="606"/>
      <c r="DR34" s="606"/>
      <c r="DS34" s="606"/>
      <c r="DT34" s="606"/>
      <c r="DU34" s="606"/>
      <c r="DV34" s="607"/>
      <c r="DW34" s="608">
        <v>21</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8212700</v>
      </c>
      <c r="S35" s="606"/>
      <c r="T35" s="606"/>
      <c r="U35" s="606"/>
      <c r="V35" s="606"/>
      <c r="W35" s="606"/>
      <c r="X35" s="606"/>
      <c r="Y35" s="607"/>
      <c r="Z35" s="665">
        <v>17.7</v>
      </c>
      <c r="AA35" s="665"/>
      <c r="AB35" s="665"/>
      <c r="AC35" s="665"/>
      <c r="AD35" s="666" t="s">
        <v>225</v>
      </c>
      <c r="AE35" s="666"/>
      <c r="AF35" s="666"/>
      <c r="AG35" s="666"/>
      <c r="AH35" s="666"/>
      <c r="AI35" s="666"/>
      <c r="AJ35" s="666"/>
      <c r="AK35" s="666"/>
      <c r="AL35" s="608" t="s">
        <v>225</v>
      </c>
      <c r="AM35" s="609"/>
      <c r="AN35" s="609"/>
      <c r="AO35" s="667"/>
      <c r="AP35" s="214"/>
      <c r="AQ35" s="671" t="s">
        <v>318</v>
      </c>
      <c r="AR35" s="672"/>
      <c r="AS35" s="672"/>
      <c r="AT35" s="672"/>
      <c r="AU35" s="672"/>
      <c r="AV35" s="672"/>
      <c r="AW35" s="672"/>
      <c r="AX35" s="672"/>
      <c r="AY35" s="673"/>
      <c r="AZ35" s="668">
        <v>4326639</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313209</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712223</v>
      </c>
      <c r="CS35" s="604"/>
      <c r="CT35" s="604"/>
      <c r="CU35" s="604"/>
      <c r="CV35" s="604"/>
      <c r="CW35" s="604"/>
      <c r="CX35" s="604"/>
      <c r="CY35" s="605"/>
      <c r="CZ35" s="608">
        <v>1.6</v>
      </c>
      <c r="DA35" s="637"/>
      <c r="DB35" s="637"/>
      <c r="DC35" s="638"/>
      <c r="DD35" s="611">
        <v>636909</v>
      </c>
      <c r="DE35" s="604"/>
      <c r="DF35" s="604"/>
      <c r="DG35" s="604"/>
      <c r="DH35" s="604"/>
      <c r="DI35" s="604"/>
      <c r="DJ35" s="604"/>
      <c r="DK35" s="605"/>
      <c r="DL35" s="611">
        <v>636823</v>
      </c>
      <c r="DM35" s="604"/>
      <c r="DN35" s="604"/>
      <c r="DO35" s="604"/>
      <c r="DP35" s="604"/>
      <c r="DQ35" s="604"/>
      <c r="DR35" s="604"/>
      <c r="DS35" s="604"/>
      <c r="DT35" s="604"/>
      <c r="DU35" s="604"/>
      <c r="DV35" s="605"/>
      <c r="DW35" s="608">
        <v>2.5</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263</v>
      </c>
      <c r="S36" s="606"/>
      <c r="T36" s="606"/>
      <c r="U36" s="606"/>
      <c r="V36" s="606"/>
      <c r="W36" s="606"/>
      <c r="X36" s="606"/>
      <c r="Y36" s="607"/>
      <c r="Z36" s="665" t="s">
        <v>225</v>
      </c>
      <c r="AA36" s="665"/>
      <c r="AB36" s="665"/>
      <c r="AC36" s="665"/>
      <c r="AD36" s="666" t="s">
        <v>231</v>
      </c>
      <c r="AE36" s="666"/>
      <c r="AF36" s="666"/>
      <c r="AG36" s="666"/>
      <c r="AH36" s="666"/>
      <c r="AI36" s="666"/>
      <c r="AJ36" s="666"/>
      <c r="AK36" s="666"/>
      <c r="AL36" s="608" t="s">
        <v>231</v>
      </c>
      <c r="AM36" s="609"/>
      <c r="AN36" s="609"/>
      <c r="AO36" s="667"/>
      <c r="AQ36" s="640" t="s">
        <v>322</v>
      </c>
      <c r="AR36" s="641"/>
      <c r="AS36" s="641"/>
      <c r="AT36" s="641"/>
      <c r="AU36" s="641"/>
      <c r="AV36" s="641"/>
      <c r="AW36" s="641"/>
      <c r="AX36" s="641"/>
      <c r="AY36" s="642"/>
      <c r="AZ36" s="603">
        <v>1044902</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236238</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2495692</v>
      </c>
      <c r="CS36" s="606"/>
      <c r="CT36" s="606"/>
      <c r="CU36" s="606"/>
      <c r="CV36" s="606"/>
      <c r="CW36" s="606"/>
      <c r="CX36" s="606"/>
      <c r="CY36" s="607"/>
      <c r="CZ36" s="608">
        <v>5.6</v>
      </c>
      <c r="DA36" s="637"/>
      <c r="DB36" s="637"/>
      <c r="DC36" s="638"/>
      <c r="DD36" s="611">
        <v>1827730</v>
      </c>
      <c r="DE36" s="606"/>
      <c r="DF36" s="606"/>
      <c r="DG36" s="606"/>
      <c r="DH36" s="606"/>
      <c r="DI36" s="606"/>
      <c r="DJ36" s="606"/>
      <c r="DK36" s="607"/>
      <c r="DL36" s="611">
        <v>1346734</v>
      </c>
      <c r="DM36" s="606"/>
      <c r="DN36" s="606"/>
      <c r="DO36" s="606"/>
      <c r="DP36" s="606"/>
      <c r="DQ36" s="606"/>
      <c r="DR36" s="606"/>
      <c r="DS36" s="606"/>
      <c r="DT36" s="606"/>
      <c r="DU36" s="606"/>
      <c r="DV36" s="607"/>
      <c r="DW36" s="608">
        <v>5.3</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1597100</v>
      </c>
      <c r="S37" s="606"/>
      <c r="T37" s="606"/>
      <c r="U37" s="606"/>
      <c r="V37" s="606"/>
      <c r="W37" s="606"/>
      <c r="X37" s="606"/>
      <c r="Y37" s="607"/>
      <c r="Z37" s="665">
        <v>3.4</v>
      </c>
      <c r="AA37" s="665"/>
      <c r="AB37" s="665"/>
      <c r="AC37" s="665"/>
      <c r="AD37" s="666" t="s">
        <v>225</v>
      </c>
      <c r="AE37" s="666"/>
      <c r="AF37" s="666"/>
      <c r="AG37" s="666"/>
      <c r="AH37" s="666"/>
      <c r="AI37" s="666"/>
      <c r="AJ37" s="666"/>
      <c r="AK37" s="666"/>
      <c r="AL37" s="608" t="s">
        <v>130</v>
      </c>
      <c r="AM37" s="609"/>
      <c r="AN37" s="609"/>
      <c r="AO37" s="667"/>
      <c r="AQ37" s="640" t="s">
        <v>326</v>
      </c>
      <c r="AR37" s="641"/>
      <c r="AS37" s="641"/>
      <c r="AT37" s="641"/>
      <c r="AU37" s="641"/>
      <c r="AV37" s="641"/>
      <c r="AW37" s="641"/>
      <c r="AX37" s="641"/>
      <c r="AY37" s="642"/>
      <c r="AZ37" s="603">
        <v>102059</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13229</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34031</v>
      </c>
      <c r="CS37" s="604"/>
      <c r="CT37" s="604"/>
      <c r="CU37" s="604"/>
      <c r="CV37" s="604"/>
      <c r="CW37" s="604"/>
      <c r="CX37" s="604"/>
      <c r="CY37" s="605"/>
      <c r="CZ37" s="608">
        <v>0.1</v>
      </c>
      <c r="DA37" s="637"/>
      <c r="DB37" s="637"/>
      <c r="DC37" s="638"/>
      <c r="DD37" s="611">
        <v>34031</v>
      </c>
      <c r="DE37" s="604"/>
      <c r="DF37" s="604"/>
      <c r="DG37" s="604"/>
      <c r="DH37" s="604"/>
      <c r="DI37" s="604"/>
      <c r="DJ37" s="604"/>
      <c r="DK37" s="605"/>
      <c r="DL37" s="611">
        <v>34031</v>
      </c>
      <c r="DM37" s="604"/>
      <c r="DN37" s="604"/>
      <c r="DO37" s="604"/>
      <c r="DP37" s="604"/>
      <c r="DQ37" s="604"/>
      <c r="DR37" s="604"/>
      <c r="DS37" s="604"/>
      <c r="DT37" s="604"/>
      <c r="DU37" s="604"/>
      <c r="DV37" s="605"/>
      <c r="DW37" s="608">
        <v>0.1</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46486216</v>
      </c>
      <c r="S38" s="655"/>
      <c r="T38" s="655"/>
      <c r="U38" s="655"/>
      <c r="V38" s="655"/>
      <c r="W38" s="655"/>
      <c r="X38" s="655"/>
      <c r="Y38" s="660"/>
      <c r="Z38" s="661">
        <v>100</v>
      </c>
      <c r="AA38" s="661"/>
      <c r="AB38" s="661"/>
      <c r="AC38" s="661"/>
      <c r="AD38" s="662">
        <v>23935359</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44930</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21019</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4224580</v>
      </c>
      <c r="CS38" s="606"/>
      <c r="CT38" s="606"/>
      <c r="CU38" s="606"/>
      <c r="CV38" s="606"/>
      <c r="CW38" s="606"/>
      <c r="CX38" s="606"/>
      <c r="CY38" s="607"/>
      <c r="CZ38" s="608">
        <v>9.4</v>
      </c>
      <c r="DA38" s="637"/>
      <c r="DB38" s="637"/>
      <c r="DC38" s="638"/>
      <c r="DD38" s="611">
        <v>3649826</v>
      </c>
      <c r="DE38" s="606"/>
      <c r="DF38" s="606"/>
      <c r="DG38" s="606"/>
      <c r="DH38" s="606"/>
      <c r="DI38" s="606"/>
      <c r="DJ38" s="606"/>
      <c r="DK38" s="607"/>
      <c r="DL38" s="611">
        <v>2685041</v>
      </c>
      <c r="DM38" s="606"/>
      <c r="DN38" s="606"/>
      <c r="DO38" s="606"/>
      <c r="DP38" s="606"/>
      <c r="DQ38" s="606"/>
      <c r="DR38" s="606"/>
      <c r="DS38" s="606"/>
      <c r="DT38" s="606"/>
      <c r="DU38" s="606"/>
      <c r="DV38" s="607"/>
      <c r="DW38" s="608">
        <v>10.5</v>
      </c>
      <c r="DX38" s="637"/>
      <c r="DY38" s="637"/>
      <c r="DZ38" s="637"/>
      <c r="EA38" s="637"/>
      <c r="EB38" s="637"/>
      <c r="EC38" s="639"/>
    </row>
    <row r="39" spans="2:133" ht="11.25" customHeight="1">
      <c r="AQ39" s="640" t="s">
        <v>333</v>
      </c>
      <c r="AR39" s="641"/>
      <c r="AS39" s="641"/>
      <c r="AT39" s="641"/>
      <c r="AU39" s="641"/>
      <c r="AV39" s="641"/>
      <c r="AW39" s="641"/>
      <c r="AX39" s="641"/>
      <c r="AY39" s="642"/>
      <c r="AZ39" s="603">
        <v>499</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99</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154296</v>
      </c>
      <c r="CS39" s="604"/>
      <c r="CT39" s="604"/>
      <c r="CU39" s="604"/>
      <c r="CV39" s="604"/>
      <c r="CW39" s="604"/>
      <c r="CX39" s="604"/>
      <c r="CY39" s="605"/>
      <c r="CZ39" s="608">
        <v>0.3</v>
      </c>
      <c r="DA39" s="637"/>
      <c r="DB39" s="637"/>
      <c r="DC39" s="638"/>
      <c r="DD39" s="611">
        <v>32010</v>
      </c>
      <c r="DE39" s="604"/>
      <c r="DF39" s="604"/>
      <c r="DG39" s="604"/>
      <c r="DH39" s="604"/>
      <c r="DI39" s="604"/>
      <c r="DJ39" s="604"/>
      <c r="DK39" s="605"/>
      <c r="DL39" s="611" t="s">
        <v>231</v>
      </c>
      <c r="DM39" s="604"/>
      <c r="DN39" s="604"/>
      <c r="DO39" s="604"/>
      <c r="DP39" s="604"/>
      <c r="DQ39" s="604"/>
      <c r="DR39" s="604"/>
      <c r="DS39" s="604"/>
      <c r="DT39" s="604"/>
      <c r="DU39" s="604"/>
      <c r="DV39" s="605"/>
      <c r="DW39" s="608" t="s">
        <v>225</v>
      </c>
      <c r="DX39" s="637"/>
      <c r="DY39" s="637"/>
      <c r="DZ39" s="637"/>
      <c r="EA39" s="637"/>
      <c r="EB39" s="637"/>
      <c r="EC39" s="639"/>
    </row>
    <row r="40" spans="2:133" ht="11.25" customHeight="1">
      <c r="AQ40" s="640" t="s">
        <v>337</v>
      </c>
      <c r="AR40" s="641"/>
      <c r="AS40" s="641"/>
      <c r="AT40" s="641"/>
      <c r="AU40" s="641"/>
      <c r="AV40" s="641"/>
      <c r="AW40" s="641"/>
      <c r="AX40" s="641"/>
      <c r="AY40" s="642"/>
      <c r="AZ40" s="603">
        <v>731155</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110</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1773760</v>
      </c>
      <c r="CS40" s="606"/>
      <c r="CT40" s="606"/>
      <c r="CU40" s="606"/>
      <c r="CV40" s="606"/>
      <c r="CW40" s="606"/>
      <c r="CX40" s="606"/>
      <c r="CY40" s="607"/>
      <c r="CZ40" s="608">
        <v>4</v>
      </c>
      <c r="DA40" s="637"/>
      <c r="DB40" s="637"/>
      <c r="DC40" s="638"/>
      <c r="DD40" s="611">
        <v>265867</v>
      </c>
      <c r="DE40" s="606"/>
      <c r="DF40" s="606"/>
      <c r="DG40" s="606"/>
      <c r="DH40" s="606"/>
      <c r="DI40" s="606"/>
      <c r="DJ40" s="606"/>
      <c r="DK40" s="607"/>
      <c r="DL40" s="611">
        <v>65977</v>
      </c>
      <c r="DM40" s="606"/>
      <c r="DN40" s="606"/>
      <c r="DO40" s="606"/>
      <c r="DP40" s="606"/>
      <c r="DQ40" s="606"/>
      <c r="DR40" s="606"/>
      <c r="DS40" s="606"/>
      <c r="DT40" s="606"/>
      <c r="DU40" s="606"/>
      <c r="DV40" s="607"/>
      <c r="DW40" s="608">
        <v>0.3</v>
      </c>
      <c r="DX40" s="637"/>
      <c r="DY40" s="637"/>
      <c r="DZ40" s="637"/>
      <c r="EA40" s="637"/>
      <c r="EB40" s="637"/>
      <c r="EC40" s="639"/>
    </row>
    <row r="41" spans="2:133" ht="11.25" customHeight="1">
      <c r="AQ41" s="652" t="s">
        <v>340</v>
      </c>
      <c r="AR41" s="653"/>
      <c r="AS41" s="653"/>
      <c r="AT41" s="653"/>
      <c r="AU41" s="653"/>
      <c r="AV41" s="653"/>
      <c r="AW41" s="653"/>
      <c r="AX41" s="653"/>
      <c r="AY41" s="654"/>
      <c r="AZ41" s="618">
        <v>2403094</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303</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231</v>
      </c>
      <c r="CS41" s="604"/>
      <c r="CT41" s="604"/>
      <c r="CU41" s="604"/>
      <c r="CV41" s="604"/>
      <c r="CW41" s="604"/>
      <c r="CX41" s="604"/>
      <c r="CY41" s="605"/>
      <c r="CZ41" s="608" t="s">
        <v>231</v>
      </c>
      <c r="DA41" s="637"/>
      <c r="DB41" s="637"/>
      <c r="DC41" s="638"/>
      <c r="DD41" s="611" t="s">
        <v>130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8826989</v>
      </c>
      <c r="CS42" s="606"/>
      <c r="CT42" s="606"/>
      <c r="CU42" s="606"/>
      <c r="CV42" s="606"/>
      <c r="CW42" s="606"/>
      <c r="CX42" s="606"/>
      <c r="CY42" s="607"/>
      <c r="CZ42" s="608">
        <v>19.7</v>
      </c>
      <c r="DA42" s="609"/>
      <c r="DB42" s="609"/>
      <c r="DC42" s="610"/>
      <c r="DD42" s="611">
        <v>1147497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334207</v>
      </c>
      <c r="CS43" s="604"/>
      <c r="CT43" s="604"/>
      <c r="CU43" s="604"/>
      <c r="CV43" s="604"/>
      <c r="CW43" s="604"/>
      <c r="CX43" s="604"/>
      <c r="CY43" s="605"/>
      <c r="CZ43" s="608">
        <v>0.7</v>
      </c>
      <c r="DA43" s="637"/>
      <c r="DB43" s="637"/>
      <c r="DC43" s="638"/>
      <c r="DD43" s="611">
        <v>334207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299</v>
      </c>
      <c r="CE44" s="632"/>
      <c r="CF44" s="600" t="s">
        <v>348</v>
      </c>
      <c r="CG44" s="601"/>
      <c r="CH44" s="601"/>
      <c r="CI44" s="601"/>
      <c r="CJ44" s="601"/>
      <c r="CK44" s="601"/>
      <c r="CL44" s="601"/>
      <c r="CM44" s="601"/>
      <c r="CN44" s="601"/>
      <c r="CO44" s="601"/>
      <c r="CP44" s="601"/>
      <c r="CQ44" s="602"/>
      <c r="CR44" s="603">
        <v>8796052</v>
      </c>
      <c r="CS44" s="606"/>
      <c r="CT44" s="606"/>
      <c r="CU44" s="606"/>
      <c r="CV44" s="606"/>
      <c r="CW44" s="606"/>
      <c r="CX44" s="606"/>
      <c r="CY44" s="607"/>
      <c r="CZ44" s="608">
        <v>19.600000000000001</v>
      </c>
      <c r="DA44" s="609"/>
      <c r="DB44" s="609"/>
      <c r="DC44" s="610"/>
      <c r="DD44" s="611">
        <v>1141699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2106625</v>
      </c>
      <c r="CS45" s="604"/>
      <c r="CT45" s="604"/>
      <c r="CU45" s="604"/>
      <c r="CV45" s="604"/>
      <c r="CW45" s="604"/>
      <c r="CX45" s="604"/>
      <c r="CY45" s="605"/>
      <c r="CZ45" s="608">
        <v>4.7</v>
      </c>
      <c r="DA45" s="637"/>
      <c r="DB45" s="637"/>
      <c r="DC45" s="638"/>
      <c r="DD45" s="611">
        <v>160598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6582532</v>
      </c>
      <c r="CS46" s="606"/>
      <c r="CT46" s="606"/>
      <c r="CU46" s="606"/>
      <c r="CV46" s="606"/>
      <c r="CW46" s="606"/>
      <c r="CX46" s="606"/>
      <c r="CY46" s="607"/>
      <c r="CZ46" s="608">
        <v>14.7</v>
      </c>
      <c r="DA46" s="609"/>
      <c r="DB46" s="609"/>
      <c r="DC46" s="610"/>
      <c r="DD46" s="611">
        <v>922745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v>30937</v>
      </c>
      <c r="CS47" s="604"/>
      <c r="CT47" s="604"/>
      <c r="CU47" s="604"/>
      <c r="CV47" s="604"/>
      <c r="CW47" s="604"/>
      <c r="CX47" s="604"/>
      <c r="CY47" s="605"/>
      <c r="CZ47" s="608">
        <v>0.1</v>
      </c>
      <c r="DA47" s="637"/>
      <c r="DB47" s="637"/>
      <c r="DC47" s="638"/>
      <c r="DD47" s="611">
        <v>5798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225</v>
      </c>
      <c r="CS48" s="606"/>
      <c r="CT48" s="606"/>
      <c r="CU48" s="606"/>
      <c r="CV48" s="606"/>
      <c r="CW48" s="606"/>
      <c r="CX48" s="606"/>
      <c r="CY48" s="607"/>
      <c r="CZ48" s="608" t="s">
        <v>231</v>
      </c>
      <c r="DA48" s="609"/>
      <c r="DB48" s="609"/>
      <c r="DC48" s="610"/>
      <c r="DD48" s="611" t="s">
        <v>231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44856632</v>
      </c>
      <c r="CS49" s="619"/>
      <c r="CT49" s="619"/>
      <c r="CU49" s="619"/>
      <c r="CV49" s="619"/>
      <c r="CW49" s="619"/>
      <c r="CX49" s="619"/>
      <c r="CY49" s="620"/>
      <c r="CZ49" s="621">
        <v>100</v>
      </c>
      <c r="DA49" s="622"/>
      <c r="DB49" s="622"/>
      <c r="DC49" s="623"/>
      <c r="DD49" s="624">
        <v>28087241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O+sP/s1t/UbCL+otOB1d0bduD7oHviPQxdkI5Lgp4ENdnQ4MQDl11UbdE88x8X46fLw3GQgkOVbcT+Nw6RYSIg==" saltValue="EhgLy6ghyJVYDAeB5HaX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376</v>
      </c>
      <c r="C7" s="1082"/>
      <c r="D7" s="1082"/>
      <c r="E7" s="1082"/>
      <c r="F7" s="1082"/>
      <c r="G7" s="1082"/>
      <c r="H7" s="1082"/>
      <c r="I7" s="1082"/>
      <c r="J7" s="1082"/>
      <c r="K7" s="1082"/>
      <c r="L7" s="1082"/>
      <c r="M7" s="1082"/>
      <c r="N7" s="1082"/>
      <c r="O7" s="1082"/>
      <c r="P7" s="1083"/>
      <c r="Q7" s="1135">
        <v>46383</v>
      </c>
      <c r="R7" s="1136"/>
      <c r="S7" s="1136"/>
      <c r="T7" s="1136"/>
      <c r="U7" s="1136"/>
      <c r="V7" s="1136">
        <v>44759</v>
      </c>
      <c r="W7" s="1136"/>
      <c r="X7" s="1136"/>
      <c r="Y7" s="1136"/>
      <c r="Z7" s="1136"/>
      <c r="AA7" s="1136">
        <v>1624</v>
      </c>
      <c r="AB7" s="1136"/>
      <c r="AC7" s="1136"/>
      <c r="AD7" s="1136"/>
      <c r="AE7" s="1137"/>
      <c r="AF7" s="1138">
        <v>1522</v>
      </c>
      <c r="AG7" s="1139"/>
      <c r="AH7" s="1139"/>
      <c r="AI7" s="1139"/>
      <c r="AJ7" s="1140"/>
      <c r="AK7" s="1122">
        <v>705</v>
      </c>
      <c r="AL7" s="1123"/>
      <c r="AM7" s="1123"/>
      <c r="AN7" s="1123"/>
      <c r="AO7" s="1123"/>
      <c r="AP7" s="1123">
        <v>58395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587</v>
      </c>
      <c r="BT7" s="1127"/>
      <c r="BU7" s="1127"/>
      <c r="BV7" s="1127"/>
      <c r="BW7" s="1127"/>
      <c r="BX7" s="1127"/>
      <c r="BY7" s="1127"/>
      <c r="BZ7" s="1127"/>
      <c r="CA7" s="1127"/>
      <c r="CB7" s="1127"/>
      <c r="CC7" s="1127"/>
      <c r="CD7" s="1127"/>
      <c r="CE7" s="1127"/>
      <c r="CF7" s="1127"/>
      <c r="CG7" s="1128"/>
      <c r="CH7" s="1119">
        <v>-10</v>
      </c>
      <c r="CI7" s="1120"/>
      <c r="CJ7" s="1120"/>
      <c r="CK7" s="1120"/>
      <c r="CL7" s="1121"/>
      <c r="CM7" s="1119">
        <v>89</v>
      </c>
      <c r="CN7" s="1120"/>
      <c r="CO7" s="1120"/>
      <c r="CP7" s="1120"/>
      <c r="CQ7" s="1121"/>
      <c r="CR7" s="1119">
        <v>30</v>
      </c>
      <c r="CS7" s="1120"/>
      <c r="CT7" s="1120"/>
      <c r="CU7" s="1120"/>
      <c r="CV7" s="1121"/>
      <c r="CW7" s="1119">
        <v>4</v>
      </c>
      <c r="CX7" s="1120"/>
      <c r="CY7" s="1120"/>
      <c r="CZ7" s="1120"/>
      <c r="DA7" s="1121"/>
      <c r="DB7" s="1119" t="s">
        <v>581</v>
      </c>
      <c r="DC7" s="1120"/>
      <c r="DD7" s="1120"/>
      <c r="DE7" s="1120"/>
      <c r="DF7" s="1121"/>
      <c r="DG7" s="1119" t="s">
        <v>581</v>
      </c>
      <c r="DH7" s="1120"/>
      <c r="DI7" s="1120"/>
      <c r="DJ7" s="1120"/>
      <c r="DK7" s="1121"/>
      <c r="DL7" s="1119" t="s">
        <v>581</v>
      </c>
      <c r="DM7" s="1120"/>
      <c r="DN7" s="1120"/>
      <c r="DO7" s="1120"/>
      <c r="DP7" s="1121"/>
      <c r="DQ7" s="1119" t="s">
        <v>581</v>
      </c>
      <c r="DR7" s="1120"/>
      <c r="DS7" s="1120"/>
      <c r="DT7" s="1120"/>
      <c r="DU7" s="1121"/>
      <c r="DV7" s="1146"/>
      <c r="DW7" s="1147"/>
      <c r="DX7" s="1147"/>
      <c r="DY7" s="1147"/>
      <c r="DZ7" s="1148"/>
      <c r="EA7" s="234"/>
    </row>
    <row r="8" spans="1:131" s="235" customFormat="1" ht="26.25" customHeight="1">
      <c r="A8" s="241">
        <v>2</v>
      </c>
      <c r="B8" s="1068" t="s">
        <v>377</v>
      </c>
      <c r="C8" s="1069"/>
      <c r="D8" s="1069"/>
      <c r="E8" s="1069"/>
      <c r="F8" s="1069"/>
      <c r="G8" s="1069"/>
      <c r="H8" s="1069"/>
      <c r="I8" s="1069"/>
      <c r="J8" s="1069"/>
      <c r="K8" s="1069"/>
      <c r="L8" s="1069"/>
      <c r="M8" s="1069"/>
      <c r="N8" s="1069"/>
      <c r="O8" s="1069"/>
      <c r="P8" s="1070"/>
      <c r="Q8" s="1074">
        <v>156</v>
      </c>
      <c r="R8" s="1075"/>
      <c r="S8" s="1075"/>
      <c r="T8" s="1075"/>
      <c r="U8" s="1075"/>
      <c r="V8" s="1075">
        <v>151</v>
      </c>
      <c r="W8" s="1075"/>
      <c r="X8" s="1075"/>
      <c r="Y8" s="1075"/>
      <c r="Z8" s="1075"/>
      <c r="AA8" s="1075">
        <v>5</v>
      </c>
      <c r="AB8" s="1075"/>
      <c r="AC8" s="1075"/>
      <c r="AD8" s="1075"/>
      <c r="AE8" s="1076"/>
      <c r="AF8" s="1050">
        <v>5</v>
      </c>
      <c r="AG8" s="1051"/>
      <c r="AH8" s="1051"/>
      <c r="AI8" s="1051"/>
      <c r="AJ8" s="1052"/>
      <c r="AK8" s="1117">
        <v>51</v>
      </c>
      <c r="AL8" s="1118"/>
      <c r="AM8" s="1118"/>
      <c r="AN8" s="1118"/>
      <c r="AO8" s="1118"/>
      <c r="AP8" s="1118">
        <v>24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588</v>
      </c>
      <c r="BT8" s="1046"/>
      <c r="BU8" s="1046"/>
      <c r="BV8" s="1046"/>
      <c r="BW8" s="1046"/>
      <c r="BX8" s="1046"/>
      <c r="BY8" s="1046"/>
      <c r="BZ8" s="1046"/>
      <c r="CA8" s="1046"/>
      <c r="CB8" s="1046"/>
      <c r="CC8" s="1046"/>
      <c r="CD8" s="1046"/>
      <c r="CE8" s="1046"/>
      <c r="CF8" s="1046"/>
      <c r="CG8" s="1047"/>
      <c r="CH8" s="1020">
        <v>0</v>
      </c>
      <c r="CI8" s="1021"/>
      <c r="CJ8" s="1021"/>
      <c r="CK8" s="1021"/>
      <c r="CL8" s="1022"/>
      <c r="CM8" s="1020">
        <v>47</v>
      </c>
      <c r="CN8" s="1021"/>
      <c r="CO8" s="1021"/>
      <c r="CP8" s="1021"/>
      <c r="CQ8" s="1022"/>
      <c r="CR8" s="1020">
        <v>20</v>
      </c>
      <c r="CS8" s="1021"/>
      <c r="CT8" s="1021"/>
      <c r="CU8" s="1021"/>
      <c r="CV8" s="1022"/>
      <c r="CW8" s="1020">
        <v>8</v>
      </c>
      <c r="CX8" s="1021"/>
      <c r="CY8" s="1021"/>
      <c r="CZ8" s="1021"/>
      <c r="DA8" s="1022"/>
      <c r="DB8" s="1020" t="s">
        <v>581</v>
      </c>
      <c r="DC8" s="1021"/>
      <c r="DD8" s="1021"/>
      <c r="DE8" s="1021"/>
      <c r="DF8" s="1022"/>
      <c r="DG8" s="1020" t="s">
        <v>581</v>
      </c>
      <c r="DH8" s="1021"/>
      <c r="DI8" s="1021"/>
      <c r="DJ8" s="1021"/>
      <c r="DK8" s="1022"/>
      <c r="DL8" s="1020" t="s">
        <v>581</v>
      </c>
      <c r="DM8" s="1021"/>
      <c r="DN8" s="1021"/>
      <c r="DO8" s="1021"/>
      <c r="DP8" s="1022"/>
      <c r="DQ8" s="1020" t="s">
        <v>581</v>
      </c>
      <c r="DR8" s="1021"/>
      <c r="DS8" s="1021"/>
      <c r="DT8" s="1021"/>
      <c r="DU8" s="1022"/>
      <c r="DV8" s="1023"/>
      <c r="DW8" s="1024"/>
      <c r="DX8" s="1024"/>
      <c r="DY8" s="1024"/>
      <c r="DZ8" s="1025"/>
      <c r="EA8" s="234"/>
    </row>
    <row r="9" spans="1:131" s="235" customFormat="1" ht="26.25" customHeight="1">
      <c r="A9" s="241">
        <v>3</v>
      </c>
      <c r="B9" s="1068" t="s">
        <v>378</v>
      </c>
      <c r="C9" s="1069"/>
      <c r="D9" s="1069"/>
      <c r="E9" s="1069"/>
      <c r="F9" s="1069"/>
      <c r="G9" s="1069"/>
      <c r="H9" s="1069"/>
      <c r="I9" s="1069"/>
      <c r="J9" s="1069"/>
      <c r="K9" s="1069"/>
      <c r="L9" s="1069"/>
      <c r="M9" s="1069"/>
      <c r="N9" s="1069"/>
      <c r="O9" s="1069"/>
      <c r="P9" s="1070"/>
      <c r="Q9" s="1074" t="s">
        <v>580</v>
      </c>
      <c r="R9" s="1075"/>
      <c r="S9" s="1075"/>
      <c r="T9" s="1075"/>
      <c r="U9" s="1075"/>
      <c r="V9" s="1075" t="s">
        <v>580</v>
      </c>
      <c r="W9" s="1075"/>
      <c r="X9" s="1075"/>
      <c r="Y9" s="1075"/>
      <c r="Z9" s="1075"/>
      <c r="AA9" s="1075" t="s">
        <v>580</v>
      </c>
      <c r="AB9" s="1075"/>
      <c r="AC9" s="1075"/>
      <c r="AD9" s="1075"/>
      <c r="AE9" s="1076"/>
      <c r="AF9" s="1050" t="s">
        <v>231</v>
      </c>
      <c r="AG9" s="1051"/>
      <c r="AH9" s="1051"/>
      <c r="AI9" s="1051"/>
      <c r="AJ9" s="1052"/>
      <c r="AK9" s="1117" t="s">
        <v>581</v>
      </c>
      <c r="AL9" s="1118"/>
      <c r="AM9" s="1118"/>
      <c r="AN9" s="1118"/>
      <c r="AO9" s="1118"/>
      <c r="AP9" s="1118" t="s">
        <v>581</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t="s">
        <v>589</v>
      </c>
      <c r="BS9" s="1045" t="s">
        <v>590</v>
      </c>
      <c r="BT9" s="1046"/>
      <c r="BU9" s="1046"/>
      <c r="BV9" s="1046"/>
      <c r="BW9" s="1046"/>
      <c r="BX9" s="1046"/>
      <c r="BY9" s="1046"/>
      <c r="BZ9" s="1046"/>
      <c r="CA9" s="1046"/>
      <c r="CB9" s="1046"/>
      <c r="CC9" s="1046"/>
      <c r="CD9" s="1046"/>
      <c r="CE9" s="1046"/>
      <c r="CF9" s="1046"/>
      <c r="CG9" s="1047"/>
      <c r="CH9" s="1020">
        <v>15</v>
      </c>
      <c r="CI9" s="1021"/>
      <c r="CJ9" s="1021"/>
      <c r="CK9" s="1021"/>
      <c r="CL9" s="1022"/>
      <c r="CM9" s="1020">
        <v>53</v>
      </c>
      <c r="CN9" s="1021"/>
      <c r="CO9" s="1021"/>
      <c r="CP9" s="1021"/>
      <c r="CQ9" s="1022"/>
      <c r="CR9" s="1020">
        <v>45</v>
      </c>
      <c r="CS9" s="1021"/>
      <c r="CT9" s="1021"/>
      <c r="CU9" s="1021"/>
      <c r="CV9" s="1022"/>
      <c r="CW9" s="1020" t="s">
        <v>581</v>
      </c>
      <c r="CX9" s="1021"/>
      <c r="CY9" s="1021"/>
      <c r="CZ9" s="1021"/>
      <c r="DA9" s="1022"/>
      <c r="DB9" s="1020" t="s">
        <v>581</v>
      </c>
      <c r="DC9" s="1021"/>
      <c r="DD9" s="1021"/>
      <c r="DE9" s="1021"/>
      <c r="DF9" s="1022"/>
      <c r="DG9" s="1020" t="s">
        <v>581</v>
      </c>
      <c r="DH9" s="1021"/>
      <c r="DI9" s="1021"/>
      <c r="DJ9" s="1021"/>
      <c r="DK9" s="1022"/>
      <c r="DL9" s="1020">
        <v>300</v>
      </c>
      <c r="DM9" s="1021"/>
      <c r="DN9" s="1021"/>
      <c r="DO9" s="1021"/>
      <c r="DP9" s="1022"/>
      <c r="DQ9" s="1020">
        <v>30</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591</v>
      </c>
      <c r="BT10" s="1046"/>
      <c r="BU10" s="1046"/>
      <c r="BV10" s="1046"/>
      <c r="BW10" s="1046"/>
      <c r="BX10" s="1046"/>
      <c r="BY10" s="1046"/>
      <c r="BZ10" s="1046"/>
      <c r="CA10" s="1046"/>
      <c r="CB10" s="1046"/>
      <c r="CC10" s="1046"/>
      <c r="CD10" s="1046"/>
      <c r="CE10" s="1046"/>
      <c r="CF10" s="1046"/>
      <c r="CG10" s="1047"/>
      <c r="CH10" s="1020">
        <v>6</v>
      </c>
      <c r="CI10" s="1021"/>
      <c r="CJ10" s="1021"/>
      <c r="CK10" s="1021"/>
      <c r="CL10" s="1022"/>
      <c r="CM10" s="1020">
        <v>62</v>
      </c>
      <c r="CN10" s="1021"/>
      <c r="CO10" s="1021"/>
      <c r="CP10" s="1021"/>
      <c r="CQ10" s="1022"/>
      <c r="CR10" s="1020">
        <v>30</v>
      </c>
      <c r="CS10" s="1021"/>
      <c r="CT10" s="1021"/>
      <c r="CU10" s="1021"/>
      <c r="CV10" s="1022"/>
      <c r="CW10" s="1020" t="s">
        <v>581</v>
      </c>
      <c r="CX10" s="1021"/>
      <c r="CY10" s="1021"/>
      <c r="CZ10" s="1021"/>
      <c r="DA10" s="1022"/>
      <c r="DB10" s="1020" t="s">
        <v>581</v>
      </c>
      <c r="DC10" s="1021"/>
      <c r="DD10" s="1021"/>
      <c r="DE10" s="1021"/>
      <c r="DF10" s="1022"/>
      <c r="DG10" s="1020" t="s">
        <v>581</v>
      </c>
      <c r="DH10" s="1021"/>
      <c r="DI10" s="1021"/>
      <c r="DJ10" s="1021"/>
      <c r="DK10" s="1022"/>
      <c r="DL10" s="1020" t="s">
        <v>581</v>
      </c>
      <c r="DM10" s="1021"/>
      <c r="DN10" s="1021"/>
      <c r="DO10" s="1021"/>
      <c r="DP10" s="1022"/>
      <c r="DQ10" s="1020" t="s">
        <v>581</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592</v>
      </c>
      <c r="BT11" s="1046"/>
      <c r="BU11" s="1046"/>
      <c r="BV11" s="1046"/>
      <c r="BW11" s="1046"/>
      <c r="BX11" s="1046"/>
      <c r="BY11" s="1046"/>
      <c r="BZ11" s="1046"/>
      <c r="CA11" s="1046"/>
      <c r="CB11" s="1046"/>
      <c r="CC11" s="1046"/>
      <c r="CD11" s="1046"/>
      <c r="CE11" s="1046"/>
      <c r="CF11" s="1046"/>
      <c r="CG11" s="1047"/>
      <c r="CH11" s="1020">
        <v>35</v>
      </c>
      <c r="CI11" s="1021"/>
      <c r="CJ11" s="1021"/>
      <c r="CK11" s="1021"/>
      <c r="CL11" s="1022"/>
      <c r="CM11" s="1020">
        <v>282</v>
      </c>
      <c r="CN11" s="1021"/>
      <c r="CO11" s="1021"/>
      <c r="CP11" s="1021"/>
      <c r="CQ11" s="1022"/>
      <c r="CR11" s="1020">
        <v>26</v>
      </c>
      <c r="CS11" s="1021"/>
      <c r="CT11" s="1021"/>
      <c r="CU11" s="1021"/>
      <c r="CV11" s="1022"/>
      <c r="CW11" s="1020">
        <v>18</v>
      </c>
      <c r="CX11" s="1021"/>
      <c r="CY11" s="1021"/>
      <c r="CZ11" s="1021"/>
      <c r="DA11" s="1022"/>
      <c r="DB11" s="1020" t="s">
        <v>581</v>
      </c>
      <c r="DC11" s="1021"/>
      <c r="DD11" s="1021"/>
      <c r="DE11" s="1021"/>
      <c r="DF11" s="1022"/>
      <c r="DG11" s="1020" t="s">
        <v>581</v>
      </c>
      <c r="DH11" s="1021"/>
      <c r="DI11" s="1021"/>
      <c r="DJ11" s="1021"/>
      <c r="DK11" s="1022"/>
      <c r="DL11" s="1020" t="s">
        <v>581</v>
      </c>
      <c r="DM11" s="1021"/>
      <c r="DN11" s="1021"/>
      <c r="DO11" s="1021"/>
      <c r="DP11" s="1022"/>
      <c r="DQ11" s="1020" t="s">
        <v>581</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379</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380</v>
      </c>
      <c r="B23" s="975" t="s">
        <v>381</v>
      </c>
      <c r="C23" s="976"/>
      <c r="D23" s="976"/>
      <c r="E23" s="976"/>
      <c r="F23" s="976"/>
      <c r="G23" s="976"/>
      <c r="H23" s="976"/>
      <c r="I23" s="976"/>
      <c r="J23" s="976"/>
      <c r="K23" s="976"/>
      <c r="L23" s="976"/>
      <c r="M23" s="976"/>
      <c r="N23" s="976"/>
      <c r="O23" s="976"/>
      <c r="P23" s="977"/>
      <c r="Q23" s="1099">
        <v>46486</v>
      </c>
      <c r="R23" s="1100"/>
      <c r="S23" s="1100"/>
      <c r="T23" s="1100"/>
      <c r="U23" s="1100"/>
      <c r="V23" s="1100">
        <v>44856</v>
      </c>
      <c r="W23" s="1100"/>
      <c r="X23" s="1100"/>
      <c r="Y23" s="1100"/>
      <c r="Z23" s="1100"/>
      <c r="AA23" s="1100">
        <v>1630</v>
      </c>
      <c r="AB23" s="1100"/>
      <c r="AC23" s="1100"/>
      <c r="AD23" s="1100"/>
      <c r="AE23" s="1101"/>
      <c r="AF23" s="1102">
        <v>1528</v>
      </c>
      <c r="AG23" s="1100"/>
      <c r="AH23" s="1100"/>
      <c r="AI23" s="1100"/>
      <c r="AJ23" s="1103"/>
      <c r="AK23" s="1104"/>
      <c r="AL23" s="1105"/>
      <c r="AM23" s="1105"/>
      <c r="AN23" s="1105"/>
      <c r="AO23" s="1105"/>
      <c r="AP23" s="1100">
        <v>58419</v>
      </c>
      <c r="AQ23" s="1100"/>
      <c r="AR23" s="1100"/>
      <c r="AS23" s="1100"/>
      <c r="AT23" s="1100"/>
      <c r="AU23" s="1106"/>
      <c r="AV23" s="1106"/>
      <c r="AW23" s="1106"/>
      <c r="AX23" s="1106"/>
      <c r="AY23" s="1107"/>
      <c r="AZ23" s="1096" t="s">
        <v>382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359</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393</v>
      </c>
      <c r="C28" s="1082"/>
      <c r="D28" s="1082"/>
      <c r="E28" s="1082"/>
      <c r="F28" s="1082"/>
      <c r="G28" s="1082"/>
      <c r="H28" s="1082"/>
      <c r="I28" s="1082"/>
      <c r="J28" s="1082"/>
      <c r="K28" s="1082"/>
      <c r="L28" s="1082"/>
      <c r="M28" s="1082"/>
      <c r="N28" s="1082"/>
      <c r="O28" s="1082"/>
      <c r="P28" s="1083"/>
      <c r="Q28" s="1084">
        <v>11106</v>
      </c>
      <c r="R28" s="1085"/>
      <c r="S28" s="1085"/>
      <c r="T28" s="1085"/>
      <c r="U28" s="1085"/>
      <c r="V28" s="1085">
        <v>10788</v>
      </c>
      <c r="W28" s="1085"/>
      <c r="X28" s="1085"/>
      <c r="Y28" s="1085"/>
      <c r="Z28" s="1085"/>
      <c r="AA28" s="1085">
        <v>318</v>
      </c>
      <c r="AB28" s="1085"/>
      <c r="AC28" s="1085"/>
      <c r="AD28" s="1085"/>
      <c r="AE28" s="1086"/>
      <c r="AF28" s="1087">
        <v>318</v>
      </c>
      <c r="AG28" s="1085"/>
      <c r="AH28" s="1085"/>
      <c r="AI28" s="1085"/>
      <c r="AJ28" s="1088"/>
      <c r="AK28" s="1089">
        <v>632</v>
      </c>
      <c r="AL28" s="1077"/>
      <c r="AM28" s="1077"/>
      <c r="AN28" s="1077"/>
      <c r="AO28" s="1077"/>
      <c r="AP28" s="1077">
        <v>2</v>
      </c>
      <c r="AQ28" s="1077"/>
      <c r="AR28" s="1077"/>
      <c r="AS28" s="1077"/>
      <c r="AT28" s="1077"/>
      <c r="AU28" s="1077">
        <v>0</v>
      </c>
      <c r="AV28" s="1077"/>
      <c r="AW28" s="1077"/>
      <c r="AX28" s="1077"/>
      <c r="AY28" s="1077"/>
      <c r="AZ28" s="1078" t="s">
        <v>581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394</v>
      </c>
      <c r="C29" s="1069"/>
      <c r="D29" s="1069"/>
      <c r="E29" s="1069"/>
      <c r="F29" s="1069"/>
      <c r="G29" s="1069"/>
      <c r="H29" s="1069"/>
      <c r="I29" s="1069"/>
      <c r="J29" s="1069"/>
      <c r="K29" s="1069"/>
      <c r="L29" s="1069"/>
      <c r="M29" s="1069"/>
      <c r="N29" s="1069"/>
      <c r="O29" s="1069"/>
      <c r="P29" s="1070"/>
      <c r="Q29" s="1074">
        <v>7059</v>
      </c>
      <c r="R29" s="1075"/>
      <c r="S29" s="1075"/>
      <c r="T29" s="1075"/>
      <c r="U29" s="1075"/>
      <c r="V29" s="1075">
        <v>6664</v>
      </c>
      <c r="W29" s="1075"/>
      <c r="X29" s="1075"/>
      <c r="Y29" s="1075"/>
      <c r="Z29" s="1075"/>
      <c r="AA29" s="1075">
        <v>395</v>
      </c>
      <c r="AB29" s="1075"/>
      <c r="AC29" s="1075"/>
      <c r="AD29" s="1075"/>
      <c r="AE29" s="1076"/>
      <c r="AF29" s="1050">
        <v>395</v>
      </c>
      <c r="AG29" s="1051"/>
      <c r="AH29" s="1051"/>
      <c r="AI29" s="1051"/>
      <c r="AJ29" s="1052"/>
      <c r="AK29" s="1011">
        <v>921</v>
      </c>
      <c r="AL29" s="1002"/>
      <c r="AM29" s="1002"/>
      <c r="AN29" s="1002"/>
      <c r="AO29" s="1002"/>
      <c r="AP29" s="1002" t="s">
        <v>582</v>
      </c>
      <c r="AQ29" s="1002"/>
      <c r="AR29" s="1002"/>
      <c r="AS29" s="1002"/>
      <c r="AT29" s="1002"/>
      <c r="AU29" s="1002" t="s">
        <v>582</v>
      </c>
      <c r="AV29" s="1002"/>
      <c r="AW29" s="1002"/>
      <c r="AX29" s="1002"/>
      <c r="AY29" s="1002"/>
      <c r="AZ29" s="1073" t="s">
        <v>582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395</v>
      </c>
      <c r="C30" s="1069"/>
      <c r="D30" s="1069"/>
      <c r="E30" s="1069"/>
      <c r="F30" s="1069"/>
      <c r="G30" s="1069"/>
      <c r="H30" s="1069"/>
      <c r="I30" s="1069"/>
      <c r="J30" s="1069"/>
      <c r="K30" s="1069"/>
      <c r="L30" s="1069"/>
      <c r="M30" s="1069"/>
      <c r="N30" s="1069"/>
      <c r="O30" s="1069"/>
      <c r="P30" s="1070"/>
      <c r="Q30" s="1074">
        <v>1068</v>
      </c>
      <c r="R30" s="1075"/>
      <c r="S30" s="1075"/>
      <c r="T30" s="1075"/>
      <c r="U30" s="1075"/>
      <c r="V30" s="1075">
        <v>1064</v>
      </c>
      <c r="W30" s="1075"/>
      <c r="X30" s="1075"/>
      <c r="Y30" s="1075"/>
      <c r="Z30" s="1075"/>
      <c r="AA30" s="1075">
        <v>4</v>
      </c>
      <c r="AB30" s="1075"/>
      <c r="AC30" s="1075"/>
      <c r="AD30" s="1075"/>
      <c r="AE30" s="1076"/>
      <c r="AF30" s="1050">
        <v>4</v>
      </c>
      <c r="AG30" s="1051"/>
      <c r="AH30" s="1051"/>
      <c r="AI30" s="1051"/>
      <c r="AJ30" s="1052"/>
      <c r="AK30" s="1011">
        <v>272</v>
      </c>
      <c r="AL30" s="1002"/>
      <c r="AM30" s="1002"/>
      <c r="AN30" s="1002"/>
      <c r="AO30" s="1002"/>
      <c r="AP30" s="1002" t="s">
        <v>582</v>
      </c>
      <c r="AQ30" s="1002"/>
      <c r="AR30" s="1002"/>
      <c r="AS30" s="1002"/>
      <c r="AT30" s="1002"/>
      <c r="AU30" s="1002" t="s">
        <v>582</v>
      </c>
      <c r="AV30" s="1002"/>
      <c r="AW30" s="1002"/>
      <c r="AX30" s="1002"/>
      <c r="AY30" s="1002"/>
      <c r="AZ30" s="1073" t="s">
        <v>582</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396</v>
      </c>
      <c r="C31" s="1069"/>
      <c r="D31" s="1069"/>
      <c r="E31" s="1069"/>
      <c r="F31" s="1069"/>
      <c r="G31" s="1069"/>
      <c r="H31" s="1069"/>
      <c r="I31" s="1069"/>
      <c r="J31" s="1069"/>
      <c r="K31" s="1069"/>
      <c r="L31" s="1069"/>
      <c r="M31" s="1069"/>
      <c r="N31" s="1069"/>
      <c r="O31" s="1069"/>
      <c r="P31" s="1070"/>
      <c r="Q31" s="1074">
        <v>2147</v>
      </c>
      <c r="R31" s="1075"/>
      <c r="S31" s="1075"/>
      <c r="T31" s="1075"/>
      <c r="U31" s="1075"/>
      <c r="V31" s="1075">
        <v>2007</v>
      </c>
      <c r="W31" s="1075"/>
      <c r="X31" s="1075"/>
      <c r="Y31" s="1075"/>
      <c r="Z31" s="1075"/>
      <c r="AA31" s="1075">
        <v>140</v>
      </c>
      <c r="AB31" s="1075"/>
      <c r="AC31" s="1075"/>
      <c r="AD31" s="1075"/>
      <c r="AE31" s="1076"/>
      <c r="AF31" s="1050">
        <v>2564</v>
      </c>
      <c r="AG31" s="1051"/>
      <c r="AH31" s="1051"/>
      <c r="AI31" s="1051"/>
      <c r="AJ31" s="1052"/>
      <c r="AK31" s="1011">
        <v>102</v>
      </c>
      <c r="AL31" s="1002"/>
      <c r="AM31" s="1002"/>
      <c r="AN31" s="1002"/>
      <c r="AO31" s="1002"/>
      <c r="AP31" s="1002">
        <v>8480</v>
      </c>
      <c r="AQ31" s="1002"/>
      <c r="AR31" s="1002"/>
      <c r="AS31" s="1002"/>
      <c r="AT31" s="1002"/>
      <c r="AU31" s="1002">
        <v>873</v>
      </c>
      <c r="AV31" s="1002"/>
      <c r="AW31" s="1002"/>
      <c r="AX31" s="1002"/>
      <c r="AY31" s="1002"/>
      <c r="AZ31" s="1073" t="s">
        <v>582</v>
      </c>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398</v>
      </c>
      <c r="C32" s="1069"/>
      <c r="D32" s="1069"/>
      <c r="E32" s="1069"/>
      <c r="F32" s="1069"/>
      <c r="G32" s="1069"/>
      <c r="H32" s="1069"/>
      <c r="I32" s="1069"/>
      <c r="J32" s="1069"/>
      <c r="K32" s="1069"/>
      <c r="L32" s="1069"/>
      <c r="M32" s="1069"/>
      <c r="N32" s="1069"/>
      <c r="O32" s="1069"/>
      <c r="P32" s="1070"/>
      <c r="Q32" s="1074">
        <v>3014</v>
      </c>
      <c r="R32" s="1075"/>
      <c r="S32" s="1075"/>
      <c r="T32" s="1075"/>
      <c r="U32" s="1075"/>
      <c r="V32" s="1075">
        <v>2983</v>
      </c>
      <c r="W32" s="1075"/>
      <c r="X32" s="1075"/>
      <c r="Y32" s="1075"/>
      <c r="Z32" s="1075"/>
      <c r="AA32" s="1075">
        <v>31</v>
      </c>
      <c r="AB32" s="1075"/>
      <c r="AC32" s="1075"/>
      <c r="AD32" s="1075"/>
      <c r="AE32" s="1076"/>
      <c r="AF32" s="1050">
        <v>31</v>
      </c>
      <c r="AG32" s="1051"/>
      <c r="AH32" s="1051"/>
      <c r="AI32" s="1051"/>
      <c r="AJ32" s="1052"/>
      <c r="AK32" s="1011">
        <v>1075</v>
      </c>
      <c r="AL32" s="1002"/>
      <c r="AM32" s="1002"/>
      <c r="AN32" s="1002"/>
      <c r="AO32" s="1002"/>
      <c r="AP32" s="1002">
        <v>15565</v>
      </c>
      <c r="AQ32" s="1002"/>
      <c r="AR32" s="1002"/>
      <c r="AS32" s="1002"/>
      <c r="AT32" s="1002"/>
      <c r="AU32" s="1002">
        <v>10320</v>
      </c>
      <c r="AV32" s="1002"/>
      <c r="AW32" s="1002"/>
      <c r="AX32" s="1002"/>
      <c r="AY32" s="1002"/>
      <c r="AZ32" s="1073" t="s">
        <v>582</v>
      </c>
      <c r="BA32" s="1073"/>
      <c r="BB32" s="1073"/>
      <c r="BC32" s="1073"/>
      <c r="BD32" s="1073"/>
      <c r="BE32" s="1063" t="s">
        <v>399</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400</v>
      </c>
      <c r="C33" s="1069"/>
      <c r="D33" s="1069"/>
      <c r="E33" s="1069"/>
      <c r="F33" s="1069"/>
      <c r="G33" s="1069"/>
      <c r="H33" s="1069"/>
      <c r="I33" s="1069"/>
      <c r="J33" s="1069"/>
      <c r="K33" s="1069"/>
      <c r="L33" s="1069"/>
      <c r="M33" s="1069"/>
      <c r="N33" s="1069"/>
      <c r="O33" s="1069"/>
      <c r="P33" s="1070"/>
      <c r="Q33" s="1074">
        <v>98</v>
      </c>
      <c r="R33" s="1075"/>
      <c r="S33" s="1075"/>
      <c r="T33" s="1075"/>
      <c r="U33" s="1075"/>
      <c r="V33" s="1075">
        <v>95</v>
      </c>
      <c r="W33" s="1075"/>
      <c r="X33" s="1075"/>
      <c r="Y33" s="1075"/>
      <c r="Z33" s="1075"/>
      <c r="AA33" s="1075">
        <v>3</v>
      </c>
      <c r="AB33" s="1075"/>
      <c r="AC33" s="1075"/>
      <c r="AD33" s="1075"/>
      <c r="AE33" s="1076"/>
      <c r="AF33" s="1050">
        <v>3</v>
      </c>
      <c r="AG33" s="1051"/>
      <c r="AH33" s="1051"/>
      <c r="AI33" s="1051"/>
      <c r="AJ33" s="1052"/>
      <c r="AK33" s="1011">
        <v>45</v>
      </c>
      <c r="AL33" s="1002"/>
      <c r="AM33" s="1002"/>
      <c r="AN33" s="1002"/>
      <c r="AO33" s="1002"/>
      <c r="AP33" s="1002" t="s">
        <v>582</v>
      </c>
      <c r="AQ33" s="1002"/>
      <c r="AR33" s="1002"/>
      <c r="AS33" s="1002"/>
      <c r="AT33" s="1002"/>
      <c r="AU33" s="1002" t="s">
        <v>582</v>
      </c>
      <c r="AV33" s="1002"/>
      <c r="AW33" s="1002"/>
      <c r="AX33" s="1002"/>
      <c r="AY33" s="1002"/>
      <c r="AZ33" s="1073" t="s">
        <v>582</v>
      </c>
      <c r="BA33" s="1073"/>
      <c r="BB33" s="1073"/>
      <c r="BC33" s="1073"/>
      <c r="BD33" s="1073"/>
      <c r="BE33" s="1063" t="s">
        <v>401</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402</v>
      </c>
      <c r="C34" s="1069"/>
      <c r="D34" s="1069"/>
      <c r="E34" s="1069"/>
      <c r="F34" s="1069"/>
      <c r="G34" s="1069"/>
      <c r="H34" s="1069"/>
      <c r="I34" s="1069"/>
      <c r="J34" s="1069"/>
      <c r="K34" s="1069"/>
      <c r="L34" s="1069"/>
      <c r="M34" s="1069"/>
      <c r="N34" s="1069"/>
      <c r="O34" s="1069"/>
      <c r="P34" s="1070"/>
      <c r="Q34" s="1074">
        <v>97</v>
      </c>
      <c r="R34" s="1075"/>
      <c r="S34" s="1075"/>
      <c r="T34" s="1075"/>
      <c r="U34" s="1075"/>
      <c r="V34" s="1075">
        <v>83</v>
      </c>
      <c r="W34" s="1075"/>
      <c r="X34" s="1075"/>
      <c r="Y34" s="1075"/>
      <c r="Z34" s="1075"/>
      <c r="AA34" s="1075">
        <v>14</v>
      </c>
      <c r="AB34" s="1075"/>
      <c r="AC34" s="1075"/>
      <c r="AD34" s="1075"/>
      <c r="AE34" s="1076"/>
      <c r="AF34" s="1050">
        <v>14</v>
      </c>
      <c r="AG34" s="1051"/>
      <c r="AH34" s="1051"/>
      <c r="AI34" s="1051"/>
      <c r="AJ34" s="1052"/>
      <c r="AK34" s="1011" t="s">
        <v>582</v>
      </c>
      <c r="AL34" s="1002"/>
      <c r="AM34" s="1002"/>
      <c r="AN34" s="1002"/>
      <c r="AO34" s="1002"/>
      <c r="AP34" s="1002" t="s">
        <v>582</v>
      </c>
      <c r="AQ34" s="1002"/>
      <c r="AR34" s="1002"/>
      <c r="AS34" s="1002"/>
      <c r="AT34" s="1002"/>
      <c r="AU34" s="1002" t="s">
        <v>582</v>
      </c>
      <c r="AV34" s="1002"/>
      <c r="AW34" s="1002"/>
      <c r="AX34" s="1002"/>
      <c r="AY34" s="1002"/>
      <c r="AZ34" s="1073" t="s">
        <v>582</v>
      </c>
      <c r="BA34" s="1073"/>
      <c r="BB34" s="1073"/>
      <c r="BC34" s="1073"/>
      <c r="BD34" s="1073"/>
      <c r="BE34" s="1063" t="s">
        <v>401</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380</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3329</v>
      </c>
      <c r="AG63" s="990"/>
      <c r="AH63" s="990"/>
      <c r="AI63" s="990"/>
      <c r="AJ63" s="1061"/>
      <c r="AK63" s="1062"/>
      <c r="AL63" s="994"/>
      <c r="AM63" s="994"/>
      <c r="AN63" s="994"/>
      <c r="AO63" s="994"/>
      <c r="AP63" s="990">
        <v>24047</v>
      </c>
      <c r="AQ63" s="990"/>
      <c r="AR63" s="990"/>
      <c r="AS63" s="990"/>
      <c r="AT63" s="990"/>
      <c r="AU63" s="990">
        <v>11193</v>
      </c>
      <c r="AV63" s="990"/>
      <c r="AW63" s="990"/>
      <c r="AX63" s="990"/>
      <c r="AY63" s="990"/>
      <c r="AZ63" s="1056"/>
      <c r="BA63" s="1056"/>
      <c r="BB63" s="1056"/>
      <c r="BC63" s="1056"/>
      <c r="BD63" s="1056"/>
      <c r="BE63" s="991"/>
      <c r="BF63" s="991"/>
      <c r="BG63" s="991"/>
      <c r="BH63" s="991"/>
      <c r="BI63" s="992"/>
      <c r="BJ63" s="1057" t="s">
        <v>231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410</v>
      </c>
      <c r="AG66" s="1039"/>
      <c r="AH66" s="1039"/>
      <c r="AI66" s="1039"/>
      <c r="AJ66" s="1040"/>
      <c r="AK66" s="1032" t="s">
        <v>411</v>
      </c>
      <c r="AL66" s="1027"/>
      <c r="AM66" s="1027"/>
      <c r="AN66" s="1027"/>
      <c r="AO66" s="1028"/>
      <c r="AP66" s="1032" t="s">
        <v>412</v>
      </c>
      <c r="AQ66" s="1033"/>
      <c r="AR66" s="1033"/>
      <c r="AS66" s="1033"/>
      <c r="AT66" s="1034"/>
      <c r="AU66" s="1032" t="s">
        <v>413</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583</v>
      </c>
      <c r="C68" s="1017"/>
      <c r="D68" s="1017"/>
      <c r="E68" s="1017"/>
      <c r="F68" s="1017"/>
      <c r="G68" s="1017"/>
      <c r="H68" s="1017"/>
      <c r="I68" s="1017"/>
      <c r="J68" s="1017"/>
      <c r="K68" s="1017"/>
      <c r="L68" s="1017"/>
      <c r="M68" s="1017"/>
      <c r="N68" s="1017"/>
      <c r="O68" s="1017"/>
      <c r="P68" s="1018"/>
      <c r="Q68" s="1019">
        <v>9456</v>
      </c>
      <c r="R68" s="1013"/>
      <c r="S68" s="1013"/>
      <c r="T68" s="1013"/>
      <c r="U68" s="1013"/>
      <c r="V68" s="1013">
        <v>9295</v>
      </c>
      <c r="W68" s="1013"/>
      <c r="X68" s="1013"/>
      <c r="Y68" s="1013"/>
      <c r="Z68" s="1013"/>
      <c r="AA68" s="1013">
        <v>161</v>
      </c>
      <c r="AB68" s="1013"/>
      <c r="AC68" s="1013"/>
      <c r="AD68" s="1013"/>
      <c r="AE68" s="1013"/>
      <c r="AF68" s="1013">
        <v>161</v>
      </c>
      <c r="AG68" s="1013"/>
      <c r="AH68" s="1013"/>
      <c r="AI68" s="1013"/>
      <c r="AJ68" s="1013"/>
      <c r="AK68" s="1013">
        <v>6</v>
      </c>
      <c r="AL68" s="1013"/>
      <c r="AM68" s="1013"/>
      <c r="AN68" s="1013"/>
      <c r="AO68" s="1013"/>
      <c r="AP68" s="1013" t="s">
        <v>581</v>
      </c>
      <c r="AQ68" s="1013"/>
      <c r="AR68" s="1013"/>
      <c r="AS68" s="1013"/>
      <c r="AT68" s="1013"/>
      <c r="AU68" s="1013" t="s">
        <v>581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584</v>
      </c>
      <c r="C69" s="1006"/>
      <c r="D69" s="1006"/>
      <c r="E69" s="1006"/>
      <c r="F69" s="1006"/>
      <c r="G69" s="1006"/>
      <c r="H69" s="1006"/>
      <c r="I69" s="1006"/>
      <c r="J69" s="1006"/>
      <c r="K69" s="1006"/>
      <c r="L69" s="1006"/>
      <c r="M69" s="1006"/>
      <c r="N69" s="1006"/>
      <c r="O69" s="1006"/>
      <c r="P69" s="1007"/>
      <c r="Q69" s="1008">
        <v>22</v>
      </c>
      <c r="R69" s="1002"/>
      <c r="S69" s="1002"/>
      <c r="T69" s="1002"/>
      <c r="U69" s="1002"/>
      <c r="V69" s="1002">
        <v>16</v>
      </c>
      <c r="W69" s="1002"/>
      <c r="X69" s="1002"/>
      <c r="Y69" s="1002"/>
      <c r="Z69" s="1002"/>
      <c r="AA69" s="1002">
        <v>6</v>
      </c>
      <c r="AB69" s="1002"/>
      <c r="AC69" s="1002"/>
      <c r="AD69" s="1002"/>
      <c r="AE69" s="1002"/>
      <c r="AF69" s="1002">
        <v>6</v>
      </c>
      <c r="AG69" s="1002"/>
      <c r="AH69" s="1002"/>
      <c r="AI69" s="1002"/>
      <c r="AJ69" s="1002"/>
      <c r="AK69" s="1002">
        <v>6</v>
      </c>
      <c r="AL69" s="1002"/>
      <c r="AM69" s="1002"/>
      <c r="AN69" s="1002"/>
      <c r="AO69" s="1002"/>
      <c r="AP69" s="1002" t="s">
        <v>581</v>
      </c>
      <c r="AQ69" s="1002"/>
      <c r="AR69" s="1002"/>
      <c r="AS69" s="1002"/>
      <c r="AT69" s="1002"/>
      <c r="AU69" s="1002" t="s">
        <v>581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585</v>
      </c>
      <c r="C70" s="1006"/>
      <c r="D70" s="1006"/>
      <c r="E70" s="1006"/>
      <c r="F70" s="1006"/>
      <c r="G70" s="1006"/>
      <c r="H70" s="1006"/>
      <c r="I70" s="1006"/>
      <c r="J70" s="1006"/>
      <c r="K70" s="1006"/>
      <c r="L70" s="1006"/>
      <c r="M70" s="1006"/>
      <c r="N70" s="1006"/>
      <c r="O70" s="1006"/>
      <c r="P70" s="1007"/>
      <c r="Q70" s="1008">
        <v>197</v>
      </c>
      <c r="R70" s="1002"/>
      <c r="S70" s="1002"/>
      <c r="T70" s="1002"/>
      <c r="U70" s="1002"/>
      <c r="V70" s="1002">
        <v>185</v>
      </c>
      <c r="W70" s="1002"/>
      <c r="X70" s="1002"/>
      <c r="Y70" s="1002"/>
      <c r="Z70" s="1002"/>
      <c r="AA70" s="1002">
        <v>12</v>
      </c>
      <c r="AB70" s="1002"/>
      <c r="AC70" s="1002"/>
      <c r="AD70" s="1002"/>
      <c r="AE70" s="1002"/>
      <c r="AF70" s="1002">
        <v>12</v>
      </c>
      <c r="AG70" s="1002"/>
      <c r="AH70" s="1002"/>
      <c r="AI70" s="1002"/>
      <c r="AJ70" s="1002"/>
      <c r="AK70" s="1002">
        <v>0</v>
      </c>
      <c r="AL70" s="1002"/>
      <c r="AM70" s="1002"/>
      <c r="AN70" s="1002"/>
      <c r="AO70" s="1002"/>
      <c r="AP70" s="1002" t="s">
        <v>581</v>
      </c>
      <c r="AQ70" s="1002"/>
      <c r="AR70" s="1002"/>
      <c r="AS70" s="1002"/>
      <c r="AT70" s="1002"/>
      <c r="AU70" s="1002" t="s">
        <v>581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586</v>
      </c>
      <c r="C71" s="1006"/>
      <c r="D71" s="1006"/>
      <c r="E71" s="1006"/>
      <c r="F71" s="1006"/>
      <c r="G71" s="1006"/>
      <c r="H71" s="1006"/>
      <c r="I71" s="1006"/>
      <c r="J71" s="1006"/>
      <c r="K71" s="1006"/>
      <c r="L71" s="1006"/>
      <c r="M71" s="1006"/>
      <c r="N71" s="1006"/>
      <c r="O71" s="1006"/>
      <c r="P71" s="1007"/>
      <c r="Q71" s="1008">
        <v>211751</v>
      </c>
      <c r="R71" s="1002"/>
      <c r="S71" s="1002"/>
      <c r="T71" s="1002"/>
      <c r="U71" s="1002"/>
      <c r="V71" s="1002">
        <v>202550</v>
      </c>
      <c r="W71" s="1002"/>
      <c r="X71" s="1002"/>
      <c r="Y71" s="1002"/>
      <c r="Z71" s="1002"/>
      <c r="AA71" s="1002">
        <v>9201</v>
      </c>
      <c r="AB71" s="1002"/>
      <c r="AC71" s="1002"/>
      <c r="AD71" s="1002"/>
      <c r="AE71" s="1002"/>
      <c r="AF71" s="1002">
        <v>9201</v>
      </c>
      <c r="AG71" s="1002"/>
      <c r="AH71" s="1002"/>
      <c r="AI71" s="1002"/>
      <c r="AJ71" s="1002"/>
      <c r="AK71" s="1002" t="s">
        <v>581</v>
      </c>
      <c r="AL71" s="1002"/>
      <c r="AM71" s="1002"/>
      <c r="AN71" s="1002"/>
      <c r="AO71" s="1002"/>
      <c r="AP71" s="1002" t="s">
        <v>581</v>
      </c>
      <c r="AQ71" s="1002"/>
      <c r="AR71" s="1002"/>
      <c r="AS71" s="1002"/>
      <c r="AT71" s="1002"/>
      <c r="AU71" s="1002" t="s">
        <v>581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380</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9380</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151</v>
      </c>
      <c r="CS102" s="982"/>
      <c r="CT102" s="982"/>
      <c r="CU102" s="982"/>
      <c r="CV102" s="983"/>
      <c r="CW102" s="981">
        <v>30</v>
      </c>
      <c r="CX102" s="982"/>
      <c r="CY102" s="982"/>
      <c r="CZ102" s="982"/>
      <c r="DA102" s="983"/>
      <c r="DB102" s="981" t="s">
        <v>581</v>
      </c>
      <c r="DC102" s="982"/>
      <c r="DD102" s="982"/>
      <c r="DE102" s="982"/>
      <c r="DF102" s="983"/>
      <c r="DG102" s="981" t="s">
        <v>581</v>
      </c>
      <c r="DH102" s="982"/>
      <c r="DI102" s="982"/>
      <c r="DJ102" s="982"/>
      <c r="DK102" s="983"/>
      <c r="DL102" s="981">
        <v>300</v>
      </c>
      <c r="DM102" s="982"/>
      <c r="DN102" s="982"/>
      <c r="DO102" s="982"/>
      <c r="DP102" s="983"/>
      <c r="DQ102" s="981">
        <v>30</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298</v>
      </c>
      <c r="AG109" s="925"/>
      <c r="AH109" s="925"/>
      <c r="AI109" s="925"/>
      <c r="AJ109" s="926"/>
      <c r="AK109" s="927" t="s">
        <v>297</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298</v>
      </c>
      <c r="BW109" s="925"/>
      <c r="BX109" s="925"/>
      <c r="BY109" s="925"/>
      <c r="BZ109" s="926"/>
      <c r="CA109" s="927" t="s">
        <v>297</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298</v>
      </c>
      <c r="DM109" s="925"/>
      <c r="DN109" s="925"/>
      <c r="DO109" s="925"/>
      <c r="DP109" s="926"/>
      <c r="DQ109" s="927" t="s">
        <v>297</v>
      </c>
      <c r="DR109" s="925"/>
      <c r="DS109" s="925"/>
      <c r="DT109" s="925"/>
      <c r="DU109" s="926"/>
      <c r="DV109" s="927" t="s">
        <v>424</v>
      </c>
      <c r="DW109" s="925"/>
      <c r="DX109" s="925"/>
      <c r="DY109" s="925"/>
      <c r="DZ109" s="956"/>
    </row>
    <row r="110" spans="1:131" s="226" customFormat="1" ht="26.25" customHeight="1">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4956577</v>
      </c>
      <c r="AB110" s="918"/>
      <c r="AC110" s="918"/>
      <c r="AD110" s="918"/>
      <c r="AE110" s="919"/>
      <c r="AF110" s="920">
        <v>4956363</v>
      </c>
      <c r="AG110" s="918"/>
      <c r="AH110" s="918"/>
      <c r="AI110" s="918"/>
      <c r="AJ110" s="919"/>
      <c r="AK110" s="920">
        <v>5067498</v>
      </c>
      <c r="AL110" s="918"/>
      <c r="AM110" s="918"/>
      <c r="AN110" s="918"/>
      <c r="AO110" s="919"/>
      <c r="AP110" s="921">
        <v>25.1</v>
      </c>
      <c r="AQ110" s="922"/>
      <c r="AR110" s="922"/>
      <c r="AS110" s="922"/>
      <c r="AT110" s="923"/>
      <c r="AU110" s="957" t="s">
        <v>66</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53694707</v>
      </c>
      <c r="BR110" s="865"/>
      <c r="BS110" s="865"/>
      <c r="BT110" s="865"/>
      <c r="BU110" s="865"/>
      <c r="BV110" s="865">
        <v>54888202</v>
      </c>
      <c r="BW110" s="865"/>
      <c r="BX110" s="865"/>
      <c r="BY110" s="865"/>
      <c r="BZ110" s="865"/>
      <c r="CA110" s="865">
        <v>58419258</v>
      </c>
      <c r="CB110" s="865"/>
      <c r="CC110" s="865"/>
      <c r="CD110" s="865"/>
      <c r="CE110" s="865"/>
      <c r="CF110" s="889">
        <v>289.39999999999998</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430</v>
      </c>
      <c r="DH110" s="865"/>
      <c r="DI110" s="865"/>
      <c r="DJ110" s="865"/>
      <c r="DK110" s="865"/>
      <c r="DL110" s="865" t="s">
        <v>431</v>
      </c>
      <c r="DM110" s="865"/>
      <c r="DN110" s="865"/>
      <c r="DO110" s="865"/>
      <c r="DP110" s="865"/>
      <c r="DQ110" s="865" t="s">
        <v>431</v>
      </c>
      <c r="DR110" s="865"/>
      <c r="DS110" s="865"/>
      <c r="DT110" s="865"/>
      <c r="DU110" s="865"/>
      <c r="DV110" s="866" t="s">
        <v>431</v>
      </c>
      <c r="DW110" s="866"/>
      <c r="DX110" s="866"/>
      <c r="DY110" s="866"/>
      <c r="DZ110" s="867"/>
    </row>
    <row r="111" spans="1:131" s="226" customFormat="1" ht="26.25" customHeight="1">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430</v>
      </c>
      <c r="AB111" s="946"/>
      <c r="AC111" s="946"/>
      <c r="AD111" s="946"/>
      <c r="AE111" s="947"/>
      <c r="AF111" s="948" t="s">
        <v>430</v>
      </c>
      <c r="AG111" s="946"/>
      <c r="AH111" s="946"/>
      <c r="AI111" s="946"/>
      <c r="AJ111" s="947"/>
      <c r="AK111" s="948" t="s">
        <v>430</v>
      </c>
      <c r="AL111" s="946"/>
      <c r="AM111" s="946"/>
      <c r="AN111" s="946"/>
      <c r="AO111" s="947"/>
      <c r="AP111" s="949" t="s">
        <v>231</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149039</v>
      </c>
      <c r="BR111" s="837"/>
      <c r="BS111" s="837"/>
      <c r="BT111" s="837"/>
      <c r="BU111" s="837"/>
      <c r="BV111" s="837">
        <v>133387</v>
      </c>
      <c r="BW111" s="837"/>
      <c r="BX111" s="837"/>
      <c r="BY111" s="837"/>
      <c r="BZ111" s="837"/>
      <c r="CA111" s="837">
        <v>114468</v>
      </c>
      <c r="CB111" s="837"/>
      <c r="CC111" s="837"/>
      <c r="CD111" s="837"/>
      <c r="CE111" s="837"/>
      <c r="CF111" s="898">
        <v>0.6</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435</v>
      </c>
      <c r="DM111" s="837"/>
      <c r="DN111" s="837"/>
      <c r="DO111" s="837"/>
      <c r="DP111" s="837"/>
      <c r="DQ111" s="837" t="s">
        <v>435</v>
      </c>
      <c r="DR111" s="837"/>
      <c r="DS111" s="837"/>
      <c r="DT111" s="837"/>
      <c r="DU111" s="837"/>
      <c r="DV111" s="814" t="s">
        <v>435</v>
      </c>
      <c r="DW111" s="814"/>
      <c r="DX111" s="814"/>
      <c r="DY111" s="814"/>
      <c r="DZ111" s="815"/>
    </row>
    <row r="112" spans="1:131" s="226" customFormat="1" ht="26.25" customHeight="1">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231</v>
      </c>
      <c r="AB112" s="800"/>
      <c r="AC112" s="800"/>
      <c r="AD112" s="800"/>
      <c r="AE112" s="801"/>
      <c r="AF112" s="802" t="s">
        <v>435</v>
      </c>
      <c r="AG112" s="800"/>
      <c r="AH112" s="800"/>
      <c r="AI112" s="800"/>
      <c r="AJ112" s="801"/>
      <c r="AK112" s="802" t="s">
        <v>231</v>
      </c>
      <c r="AL112" s="800"/>
      <c r="AM112" s="800"/>
      <c r="AN112" s="800"/>
      <c r="AO112" s="801"/>
      <c r="AP112" s="847" t="s">
        <v>435</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11995533</v>
      </c>
      <c r="BR112" s="837"/>
      <c r="BS112" s="837"/>
      <c r="BT112" s="837"/>
      <c r="BU112" s="837"/>
      <c r="BV112" s="837">
        <v>11734671</v>
      </c>
      <c r="BW112" s="837"/>
      <c r="BX112" s="837"/>
      <c r="BY112" s="837"/>
      <c r="BZ112" s="837"/>
      <c r="CA112" s="837">
        <v>11193008</v>
      </c>
      <c r="CB112" s="837"/>
      <c r="CC112" s="837"/>
      <c r="CD112" s="837"/>
      <c r="CE112" s="837"/>
      <c r="CF112" s="898">
        <v>55.4</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231</v>
      </c>
      <c r="DH112" s="837"/>
      <c r="DI112" s="837"/>
      <c r="DJ112" s="837"/>
      <c r="DK112" s="837"/>
      <c r="DL112" s="837" t="s">
        <v>231</v>
      </c>
      <c r="DM112" s="837"/>
      <c r="DN112" s="837"/>
      <c r="DO112" s="837"/>
      <c r="DP112" s="837"/>
      <c r="DQ112" s="837" t="s">
        <v>231</v>
      </c>
      <c r="DR112" s="837"/>
      <c r="DS112" s="837"/>
      <c r="DT112" s="837"/>
      <c r="DU112" s="837"/>
      <c r="DV112" s="814" t="s">
        <v>231</v>
      </c>
      <c r="DW112" s="814"/>
      <c r="DX112" s="814"/>
      <c r="DY112" s="814"/>
      <c r="DZ112" s="815"/>
    </row>
    <row r="113" spans="1:130" s="226" customFormat="1" ht="26.25" customHeight="1">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810546</v>
      </c>
      <c r="AB113" s="946"/>
      <c r="AC113" s="946"/>
      <c r="AD113" s="946"/>
      <c r="AE113" s="947"/>
      <c r="AF113" s="948">
        <v>963531</v>
      </c>
      <c r="AG113" s="946"/>
      <c r="AH113" s="946"/>
      <c r="AI113" s="946"/>
      <c r="AJ113" s="947"/>
      <c r="AK113" s="948">
        <v>1021161</v>
      </c>
      <c r="AL113" s="946"/>
      <c r="AM113" s="946"/>
      <c r="AN113" s="946"/>
      <c r="AO113" s="947"/>
      <c r="AP113" s="949">
        <v>5.0999999999999996</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t="s">
        <v>435</v>
      </c>
      <c r="BR113" s="837"/>
      <c r="BS113" s="837"/>
      <c r="BT113" s="837"/>
      <c r="BU113" s="837"/>
      <c r="BV113" s="837" t="s">
        <v>435</v>
      </c>
      <c r="BW113" s="837"/>
      <c r="BX113" s="837"/>
      <c r="BY113" s="837"/>
      <c r="BZ113" s="837"/>
      <c r="CA113" s="837" t="s">
        <v>231</v>
      </c>
      <c r="CB113" s="837"/>
      <c r="CC113" s="837"/>
      <c r="CD113" s="837"/>
      <c r="CE113" s="837"/>
      <c r="CF113" s="898" t="s">
        <v>231</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435</v>
      </c>
      <c r="DH113" s="800"/>
      <c r="DI113" s="800"/>
      <c r="DJ113" s="800"/>
      <c r="DK113" s="801"/>
      <c r="DL113" s="802" t="s">
        <v>435</v>
      </c>
      <c r="DM113" s="800"/>
      <c r="DN113" s="800"/>
      <c r="DO113" s="800"/>
      <c r="DP113" s="801"/>
      <c r="DQ113" s="802" t="s">
        <v>231</v>
      </c>
      <c r="DR113" s="800"/>
      <c r="DS113" s="800"/>
      <c r="DT113" s="800"/>
      <c r="DU113" s="801"/>
      <c r="DV113" s="847" t="s">
        <v>231</v>
      </c>
      <c r="DW113" s="848"/>
      <c r="DX113" s="848"/>
      <c r="DY113" s="848"/>
      <c r="DZ113" s="849"/>
    </row>
    <row r="114" spans="1:130" s="226" customFormat="1" ht="26.25" customHeight="1">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231</v>
      </c>
      <c r="AB114" s="800"/>
      <c r="AC114" s="800"/>
      <c r="AD114" s="800"/>
      <c r="AE114" s="801"/>
      <c r="AF114" s="802" t="s">
        <v>231</v>
      </c>
      <c r="AG114" s="800"/>
      <c r="AH114" s="800"/>
      <c r="AI114" s="800"/>
      <c r="AJ114" s="801"/>
      <c r="AK114" s="802" t="s">
        <v>231</v>
      </c>
      <c r="AL114" s="800"/>
      <c r="AM114" s="800"/>
      <c r="AN114" s="800"/>
      <c r="AO114" s="801"/>
      <c r="AP114" s="847" t="s">
        <v>435</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9328558</v>
      </c>
      <c r="BR114" s="837"/>
      <c r="BS114" s="837"/>
      <c r="BT114" s="837"/>
      <c r="BU114" s="837"/>
      <c r="BV114" s="837">
        <v>9130782</v>
      </c>
      <c r="BW114" s="837"/>
      <c r="BX114" s="837"/>
      <c r="BY114" s="837"/>
      <c r="BZ114" s="837"/>
      <c r="CA114" s="837">
        <v>8850453</v>
      </c>
      <c r="CB114" s="837"/>
      <c r="CC114" s="837"/>
      <c r="CD114" s="837"/>
      <c r="CE114" s="837"/>
      <c r="CF114" s="898">
        <v>43.8</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231</v>
      </c>
      <c r="DH114" s="800"/>
      <c r="DI114" s="800"/>
      <c r="DJ114" s="800"/>
      <c r="DK114" s="801"/>
      <c r="DL114" s="802" t="s">
        <v>231</v>
      </c>
      <c r="DM114" s="800"/>
      <c r="DN114" s="800"/>
      <c r="DO114" s="800"/>
      <c r="DP114" s="801"/>
      <c r="DQ114" s="802" t="s">
        <v>231</v>
      </c>
      <c r="DR114" s="800"/>
      <c r="DS114" s="800"/>
      <c r="DT114" s="800"/>
      <c r="DU114" s="801"/>
      <c r="DV114" s="847" t="s">
        <v>231</v>
      </c>
      <c r="DW114" s="848"/>
      <c r="DX114" s="848"/>
      <c r="DY114" s="848"/>
      <c r="DZ114" s="849"/>
    </row>
    <row r="115" spans="1:130" s="226" customFormat="1" ht="26.25" customHeight="1">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24763</v>
      </c>
      <c r="AB115" s="946"/>
      <c r="AC115" s="946"/>
      <c r="AD115" s="946"/>
      <c r="AE115" s="947"/>
      <c r="AF115" s="948">
        <v>15555</v>
      </c>
      <c r="AG115" s="946"/>
      <c r="AH115" s="946"/>
      <c r="AI115" s="946"/>
      <c r="AJ115" s="947"/>
      <c r="AK115" s="948">
        <v>15064</v>
      </c>
      <c r="AL115" s="946"/>
      <c r="AM115" s="946"/>
      <c r="AN115" s="946"/>
      <c r="AO115" s="947"/>
      <c r="AP115" s="949">
        <v>0.1</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v>107474</v>
      </c>
      <c r="BR115" s="837"/>
      <c r="BS115" s="837"/>
      <c r="BT115" s="837"/>
      <c r="BU115" s="837"/>
      <c r="BV115" s="837">
        <v>31238</v>
      </c>
      <c r="BW115" s="837"/>
      <c r="BX115" s="837"/>
      <c r="BY115" s="837"/>
      <c r="BZ115" s="837"/>
      <c r="CA115" s="837">
        <v>30037</v>
      </c>
      <c r="CB115" s="837"/>
      <c r="CC115" s="837"/>
      <c r="CD115" s="837"/>
      <c r="CE115" s="837"/>
      <c r="CF115" s="898">
        <v>0.1</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231</v>
      </c>
      <c r="DH115" s="800"/>
      <c r="DI115" s="800"/>
      <c r="DJ115" s="800"/>
      <c r="DK115" s="801"/>
      <c r="DL115" s="802" t="s">
        <v>231</v>
      </c>
      <c r="DM115" s="800"/>
      <c r="DN115" s="800"/>
      <c r="DO115" s="800"/>
      <c r="DP115" s="801"/>
      <c r="DQ115" s="802" t="s">
        <v>435</v>
      </c>
      <c r="DR115" s="800"/>
      <c r="DS115" s="800"/>
      <c r="DT115" s="800"/>
      <c r="DU115" s="801"/>
      <c r="DV115" s="847" t="s">
        <v>231</v>
      </c>
      <c r="DW115" s="848"/>
      <c r="DX115" s="848"/>
      <c r="DY115" s="848"/>
      <c r="DZ115" s="849"/>
    </row>
    <row r="116" spans="1:130" s="226" customFormat="1" ht="26.25" customHeight="1">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435</v>
      </c>
      <c r="AB116" s="800"/>
      <c r="AC116" s="800"/>
      <c r="AD116" s="800"/>
      <c r="AE116" s="801"/>
      <c r="AF116" s="802" t="s">
        <v>231</v>
      </c>
      <c r="AG116" s="800"/>
      <c r="AH116" s="800"/>
      <c r="AI116" s="800"/>
      <c r="AJ116" s="801"/>
      <c r="AK116" s="802" t="s">
        <v>231</v>
      </c>
      <c r="AL116" s="800"/>
      <c r="AM116" s="800"/>
      <c r="AN116" s="800"/>
      <c r="AO116" s="801"/>
      <c r="AP116" s="847" t="s">
        <v>435</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231</v>
      </c>
      <c r="BR116" s="837"/>
      <c r="BS116" s="837"/>
      <c r="BT116" s="837"/>
      <c r="BU116" s="837"/>
      <c r="BV116" s="837" t="s">
        <v>231</v>
      </c>
      <c r="BW116" s="837"/>
      <c r="BX116" s="837"/>
      <c r="BY116" s="837"/>
      <c r="BZ116" s="837"/>
      <c r="CA116" s="837" t="s">
        <v>231</v>
      </c>
      <c r="CB116" s="837"/>
      <c r="CC116" s="837"/>
      <c r="CD116" s="837"/>
      <c r="CE116" s="837"/>
      <c r="CF116" s="898" t="s">
        <v>435</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140109</v>
      </c>
      <c r="DH116" s="800"/>
      <c r="DI116" s="800"/>
      <c r="DJ116" s="800"/>
      <c r="DK116" s="801"/>
      <c r="DL116" s="802">
        <v>126194</v>
      </c>
      <c r="DM116" s="800"/>
      <c r="DN116" s="800"/>
      <c r="DO116" s="800"/>
      <c r="DP116" s="801"/>
      <c r="DQ116" s="802">
        <v>112460</v>
      </c>
      <c r="DR116" s="800"/>
      <c r="DS116" s="800"/>
      <c r="DT116" s="800"/>
      <c r="DU116" s="801"/>
      <c r="DV116" s="847">
        <v>0.6</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5791886</v>
      </c>
      <c r="AB117" s="932"/>
      <c r="AC117" s="932"/>
      <c r="AD117" s="932"/>
      <c r="AE117" s="933"/>
      <c r="AF117" s="934">
        <v>5935449</v>
      </c>
      <c r="AG117" s="932"/>
      <c r="AH117" s="932"/>
      <c r="AI117" s="932"/>
      <c r="AJ117" s="933"/>
      <c r="AK117" s="934">
        <v>6103723</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454</v>
      </c>
      <c r="BR117" s="837"/>
      <c r="BS117" s="837"/>
      <c r="BT117" s="837"/>
      <c r="BU117" s="837"/>
      <c r="BV117" s="837" t="s">
        <v>455</v>
      </c>
      <c r="BW117" s="837"/>
      <c r="BX117" s="837"/>
      <c r="BY117" s="837"/>
      <c r="BZ117" s="837"/>
      <c r="CA117" s="837" t="s">
        <v>231</v>
      </c>
      <c r="CB117" s="837"/>
      <c r="CC117" s="837"/>
      <c r="CD117" s="837"/>
      <c r="CE117" s="837"/>
      <c r="CF117" s="898" t="s">
        <v>456</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231</v>
      </c>
      <c r="DH117" s="800"/>
      <c r="DI117" s="800"/>
      <c r="DJ117" s="800"/>
      <c r="DK117" s="801"/>
      <c r="DL117" s="802" t="s">
        <v>458</v>
      </c>
      <c r="DM117" s="800"/>
      <c r="DN117" s="800"/>
      <c r="DO117" s="800"/>
      <c r="DP117" s="801"/>
      <c r="DQ117" s="802" t="s">
        <v>458</v>
      </c>
      <c r="DR117" s="800"/>
      <c r="DS117" s="800"/>
      <c r="DT117" s="800"/>
      <c r="DU117" s="801"/>
      <c r="DV117" s="847" t="s">
        <v>231</v>
      </c>
      <c r="DW117" s="848"/>
      <c r="DX117" s="848"/>
      <c r="DY117" s="848"/>
      <c r="DZ117" s="849"/>
    </row>
    <row r="118" spans="1:130" s="226" customFormat="1" ht="26.25" customHeight="1">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298</v>
      </c>
      <c r="AG118" s="925"/>
      <c r="AH118" s="925"/>
      <c r="AI118" s="925"/>
      <c r="AJ118" s="926"/>
      <c r="AK118" s="927" t="s">
        <v>297</v>
      </c>
      <c r="AL118" s="925"/>
      <c r="AM118" s="925"/>
      <c r="AN118" s="925"/>
      <c r="AO118" s="926"/>
      <c r="AP118" s="928" t="s">
        <v>424</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231</v>
      </c>
      <c r="BR118" s="868"/>
      <c r="BS118" s="868"/>
      <c r="BT118" s="868"/>
      <c r="BU118" s="868"/>
      <c r="BV118" s="868" t="s">
        <v>455</v>
      </c>
      <c r="BW118" s="868"/>
      <c r="BX118" s="868"/>
      <c r="BY118" s="868"/>
      <c r="BZ118" s="868"/>
      <c r="CA118" s="868" t="s">
        <v>231</v>
      </c>
      <c r="CB118" s="868"/>
      <c r="CC118" s="868"/>
      <c r="CD118" s="868"/>
      <c r="CE118" s="868"/>
      <c r="CF118" s="898" t="s">
        <v>460</v>
      </c>
      <c r="CG118" s="899"/>
      <c r="CH118" s="899"/>
      <c r="CI118" s="899"/>
      <c r="CJ118" s="899"/>
      <c r="CK118" s="954"/>
      <c r="CL118" s="841"/>
      <c r="CM118" s="844" t="s">
        <v>461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458</v>
      </c>
      <c r="DH118" s="800"/>
      <c r="DI118" s="800"/>
      <c r="DJ118" s="800"/>
      <c r="DK118" s="801"/>
      <c r="DL118" s="802" t="s">
        <v>231</v>
      </c>
      <c r="DM118" s="800"/>
      <c r="DN118" s="800"/>
      <c r="DO118" s="800"/>
      <c r="DP118" s="801"/>
      <c r="DQ118" s="802" t="s">
        <v>454</v>
      </c>
      <c r="DR118" s="800"/>
      <c r="DS118" s="800"/>
      <c r="DT118" s="800"/>
      <c r="DU118" s="801"/>
      <c r="DV118" s="847" t="s">
        <v>455</v>
      </c>
      <c r="DW118" s="848"/>
      <c r="DX118" s="848"/>
      <c r="DY118" s="848"/>
      <c r="DZ118" s="849"/>
    </row>
    <row r="119" spans="1:130" s="226" customFormat="1" ht="26.25" customHeight="1">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456</v>
      </c>
      <c r="AB119" s="918"/>
      <c r="AC119" s="918"/>
      <c r="AD119" s="918"/>
      <c r="AE119" s="919"/>
      <c r="AF119" s="920" t="s">
        <v>231</v>
      </c>
      <c r="AG119" s="918"/>
      <c r="AH119" s="918"/>
      <c r="AI119" s="918"/>
      <c r="AJ119" s="919"/>
      <c r="AK119" s="920" t="s">
        <v>231</v>
      </c>
      <c r="AL119" s="918"/>
      <c r="AM119" s="918"/>
      <c r="AN119" s="918"/>
      <c r="AO119" s="919"/>
      <c r="AP119" s="921" t="s">
        <v>231</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462</v>
      </c>
      <c r="BP119" s="901"/>
      <c r="BQ119" s="905">
        <v>75275311</v>
      </c>
      <c r="BR119" s="868"/>
      <c r="BS119" s="868"/>
      <c r="BT119" s="868"/>
      <c r="BU119" s="868"/>
      <c r="BV119" s="868">
        <v>75918280</v>
      </c>
      <c r="BW119" s="868"/>
      <c r="BX119" s="868"/>
      <c r="BY119" s="868"/>
      <c r="BZ119" s="868"/>
      <c r="CA119" s="868">
        <v>78607224</v>
      </c>
      <c r="CB119" s="868"/>
      <c r="CC119" s="868"/>
      <c r="CD119" s="868"/>
      <c r="CE119" s="868"/>
      <c r="CF119" s="766"/>
      <c r="CG119" s="767"/>
      <c r="CH119" s="767"/>
      <c r="CI119" s="767"/>
      <c r="CJ119" s="857"/>
      <c r="CK119" s="955"/>
      <c r="CL119" s="843"/>
      <c r="CM119" s="861" t="s">
        <v>463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8930</v>
      </c>
      <c r="DH119" s="783"/>
      <c r="DI119" s="783"/>
      <c r="DJ119" s="783"/>
      <c r="DK119" s="784"/>
      <c r="DL119" s="785">
        <v>7193</v>
      </c>
      <c r="DM119" s="783"/>
      <c r="DN119" s="783"/>
      <c r="DO119" s="783"/>
      <c r="DP119" s="784"/>
      <c r="DQ119" s="785">
        <v>2008</v>
      </c>
      <c r="DR119" s="783"/>
      <c r="DS119" s="783"/>
      <c r="DT119" s="783"/>
      <c r="DU119" s="784"/>
      <c r="DV119" s="871">
        <v>0</v>
      </c>
      <c r="DW119" s="872"/>
      <c r="DX119" s="872"/>
      <c r="DY119" s="872"/>
      <c r="DZ119" s="873"/>
    </row>
    <row r="120" spans="1:130" s="226" customFormat="1" ht="26.25" customHeight="1">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455</v>
      </c>
      <c r="AB120" s="800"/>
      <c r="AC120" s="800"/>
      <c r="AD120" s="800"/>
      <c r="AE120" s="801"/>
      <c r="AF120" s="802" t="s">
        <v>231</v>
      </c>
      <c r="AG120" s="800"/>
      <c r="AH120" s="800"/>
      <c r="AI120" s="800"/>
      <c r="AJ120" s="801"/>
      <c r="AK120" s="802" t="s">
        <v>455</v>
      </c>
      <c r="AL120" s="800"/>
      <c r="AM120" s="800"/>
      <c r="AN120" s="800"/>
      <c r="AO120" s="801"/>
      <c r="AP120" s="847" t="s">
        <v>231</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8360289</v>
      </c>
      <c r="BR120" s="865"/>
      <c r="BS120" s="865"/>
      <c r="BT120" s="865"/>
      <c r="BU120" s="865"/>
      <c r="BV120" s="865">
        <v>7868594</v>
      </c>
      <c r="BW120" s="865"/>
      <c r="BX120" s="865"/>
      <c r="BY120" s="865"/>
      <c r="BZ120" s="865"/>
      <c r="CA120" s="865">
        <v>7442949</v>
      </c>
      <c r="CB120" s="865"/>
      <c r="CC120" s="865"/>
      <c r="CD120" s="865"/>
      <c r="CE120" s="865"/>
      <c r="CF120" s="889">
        <v>36.9</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11006766</v>
      </c>
      <c r="DH120" s="865"/>
      <c r="DI120" s="865"/>
      <c r="DJ120" s="865"/>
      <c r="DK120" s="865"/>
      <c r="DL120" s="865">
        <v>10816658</v>
      </c>
      <c r="DM120" s="865"/>
      <c r="DN120" s="865"/>
      <c r="DO120" s="865"/>
      <c r="DP120" s="865"/>
      <c r="DQ120" s="865">
        <v>10319441</v>
      </c>
      <c r="DR120" s="865"/>
      <c r="DS120" s="865"/>
      <c r="DT120" s="865"/>
      <c r="DU120" s="865"/>
      <c r="DV120" s="866">
        <v>51.1</v>
      </c>
      <c r="DW120" s="866"/>
      <c r="DX120" s="866"/>
      <c r="DY120" s="866"/>
      <c r="DZ120" s="867"/>
    </row>
    <row r="121" spans="1:130" s="226" customFormat="1" ht="26.25" customHeight="1">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460</v>
      </c>
      <c r="AB121" s="800"/>
      <c r="AC121" s="800"/>
      <c r="AD121" s="800"/>
      <c r="AE121" s="801"/>
      <c r="AF121" s="802" t="s">
        <v>455</v>
      </c>
      <c r="AG121" s="800"/>
      <c r="AH121" s="800"/>
      <c r="AI121" s="800"/>
      <c r="AJ121" s="801"/>
      <c r="AK121" s="802" t="s">
        <v>231</v>
      </c>
      <c r="AL121" s="800"/>
      <c r="AM121" s="800"/>
      <c r="AN121" s="800"/>
      <c r="AO121" s="801"/>
      <c r="AP121" s="847" t="s">
        <v>455</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v>5741035</v>
      </c>
      <c r="BR121" s="837"/>
      <c r="BS121" s="837"/>
      <c r="BT121" s="837"/>
      <c r="BU121" s="837"/>
      <c r="BV121" s="837">
        <v>5986094</v>
      </c>
      <c r="BW121" s="837"/>
      <c r="BX121" s="837"/>
      <c r="BY121" s="837"/>
      <c r="BZ121" s="837"/>
      <c r="CA121" s="837">
        <v>6518540</v>
      </c>
      <c r="CB121" s="837"/>
      <c r="CC121" s="837"/>
      <c r="CD121" s="837"/>
      <c r="CE121" s="837"/>
      <c r="CF121" s="898">
        <v>32.299999999999997</v>
      </c>
      <c r="CG121" s="899"/>
      <c r="CH121" s="899"/>
      <c r="CI121" s="899"/>
      <c r="CJ121" s="899"/>
      <c r="CK121" s="892"/>
      <c r="CL121" s="878"/>
      <c r="CM121" s="878"/>
      <c r="CN121" s="878"/>
      <c r="CO121" s="879"/>
      <c r="CP121" s="858" t="s">
        <v>396</v>
      </c>
      <c r="CQ121" s="859"/>
      <c r="CR121" s="859"/>
      <c r="CS121" s="859"/>
      <c r="CT121" s="859"/>
      <c r="CU121" s="859"/>
      <c r="CV121" s="859"/>
      <c r="CW121" s="859"/>
      <c r="CX121" s="859"/>
      <c r="CY121" s="859"/>
      <c r="CZ121" s="859"/>
      <c r="DA121" s="859"/>
      <c r="DB121" s="859"/>
      <c r="DC121" s="859"/>
      <c r="DD121" s="859"/>
      <c r="DE121" s="859"/>
      <c r="DF121" s="860"/>
      <c r="DG121" s="836">
        <v>985897</v>
      </c>
      <c r="DH121" s="837"/>
      <c r="DI121" s="837"/>
      <c r="DJ121" s="837"/>
      <c r="DK121" s="837"/>
      <c r="DL121" s="837">
        <v>917739</v>
      </c>
      <c r="DM121" s="837"/>
      <c r="DN121" s="837"/>
      <c r="DO121" s="837"/>
      <c r="DP121" s="837"/>
      <c r="DQ121" s="837">
        <v>873409</v>
      </c>
      <c r="DR121" s="837"/>
      <c r="DS121" s="837"/>
      <c r="DT121" s="837"/>
      <c r="DU121" s="837"/>
      <c r="DV121" s="814">
        <v>4.3</v>
      </c>
      <c r="DW121" s="814"/>
      <c r="DX121" s="814"/>
      <c r="DY121" s="814"/>
      <c r="DZ121" s="815"/>
    </row>
    <row r="122" spans="1:130" s="226" customFormat="1" ht="26.25" customHeight="1">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231</v>
      </c>
      <c r="AB122" s="800"/>
      <c r="AC122" s="800"/>
      <c r="AD122" s="800"/>
      <c r="AE122" s="801"/>
      <c r="AF122" s="802" t="s">
        <v>455</v>
      </c>
      <c r="AG122" s="800"/>
      <c r="AH122" s="800"/>
      <c r="AI122" s="800"/>
      <c r="AJ122" s="801"/>
      <c r="AK122" s="802" t="s">
        <v>455</v>
      </c>
      <c r="AL122" s="800"/>
      <c r="AM122" s="800"/>
      <c r="AN122" s="800"/>
      <c r="AO122" s="801"/>
      <c r="AP122" s="847" t="s">
        <v>231</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50501674</v>
      </c>
      <c r="BR122" s="868"/>
      <c r="BS122" s="868"/>
      <c r="BT122" s="868"/>
      <c r="BU122" s="868"/>
      <c r="BV122" s="868">
        <v>50800777</v>
      </c>
      <c r="BW122" s="868"/>
      <c r="BX122" s="868"/>
      <c r="BY122" s="868"/>
      <c r="BZ122" s="868"/>
      <c r="CA122" s="868">
        <v>52742903</v>
      </c>
      <c r="CB122" s="868"/>
      <c r="CC122" s="868"/>
      <c r="CD122" s="868"/>
      <c r="CE122" s="868"/>
      <c r="CF122" s="869">
        <v>261.2</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36" t="s">
        <v>231</v>
      </c>
      <c r="DH122" s="837"/>
      <c r="DI122" s="837"/>
      <c r="DJ122" s="837"/>
      <c r="DK122" s="837"/>
      <c r="DL122" s="837" t="s">
        <v>231</v>
      </c>
      <c r="DM122" s="837"/>
      <c r="DN122" s="837"/>
      <c r="DO122" s="837"/>
      <c r="DP122" s="837"/>
      <c r="DQ122" s="837" t="s">
        <v>472</v>
      </c>
      <c r="DR122" s="837"/>
      <c r="DS122" s="837"/>
      <c r="DT122" s="837"/>
      <c r="DU122" s="837"/>
      <c r="DV122" s="814" t="s">
        <v>231</v>
      </c>
      <c r="DW122" s="814"/>
      <c r="DX122" s="814"/>
      <c r="DY122" s="814"/>
      <c r="DZ122" s="815"/>
    </row>
    <row r="123" spans="1:130" s="226" customFormat="1" ht="26.25" customHeight="1">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8638</v>
      </c>
      <c r="AB123" s="800"/>
      <c r="AC123" s="800"/>
      <c r="AD123" s="800"/>
      <c r="AE123" s="801"/>
      <c r="AF123" s="802" t="s">
        <v>231</v>
      </c>
      <c r="AG123" s="800"/>
      <c r="AH123" s="800"/>
      <c r="AI123" s="800"/>
      <c r="AJ123" s="801"/>
      <c r="AK123" s="802" t="s">
        <v>456</v>
      </c>
      <c r="AL123" s="800"/>
      <c r="AM123" s="800"/>
      <c r="AN123" s="800"/>
      <c r="AO123" s="801"/>
      <c r="AP123" s="847" t="s">
        <v>455</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473</v>
      </c>
      <c r="BP123" s="901"/>
      <c r="BQ123" s="855">
        <v>64602998</v>
      </c>
      <c r="BR123" s="856"/>
      <c r="BS123" s="856"/>
      <c r="BT123" s="856"/>
      <c r="BU123" s="856"/>
      <c r="BV123" s="856">
        <v>64655465</v>
      </c>
      <c r="BW123" s="856"/>
      <c r="BX123" s="856"/>
      <c r="BY123" s="856"/>
      <c r="BZ123" s="856"/>
      <c r="CA123" s="856">
        <v>66704392</v>
      </c>
      <c r="CB123" s="856"/>
      <c r="CC123" s="856"/>
      <c r="CD123" s="856"/>
      <c r="CE123" s="856"/>
      <c r="CF123" s="766"/>
      <c r="CG123" s="767"/>
      <c r="CH123" s="767"/>
      <c r="CI123" s="767"/>
      <c r="CJ123" s="857"/>
      <c r="CK123" s="892"/>
      <c r="CL123" s="878"/>
      <c r="CM123" s="878"/>
      <c r="CN123" s="878"/>
      <c r="CO123" s="879"/>
      <c r="CP123" s="858" t="s">
        <v>474</v>
      </c>
      <c r="CQ123" s="859"/>
      <c r="CR123" s="859"/>
      <c r="CS123" s="859"/>
      <c r="CT123" s="859"/>
      <c r="CU123" s="859"/>
      <c r="CV123" s="859"/>
      <c r="CW123" s="859"/>
      <c r="CX123" s="859"/>
      <c r="CY123" s="859"/>
      <c r="CZ123" s="859"/>
      <c r="DA123" s="859"/>
      <c r="DB123" s="859"/>
      <c r="DC123" s="859"/>
      <c r="DD123" s="859"/>
      <c r="DE123" s="859"/>
      <c r="DF123" s="860"/>
      <c r="DG123" s="799" t="s">
        <v>460</v>
      </c>
      <c r="DH123" s="800"/>
      <c r="DI123" s="800"/>
      <c r="DJ123" s="800"/>
      <c r="DK123" s="801"/>
      <c r="DL123" s="802" t="s">
        <v>231</v>
      </c>
      <c r="DM123" s="800"/>
      <c r="DN123" s="800"/>
      <c r="DO123" s="800"/>
      <c r="DP123" s="801"/>
      <c r="DQ123" s="802" t="s">
        <v>455</v>
      </c>
      <c r="DR123" s="800"/>
      <c r="DS123" s="800"/>
      <c r="DT123" s="800"/>
      <c r="DU123" s="801"/>
      <c r="DV123" s="847" t="s">
        <v>231</v>
      </c>
      <c r="DW123" s="848"/>
      <c r="DX123" s="848"/>
      <c r="DY123" s="848"/>
      <c r="DZ123" s="849"/>
    </row>
    <row r="124" spans="1:130" s="226" customFormat="1" ht="26.25" customHeight="1" thickBot="1">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456</v>
      </c>
      <c r="AB124" s="800"/>
      <c r="AC124" s="800"/>
      <c r="AD124" s="800"/>
      <c r="AE124" s="801"/>
      <c r="AF124" s="802" t="s">
        <v>455</v>
      </c>
      <c r="AG124" s="800"/>
      <c r="AH124" s="800"/>
      <c r="AI124" s="800"/>
      <c r="AJ124" s="801"/>
      <c r="AK124" s="802" t="s">
        <v>231</v>
      </c>
      <c r="AL124" s="800"/>
      <c r="AM124" s="800"/>
      <c r="AN124" s="800"/>
      <c r="AO124" s="801"/>
      <c r="AP124" s="847" t="s">
        <v>231</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50.5</v>
      </c>
      <c r="BR124" s="854"/>
      <c r="BS124" s="854"/>
      <c r="BT124" s="854"/>
      <c r="BU124" s="854"/>
      <c r="BV124" s="854">
        <v>54.5</v>
      </c>
      <c r="BW124" s="854"/>
      <c r="BX124" s="854"/>
      <c r="BY124" s="854"/>
      <c r="BZ124" s="854"/>
      <c r="CA124" s="854">
        <v>58.9</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v>2870</v>
      </c>
      <c r="DH124" s="783"/>
      <c r="DI124" s="783"/>
      <c r="DJ124" s="783"/>
      <c r="DK124" s="784"/>
      <c r="DL124" s="785">
        <v>274</v>
      </c>
      <c r="DM124" s="783"/>
      <c r="DN124" s="783"/>
      <c r="DO124" s="783"/>
      <c r="DP124" s="784"/>
      <c r="DQ124" s="785" t="s">
        <v>455</v>
      </c>
      <c r="DR124" s="783"/>
      <c r="DS124" s="783"/>
      <c r="DT124" s="783"/>
      <c r="DU124" s="784"/>
      <c r="DV124" s="871" t="s">
        <v>231</v>
      </c>
      <c r="DW124" s="872"/>
      <c r="DX124" s="872"/>
      <c r="DY124" s="872"/>
      <c r="DZ124" s="873"/>
    </row>
    <row r="125" spans="1:130" s="226" customFormat="1" ht="26.25" customHeight="1">
      <c r="A125" s="840"/>
      <c r="B125" s="841"/>
      <c r="C125" s="844" t="s">
        <v>461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231</v>
      </c>
      <c r="AB125" s="800"/>
      <c r="AC125" s="800"/>
      <c r="AD125" s="800"/>
      <c r="AE125" s="801"/>
      <c r="AF125" s="802" t="s">
        <v>460</v>
      </c>
      <c r="AG125" s="800"/>
      <c r="AH125" s="800"/>
      <c r="AI125" s="800"/>
      <c r="AJ125" s="801"/>
      <c r="AK125" s="802" t="s">
        <v>460</v>
      </c>
      <c r="AL125" s="800"/>
      <c r="AM125" s="800"/>
      <c r="AN125" s="800"/>
      <c r="AO125" s="801"/>
      <c r="AP125" s="847" t="s">
        <v>231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231</v>
      </c>
      <c r="DH125" s="865"/>
      <c r="DI125" s="865"/>
      <c r="DJ125" s="865"/>
      <c r="DK125" s="865"/>
      <c r="DL125" s="865" t="s">
        <v>455</v>
      </c>
      <c r="DM125" s="865"/>
      <c r="DN125" s="865"/>
      <c r="DO125" s="865"/>
      <c r="DP125" s="865"/>
      <c r="DQ125" s="865" t="s">
        <v>231</v>
      </c>
      <c r="DR125" s="865"/>
      <c r="DS125" s="865"/>
      <c r="DT125" s="865"/>
      <c r="DU125" s="865"/>
      <c r="DV125" s="866" t="s">
        <v>456</v>
      </c>
      <c r="DW125" s="866"/>
      <c r="DX125" s="866"/>
      <c r="DY125" s="866"/>
      <c r="DZ125" s="867"/>
    </row>
    <row r="126" spans="1:130" s="226" customFormat="1" ht="26.25" customHeight="1" thickBot="1">
      <c r="A126" s="840"/>
      <c r="B126" s="841"/>
      <c r="C126" s="844" t="s">
        <v>463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14094</v>
      </c>
      <c r="AB126" s="800"/>
      <c r="AC126" s="800"/>
      <c r="AD126" s="800"/>
      <c r="AE126" s="801"/>
      <c r="AF126" s="802">
        <v>13914</v>
      </c>
      <c r="AG126" s="800"/>
      <c r="AH126" s="800"/>
      <c r="AI126" s="800"/>
      <c r="AJ126" s="801"/>
      <c r="AK126" s="802">
        <v>13734</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455</v>
      </c>
      <c r="DH126" s="837"/>
      <c r="DI126" s="837"/>
      <c r="DJ126" s="837"/>
      <c r="DK126" s="837"/>
      <c r="DL126" s="837" t="s">
        <v>231</v>
      </c>
      <c r="DM126" s="837"/>
      <c r="DN126" s="837"/>
      <c r="DO126" s="837"/>
      <c r="DP126" s="837"/>
      <c r="DQ126" s="837" t="s">
        <v>455</v>
      </c>
      <c r="DR126" s="837"/>
      <c r="DS126" s="837"/>
      <c r="DT126" s="837"/>
      <c r="DU126" s="837"/>
      <c r="DV126" s="814" t="s">
        <v>460</v>
      </c>
      <c r="DW126" s="814"/>
      <c r="DX126" s="814"/>
      <c r="DY126" s="814"/>
      <c r="DZ126" s="815"/>
    </row>
    <row r="127" spans="1:130" s="226" customFormat="1" ht="26.25" customHeight="1">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2031</v>
      </c>
      <c r="AB127" s="800"/>
      <c r="AC127" s="800"/>
      <c r="AD127" s="800"/>
      <c r="AE127" s="801"/>
      <c r="AF127" s="802">
        <v>1641</v>
      </c>
      <c r="AG127" s="800"/>
      <c r="AH127" s="800"/>
      <c r="AI127" s="800"/>
      <c r="AJ127" s="801"/>
      <c r="AK127" s="802">
        <v>1330</v>
      </c>
      <c r="AL127" s="800"/>
      <c r="AM127" s="800"/>
      <c r="AN127" s="800"/>
      <c r="AO127" s="801"/>
      <c r="AP127" s="847">
        <v>0</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231</v>
      </c>
      <c r="DH127" s="837"/>
      <c r="DI127" s="837"/>
      <c r="DJ127" s="837"/>
      <c r="DK127" s="837"/>
      <c r="DL127" s="837" t="s">
        <v>455</v>
      </c>
      <c r="DM127" s="837"/>
      <c r="DN127" s="837"/>
      <c r="DO127" s="837"/>
      <c r="DP127" s="837"/>
      <c r="DQ127" s="837" t="s">
        <v>460</v>
      </c>
      <c r="DR127" s="837"/>
      <c r="DS127" s="837"/>
      <c r="DT127" s="837"/>
      <c r="DU127" s="837"/>
      <c r="DV127" s="814" t="s">
        <v>231</v>
      </c>
      <c r="DW127" s="814"/>
      <c r="DX127" s="814"/>
      <c r="DY127" s="814"/>
      <c r="DZ127" s="815"/>
    </row>
    <row r="128" spans="1:130" s="226" customFormat="1" ht="26.25" customHeight="1" thickBot="1">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570669</v>
      </c>
      <c r="AB128" s="821"/>
      <c r="AC128" s="821"/>
      <c r="AD128" s="821"/>
      <c r="AE128" s="822"/>
      <c r="AF128" s="823">
        <v>596490</v>
      </c>
      <c r="AG128" s="821"/>
      <c r="AH128" s="821"/>
      <c r="AI128" s="821"/>
      <c r="AJ128" s="822"/>
      <c r="AK128" s="823">
        <v>580206</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231</v>
      </c>
      <c r="BG128" s="807"/>
      <c r="BH128" s="807"/>
      <c r="BI128" s="807"/>
      <c r="BJ128" s="807"/>
      <c r="BK128" s="807"/>
      <c r="BL128" s="830"/>
      <c r="BM128" s="806">
        <v>12.12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v>107474</v>
      </c>
      <c r="DH128" s="811"/>
      <c r="DI128" s="811"/>
      <c r="DJ128" s="811"/>
      <c r="DK128" s="811"/>
      <c r="DL128" s="811">
        <v>31238</v>
      </c>
      <c r="DM128" s="811"/>
      <c r="DN128" s="811"/>
      <c r="DO128" s="811"/>
      <c r="DP128" s="811"/>
      <c r="DQ128" s="811">
        <v>30037</v>
      </c>
      <c r="DR128" s="811"/>
      <c r="DS128" s="811"/>
      <c r="DT128" s="811"/>
      <c r="DU128" s="811"/>
      <c r="DV128" s="812">
        <v>0.1</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25183780</v>
      </c>
      <c r="AB129" s="800"/>
      <c r="AC129" s="800"/>
      <c r="AD129" s="800"/>
      <c r="AE129" s="801"/>
      <c r="AF129" s="802">
        <v>24856936</v>
      </c>
      <c r="AG129" s="800"/>
      <c r="AH129" s="800"/>
      <c r="AI129" s="800"/>
      <c r="AJ129" s="801"/>
      <c r="AK129" s="802">
        <v>24506596</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492</v>
      </c>
      <c r="BG129" s="790"/>
      <c r="BH129" s="790"/>
      <c r="BI129" s="790"/>
      <c r="BJ129" s="790"/>
      <c r="BK129" s="790"/>
      <c r="BL129" s="791"/>
      <c r="BM129" s="789">
        <v>17.12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494</v>
      </c>
      <c r="X130" s="797"/>
      <c r="Y130" s="797"/>
      <c r="Z130" s="798"/>
      <c r="AA130" s="799">
        <v>4066108</v>
      </c>
      <c r="AB130" s="800"/>
      <c r="AC130" s="800"/>
      <c r="AD130" s="800"/>
      <c r="AE130" s="801"/>
      <c r="AF130" s="802">
        <v>4212761</v>
      </c>
      <c r="AG130" s="800"/>
      <c r="AH130" s="800"/>
      <c r="AI130" s="800"/>
      <c r="AJ130" s="801"/>
      <c r="AK130" s="802">
        <v>4316860</v>
      </c>
      <c r="AL130" s="800"/>
      <c r="AM130" s="800"/>
      <c r="AN130" s="800"/>
      <c r="AO130" s="801"/>
      <c r="AP130" s="803"/>
      <c r="AQ130" s="804"/>
      <c r="AR130" s="804"/>
      <c r="AS130" s="804"/>
      <c r="AT130" s="805"/>
      <c r="AU130" s="264"/>
      <c r="AV130" s="264"/>
      <c r="AW130" s="264"/>
      <c r="AX130" s="769" t="s">
        <v>495</v>
      </c>
      <c r="AY130" s="770"/>
      <c r="AZ130" s="770"/>
      <c r="BA130" s="770"/>
      <c r="BB130" s="770"/>
      <c r="BC130" s="770"/>
      <c r="BD130" s="770"/>
      <c r="BE130" s="771"/>
      <c r="BF130" s="772">
        <v>5.6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496</v>
      </c>
      <c r="X131" s="780"/>
      <c r="Y131" s="780"/>
      <c r="Z131" s="781"/>
      <c r="AA131" s="782">
        <v>21117672</v>
      </c>
      <c r="AB131" s="783"/>
      <c r="AC131" s="783"/>
      <c r="AD131" s="783"/>
      <c r="AE131" s="784"/>
      <c r="AF131" s="785">
        <v>20644175</v>
      </c>
      <c r="AG131" s="783"/>
      <c r="AH131" s="783"/>
      <c r="AI131" s="783"/>
      <c r="AJ131" s="784"/>
      <c r="AK131" s="785">
        <v>20189736</v>
      </c>
      <c r="AL131" s="783"/>
      <c r="AM131" s="783"/>
      <c r="AN131" s="783"/>
      <c r="AO131" s="784"/>
      <c r="AP131" s="786"/>
      <c r="AQ131" s="787"/>
      <c r="AR131" s="787"/>
      <c r="AS131" s="787"/>
      <c r="AT131" s="788"/>
      <c r="AU131" s="264"/>
      <c r="AV131" s="264"/>
      <c r="AW131" s="264"/>
      <c r="AX131" s="747" t="s">
        <v>497</v>
      </c>
      <c r="AY131" s="748"/>
      <c r="AZ131" s="748"/>
      <c r="BA131" s="748"/>
      <c r="BB131" s="748"/>
      <c r="BC131" s="748"/>
      <c r="BD131" s="748"/>
      <c r="BE131" s="749"/>
      <c r="BF131" s="750">
        <v>58.9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499</v>
      </c>
      <c r="W132" s="760"/>
      <c r="X132" s="760"/>
      <c r="Y132" s="760"/>
      <c r="Z132" s="761"/>
      <c r="AA132" s="762">
        <v>5.4698690269999997</v>
      </c>
      <c r="AB132" s="763"/>
      <c r="AC132" s="763"/>
      <c r="AD132" s="763"/>
      <c r="AE132" s="764"/>
      <c r="AF132" s="765">
        <v>5.4552821800000002</v>
      </c>
      <c r="AG132" s="763"/>
      <c r="AH132" s="763"/>
      <c r="AI132" s="763"/>
      <c r="AJ132" s="764"/>
      <c r="AK132" s="765">
        <v>5.9765863210000001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500</v>
      </c>
      <c r="W133" s="739"/>
      <c r="X133" s="739"/>
      <c r="Y133" s="739"/>
      <c r="Z133" s="740"/>
      <c r="AA133" s="741">
        <v>6.2</v>
      </c>
      <c r="AB133" s="742"/>
      <c r="AC133" s="742"/>
      <c r="AD133" s="742"/>
      <c r="AE133" s="743"/>
      <c r="AF133" s="741">
        <v>5.6</v>
      </c>
      <c r="AG133" s="742"/>
      <c r="AH133" s="742"/>
      <c r="AI133" s="742"/>
      <c r="AJ133" s="743"/>
      <c r="AK133" s="741">
        <v>5.6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06z88iq2qp2xAu7angpV7PjMKgVNmMj0ArBpkAK0uv4RJl4mHI7cURw+fEJyPGam3o3enhxGVsBxVCsybIoOoQ==" saltValue="XtSjWi0znfDWNjud93GD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XQPHpxXb32z0SHORPspDB45h0qLKYTB5f4c06g4GwLDoqegZuaHcmJwZ41cAaVdnLsOnuc+T9Os9cYWBzfzvQ==" saltValue="bf0ERmACe3KoI0HzJvCo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x70VFmYXID/BcoUEPZa3kImwk5jv9+3UBxocGrvNlt0Ad2N7HAzHRBVHv7m+ctUMY1vUEkmlyFLgqyyTNfCA==" saltValue="3pgN01ac/R/h6vQFiqgT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509</v>
      </c>
      <c r="AL9" s="1169"/>
      <c r="AM9" s="1169"/>
      <c r="AN9" s="1170"/>
      <c r="AO9" s="292">
        <v>7829098</v>
      </c>
      <c r="AP9" s="292">
        <v>93469</v>
      </c>
      <c r="AQ9" s="293">
        <v>57316</v>
      </c>
      <c r="AR9" s="294">
        <v>63.1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510</v>
      </c>
      <c r="AL10" s="1169"/>
      <c r="AM10" s="1169"/>
      <c r="AN10" s="1170"/>
      <c r="AO10" s="295">
        <v>581586</v>
      </c>
      <c r="AP10" s="295">
        <v>6943</v>
      </c>
      <c r="AQ10" s="296">
        <v>3762</v>
      </c>
      <c r="AR10" s="297">
        <v>84.6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511</v>
      </c>
      <c r="AL11" s="1169"/>
      <c r="AM11" s="1169"/>
      <c r="AN11" s="1170"/>
      <c r="AO11" s="295">
        <v>14695</v>
      </c>
      <c r="AP11" s="295">
        <v>175</v>
      </c>
      <c r="AQ11" s="296">
        <v>6408</v>
      </c>
      <c r="AR11" s="297">
        <v>-97.3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512</v>
      </c>
      <c r="AL12" s="1169"/>
      <c r="AM12" s="1169"/>
      <c r="AN12" s="1170"/>
      <c r="AO12" s="295" t="s">
        <v>513</v>
      </c>
      <c r="AP12" s="295" t="s">
        <v>513</v>
      </c>
      <c r="AQ12" s="296">
        <v>891</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514</v>
      </c>
      <c r="AL13" s="1169"/>
      <c r="AM13" s="1169"/>
      <c r="AN13" s="1170"/>
      <c r="AO13" s="295" t="s">
        <v>513</v>
      </c>
      <c r="AP13" s="295" t="s">
        <v>513</v>
      </c>
      <c r="AQ13" s="296">
        <v>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515</v>
      </c>
      <c r="AL14" s="1169"/>
      <c r="AM14" s="1169"/>
      <c r="AN14" s="1170"/>
      <c r="AO14" s="295">
        <v>298124</v>
      </c>
      <c r="AP14" s="295">
        <v>3559</v>
      </c>
      <c r="AQ14" s="296">
        <v>2694</v>
      </c>
      <c r="AR14" s="297">
        <v>32.1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516</v>
      </c>
      <c r="AL15" s="1169"/>
      <c r="AM15" s="1169"/>
      <c r="AN15" s="1170"/>
      <c r="AO15" s="295">
        <v>334207</v>
      </c>
      <c r="AP15" s="295">
        <v>3990</v>
      </c>
      <c r="AQ15" s="296">
        <v>1362</v>
      </c>
      <c r="AR15" s="297">
        <v>193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517</v>
      </c>
      <c r="AL16" s="1172"/>
      <c r="AM16" s="1172"/>
      <c r="AN16" s="1173"/>
      <c r="AO16" s="295">
        <v>-775167</v>
      </c>
      <c r="AP16" s="295">
        <v>-9255</v>
      </c>
      <c r="AQ16" s="296">
        <v>-4530</v>
      </c>
      <c r="AR16" s="297">
        <v>104.3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8282543</v>
      </c>
      <c r="AP17" s="295">
        <v>98883</v>
      </c>
      <c r="AQ17" s="296">
        <v>67903</v>
      </c>
      <c r="AR17" s="297">
        <v>45.6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522</v>
      </c>
      <c r="AL21" s="1166"/>
      <c r="AM21" s="1166"/>
      <c r="AN21" s="1167"/>
      <c r="AO21" s="307">
        <v>10.88</v>
      </c>
      <c r="AP21" s="308">
        <v>6.2</v>
      </c>
      <c r="AQ21" s="309">
        <v>4.68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523</v>
      </c>
      <c r="AL22" s="1166"/>
      <c r="AM22" s="1166"/>
      <c r="AN22" s="1167"/>
      <c r="AO22" s="312">
        <v>99</v>
      </c>
      <c r="AP22" s="313">
        <v>98.7</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528</v>
      </c>
      <c r="AL32" s="1157"/>
      <c r="AM32" s="1157"/>
      <c r="AN32" s="1158"/>
      <c r="AO32" s="322">
        <v>5067498</v>
      </c>
      <c r="AP32" s="322">
        <v>60499</v>
      </c>
      <c r="AQ32" s="323">
        <v>34720</v>
      </c>
      <c r="AR32" s="324">
        <v>74.2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529</v>
      </c>
      <c r="AL33" s="1157"/>
      <c r="AM33" s="1157"/>
      <c r="AN33" s="1158"/>
      <c r="AO33" s="322" t="s">
        <v>513</v>
      </c>
      <c r="AP33" s="322" t="s">
        <v>513</v>
      </c>
      <c r="AQ33" s="323">
        <v>1</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530</v>
      </c>
      <c r="AL34" s="1157"/>
      <c r="AM34" s="1157"/>
      <c r="AN34" s="1158"/>
      <c r="AO34" s="322" t="s">
        <v>513</v>
      </c>
      <c r="AP34" s="322" t="s">
        <v>513</v>
      </c>
      <c r="AQ34" s="323">
        <v>22</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531</v>
      </c>
      <c r="AL35" s="1157"/>
      <c r="AM35" s="1157"/>
      <c r="AN35" s="1158"/>
      <c r="AO35" s="322">
        <v>1021161</v>
      </c>
      <c r="AP35" s="322">
        <v>12191</v>
      </c>
      <c r="AQ35" s="323">
        <v>9232</v>
      </c>
      <c r="AR35" s="324">
        <v>32.1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532</v>
      </c>
      <c r="AL36" s="1157"/>
      <c r="AM36" s="1157"/>
      <c r="AN36" s="1158"/>
      <c r="AO36" s="322" t="s">
        <v>513</v>
      </c>
      <c r="AP36" s="322" t="s">
        <v>513</v>
      </c>
      <c r="AQ36" s="323">
        <v>2017</v>
      </c>
      <c r="AR36" s="324" t="s">
        <v>513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533</v>
      </c>
      <c r="AL37" s="1157"/>
      <c r="AM37" s="1157"/>
      <c r="AN37" s="1158"/>
      <c r="AO37" s="322">
        <v>15064</v>
      </c>
      <c r="AP37" s="322">
        <v>180</v>
      </c>
      <c r="AQ37" s="323">
        <v>1146</v>
      </c>
      <c r="AR37" s="324">
        <v>-84.3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534</v>
      </c>
      <c r="AL38" s="1160"/>
      <c r="AM38" s="1160"/>
      <c r="AN38" s="1161"/>
      <c r="AO38" s="325" t="s">
        <v>513</v>
      </c>
      <c r="AP38" s="325" t="s">
        <v>513</v>
      </c>
      <c r="AQ38" s="326">
        <v>1</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535</v>
      </c>
      <c r="AL39" s="1160"/>
      <c r="AM39" s="1160"/>
      <c r="AN39" s="1161"/>
      <c r="AO39" s="322">
        <v>-580206</v>
      </c>
      <c r="AP39" s="322">
        <v>-6927</v>
      </c>
      <c r="AQ39" s="323">
        <v>-6713</v>
      </c>
      <c r="AR39" s="324">
        <v>3.2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536</v>
      </c>
      <c r="AL40" s="1157"/>
      <c r="AM40" s="1157"/>
      <c r="AN40" s="1158"/>
      <c r="AO40" s="322">
        <v>-4316860</v>
      </c>
      <c r="AP40" s="322">
        <v>-51538</v>
      </c>
      <c r="AQ40" s="323">
        <v>-28519</v>
      </c>
      <c r="AR40" s="324">
        <v>80.7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1206657</v>
      </c>
      <c r="AP41" s="322">
        <v>14406</v>
      </c>
      <c r="AQ41" s="323">
        <v>11906</v>
      </c>
      <c r="AR41" s="324">
        <v>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504</v>
      </c>
      <c r="AN49" s="1151" t="s">
        <v>540</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8698553</v>
      </c>
      <c r="AN51" s="344">
        <v>98441</v>
      </c>
      <c r="AO51" s="345">
        <v>31</v>
      </c>
      <c r="AP51" s="346">
        <v>63956</v>
      </c>
      <c r="AQ51" s="347">
        <v>25.7</v>
      </c>
      <c r="AR51" s="348">
        <v>5.3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4595046</v>
      </c>
      <c r="AN52" s="352">
        <v>52002</v>
      </c>
      <c r="AO52" s="353">
        <v>15.4</v>
      </c>
      <c r="AP52" s="354">
        <v>29239</v>
      </c>
      <c r="AQ52" s="355">
        <v>8.8000000000000007</v>
      </c>
      <c r="AR52" s="356">
        <v>6.6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6908568</v>
      </c>
      <c r="AN53" s="344">
        <v>79303</v>
      </c>
      <c r="AO53" s="345">
        <v>-19.399999999999999</v>
      </c>
      <c r="AP53" s="346">
        <v>66255</v>
      </c>
      <c r="AQ53" s="347">
        <v>3.6</v>
      </c>
      <c r="AR53" s="348">
        <v>-23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3442236</v>
      </c>
      <c r="AN54" s="352">
        <v>39513</v>
      </c>
      <c r="AO54" s="353">
        <v>-24</v>
      </c>
      <c r="AP54" s="354">
        <v>31822</v>
      </c>
      <c r="AQ54" s="355">
        <v>8.8000000000000007</v>
      </c>
      <c r="AR54" s="356">
        <v>-32.799999999999997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6843344</v>
      </c>
      <c r="AN55" s="344">
        <v>79456</v>
      </c>
      <c r="AO55" s="345">
        <v>0.2</v>
      </c>
      <c r="AP55" s="346">
        <v>54227</v>
      </c>
      <c r="AQ55" s="347">
        <v>-18.2</v>
      </c>
      <c r="AR55" s="348">
        <v>18.399999999999999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4706957</v>
      </c>
      <c r="AN56" s="352">
        <v>54651</v>
      </c>
      <c r="AO56" s="353">
        <v>38.299999999999997</v>
      </c>
      <c r="AP56" s="354">
        <v>29694</v>
      </c>
      <c r="AQ56" s="355">
        <v>-6.7</v>
      </c>
      <c r="AR56" s="356">
        <v>45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6117259</v>
      </c>
      <c r="AN57" s="344">
        <v>72028</v>
      </c>
      <c r="AO57" s="345">
        <v>-9.3000000000000007</v>
      </c>
      <c r="AP57" s="346">
        <v>44504</v>
      </c>
      <c r="AQ57" s="347">
        <v>-17.899999999999999</v>
      </c>
      <c r="AR57" s="348">
        <v>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4470030</v>
      </c>
      <c r="AN58" s="352">
        <v>52633</v>
      </c>
      <c r="AO58" s="353">
        <v>-3.7</v>
      </c>
      <c r="AP58" s="354">
        <v>25876</v>
      </c>
      <c r="AQ58" s="355">
        <v>-12.9</v>
      </c>
      <c r="AR58" s="356">
        <v>9.1999999999999993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8796052</v>
      </c>
      <c r="AN59" s="344">
        <v>105014</v>
      </c>
      <c r="AO59" s="345">
        <v>45.8</v>
      </c>
      <c r="AP59" s="346">
        <v>47820</v>
      </c>
      <c r="AQ59" s="347">
        <v>7.5</v>
      </c>
      <c r="AR59" s="348">
        <v>38.299999999999997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6582532</v>
      </c>
      <c r="AN60" s="352">
        <v>78587</v>
      </c>
      <c r="AO60" s="353">
        <v>49.3</v>
      </c>
      <c r="AP60" s="354">
        <v>25855</v>
      </c>
      <c r="AQ60" s="355">
        <v>-0.1</v>
      </c>
      <c r="AR60" s="356">
        <v>49.4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7472755</v>
      </c>
      <c r="AN61" s="359">
        <v>86848</v>
      </c>
      <c r="AO61" s="360">
        <v>9.6999999999999993</v>
      </c>
      <c r="AP61" s="361">
        <v>55352</v>
      </c>
      <c r="AQ61" s="362">
        <v>0.1</v>
      </c>
      <c r="AR61" s="348">
        <v>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4759360</v>
      </c>
      <c r="AN62" s="352">
        <v>55477</v>
      </c>
      <c r="AO62" s="353">
        <v>15.1</v>
      </c>
      <c r="AP62" s="354">
        <v>28497</v>
      </c>
      <c r="AQ62" s="355">
        <v>-0.4</v>
      </c>
      <c r="AR62" s="356">
        <v>15.5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ktXJor+2mcHmIgt5VKOrkj2Znyezmga21TO99fUEeGREwzXmNVeqpGMDVSHsWL86Yjrg/ap23fyUMQYdSnaLg==" saltValue="q45Rhppl1y1gua/FA5ie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t0sBENG2uxjrY3xsMO5VWS8pevvAEvTareLyBxXMTl6w6X+xorwIWsiENCbcIqqfPRkAFaFP/KKfi3Ff7qAuQ==" saltValue="ZreGT2lDmDZsiQg107Cl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WkNbWEdJv9pvQT5vDzOo+8G3+d0EHg32f2qN15Owut6+gYPZ7OJ5Q20eQXwYmtPYHkeWJLct3Dr8lC0St6/nw==" saltValue="eHpJAaHtFov2vLRjFPEH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4" t="s">
        <v>3</v>
      </c>
      <c r="D47" s="1174"/>
      <c r="E47" s="1175"/>
      <c r="F47" s="11">
        <v>17.59</v>
      </c>
      <c r="G47" s="12">
        <v>17.760000000000002</v>
      </c>
      <c r="H47" s="12">
        <v>17.690000000000001</v>
      </c>
      <c r="I47" s="12">
        <v>16.34</v>
      </c>
      <c r="J47" s="13">
        <v>15.36</v>
      </c>
    </row>
    <row r="48" spans="2:10" ht="57.75" customHeight="1">
      <c r="B48" s="14"/>
      <c r="C48" s="1176" t="s">
        <v>4</v>
      </c>
      <c r="D48" s="1176"/>
      <c r="E48" s="1177"/>
      <c r="F48" s="15">
        <v>7.04</v>
      </c>
      <c r="G48" s="16">
        <v>6.8</v>
      </c>
      <c r="H48" s="16">
        <v>7.05</v>
      </c>
      <c r="I48" s="16">
        <v>6.81</v>
      </c>
      <c r="J48" s="17">
        <v>6.23</v>
      </c>
    </row>
    <row r="49" spans="2:10" ht="57.75" customHeight="1" thickBot="1">
      <c r="B49" s="18"/>
      <c r="C49" s="1178" t="s">
        <v>5</v>
      </c>
      <c r="D49" s="1178"/>
      <c r="E49" s="1179"/>
      <c r="F49" s="19" t="s">
        <v>561</v>
      </c>
      <c r="G49" s="20" t="s">
        <v>562</v>
      </c>
      <c r="H49" s="20">
        <v>0.28999999999999998</v>
      </c>
      <c r="I49" s="20" t="s">
        <v>563</v>
      </c>
      <c r="J49" s="21" t="s">
        <v>564</v>
      </c>
    </row>
    <row r="50" spans="2:10" ht="13.5" customHeight="1"/>
    <row r="51" spans="2:10" ht="13.5" hidden="1" customHeight="1"/>
    <row r="52" spans="2:10" ht="13.5" hidden="1" customHeight="1"/>
    <row r="53" spans="2:10" ht="13.5" hidden="1" customHeight="1"/>
  </sheetData>
  <sheetProtection algorithmName="SHA-512" hashValue="qConcYwd3JuX+7rMiALw4COF/3wxskTURmhGwaJUNcv4HQ54QH31uVOsFFunQvahhUE2xll3PsPy8REvSBfIGQ==" saltValue="8y0EszCB7KYtUKnhZSxS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2019-03-11T09:01:07Z</cp:lastPrinted>
  <dcterms:created xsi:type="dcterms:W3CDTF">2019-02-14T01:53:09Z</dcterms:created>
  <dcterms:modified xsi:type="dcterms:W3CDTF">2019-11-25T09:06:17Z</dcterms:modified>
  <cp:category/>
</cp:coreProperties>
</file>