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sv01\10060000\10060300\12 新地方公会計制度\98 調査・照会\R1\20191015 【1031（木）〆切】平成29年度財政状況資料集の作成及び提出について（2回目）\DLファイル\"/>
    </mc:Choice>
  </mc:AlternateContent>
  <bookViews>
    <workbookView xWindow="0" yWindow="0" windowWidth="15360" windowHeight="7635" tabRatio="734" firstSheet="12"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52511"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BW38" i="10"/>
  <c r="BE38" i="10"/>
  <c r="AM38" i="10"/>
  <c r="U38" i="10"/>
  <c r="C38" i="10"/>
  <c r="BE37" i="10"/>
  <c r="AM37" i="10"/>
  <c r="U37" i="10"/>
  <c r="C37" i="10"/>
  <c r="BE36" i="10"/>
  <c r="AM36" i="10"/>
  <c r="U36" i="10"/>
  <c r="C36" i="10"/>
  <c r="BE35" i="10"/>
  <c r="AM35" i="10"/>
  <c r="U35" i="10"/>
  <c r="C35" i="10"/>
  <c r="CO34" i="10"/>
  <c r="CO35" i="10" s="1"/>
  <c r="CO36" i="10" s="1"/>
  <c r="CO37" i="10" s="1"/>
  <c r="CO38" i="10" s="1"/>
  <c r="BW34" i="10"/>
  <c r="BW35" i="10" s="1"/>
  <c r="BW36" i="10" s="1"/>
  <c r="BW37"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<sst xmlns="http://schemas.openxmlformats.org/spreadsheetml/2006/main" count="1090" uniqueCount="606">
  <si>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</si>
  <si>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</si>
  <si>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</si>
  <si>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</si>
  <si>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</si>
  <si>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</si>
  <si>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</si>
  <si>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</si>
  <si>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</si>
  <si>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</si>
  <si>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</si>
  <si>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</si>
  <si>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</si>
  <si>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</si>
  <si>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</si>
  <si>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</si>
  <si>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</si>
  <si>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</si>
  <si>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</si>
  <si>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</si>
  <si>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</si>
  <si>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</si>
  <si>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</si>
  <si>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</si>
  <si>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</si>
  <si>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</si>
  <si>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</si>
  <si>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</si>
  <si>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</si>
  <si>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</si>
  <si>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</si>
  <si>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</si>
  <si>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</si>
  <si>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</si>
  <si>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</si>
  <si>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</si>
  <si>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</si>
  <si>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</si>
  <si>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</si>
  <si>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</si>
  <si>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</si>
  <si>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</si>
  <si>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</si>
  <si>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</si>
  <si>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</si>
  <si>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</si>
  <si>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</si>
  <si>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</si>
  <si>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</si>
  <si>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</si>
  <si>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</si>
  <si>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</si>
  <si>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</si>
  <si>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</si>
  <si>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</si>
  <si>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</si>
  <si>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</si>
  <si>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</si>
  <si>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</si>
  <si>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</si>
  <si>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</si>
  <si>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</si>
  <si>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</si>
  <si>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</si>
  <si>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</si>
  <si>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</si>
  <si>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</si>
  <si>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</si>
  <si>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</si>
  <si>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</si>
  <si>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</si>
  <si>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</si>
  <si>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</si>
  <si>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</si>
  <si>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</si>
  <si>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</si>
  <si>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</si>
  <si>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</si>
  <si>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Ⅱ－３</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</si>
  <si>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</si>
  <si>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</si>
  <si>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</si>
  <si>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</si>
  <si>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</si>
  <si>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</si>
  <si>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</si>
  <si>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</si>
  <si>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</si>
  <si>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</si>
  <si>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</si>
  <si>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</si>
  <si>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日光市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</si>
  <si>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</si>
  <si>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</si>
  <si>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</si>
  <si>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</si>
  <si>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</si>
  <si>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</si>
  <si>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</si>
  <si>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</si>
  <si>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</si>
  <si>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</si>
  <si>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</si>
  <si>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</si>
  <si>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</si>
  <si>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</si>
  <si>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</si>
  <si>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</si>
  <si>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</si>
  <si>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</si>
  <si>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</si>
  <si>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</si>
  <si>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</si>
  <si>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</si>
  <si>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</si>
  <si>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</si>
  <si>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</si>
  <si>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-7.4</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</si>
  <si>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</si>
  <si>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</si>
  <si>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</si>
  <si>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</si>
  <si>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</si>
  <si>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</si>
  <si>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</si>
  <si>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</si>
  <si>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</si>
  <si>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</si>
  <si>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</si>
  <si>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</si>
  <si>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</si>
  <si>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</si>
  <si>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</si>
  <si>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</si>
  <si>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</si>
  <si>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</si>
  <si>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</si>
  <si>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</si>
  <si>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</si>
  <si>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</si>
  <si>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</si>
  <si>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</si>
  <si>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</si>
  <si>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</si>
  <si>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</si>
  <si>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0"/>
  </si>
  <si>
    <t>うち日本人(％)</t>
    <phoneticPr fontId="5"/>
  </si>
  <si>
    <t>-1.5</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</si>
  <si>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</si>
  <si>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</si>
  <si>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</si>
  <si>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</si>
  <si>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</si>
  <si>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</si>
  <si>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</si>
  <si>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</si>
  <si>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</si>
  <si>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</si>
  <si>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</si>
  <si>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</si>
  <si>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</si>
  <si>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</si>
  <si>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</si>
  <si>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</si>
  <si>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</si>
  <si>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</si>
  <si>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</si>
  <si>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</si>
  <si>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</si>
  <si>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</si>
  <si>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</si>
  <si>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</si>
  <si>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</si>
  <si>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</si>
  <si>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</si>
  <si>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</si>
  <si>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</si>
  <si>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</si>
  <si>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</si>
  <si>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</si>
  <si>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</si>
  <si>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</si>
  <si>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</si>
  <si>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</si>
  <si>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</si>
  <si>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</si>
  <si>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</si>
  <si>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</si>
  <si>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</si>
  <si>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</si>
  <si>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</si>
  <si>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</si>
  <si>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</si>
  <si>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</si>
  <si>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</si>
  <si>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</si>
  <si>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</si>
  <si>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</si>
  <si>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</si>
  <si>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</si>
  <si>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</si>
  <si>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</si>
  <si>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</si>
  <si>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</si>
  <si>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</si>
  <si>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栃木県日光市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</si>
  <si>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</si>
  <si>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</si>
  <si>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</si>
  <si>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</si>
  <si>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</si>
  <si>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</si>
  <si>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</si>
  <si>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</si>
  <si>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</si>
  <si>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</si>
  <si>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</si>
  <si>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</si>
  <si>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</si>
  <si>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</si>
  <si>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</si>
  <si>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</si>
  <si>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</si>
  <si>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</si>
  <si>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</si>
  <si>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</si>
  <si>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</si>
  <si>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</si>
  <si>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</si>
  <si>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</si>
  <si>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</si>
  <si>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</si>
  <si>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</si>
  <si>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</si>
  <si>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</si>
  <si>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</si>
  <si>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</si>
  <si>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</si>
  <si>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</si>
  <si>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</si>
  <si>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</si>
  <si>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</si>
  <si>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</si>
  <si>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</si>
  <si>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</si>
  <si>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</si>
  <si>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</si>
  <si>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</si>
  <si>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</si>
  <si>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</si>
  <si>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</si>
  <si>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</si>
  <si>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</si>
  <si>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</si>
  <si>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</si>
  <si>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</si>
  <si>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</si>
  <si>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</si>
  <si>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</si>
  <si>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</si>
  <si>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</si>
  <si>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</si>
  <si>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</si>
  <si>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t>
    <phoneticPr fontId="5"/>
  </si>
  <si>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</si>
  <si>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</si>
  <si>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</si>
  <si>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</si>
  <si>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</si>
  <si>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</si>
  <si>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</si>
  <si>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</si>
  <si>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</si>
  <si>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</si>
  <si>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</si>
  <si>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</si>
  <si>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</si>
  <si>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</si>
  <si>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</si>
  <si>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</si>
  <si>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</si>
  <si>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</si>
  <si>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</si>
  <si>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</si>
  <si>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</si>
  <si>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</si>
  <si>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</si>
  <si>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</si>
  <si>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</si>
  <si>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</si>
  <si>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</si>
  <si>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</si>
  <si>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</si>
  <si>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</si>
  <si>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</si>
  <si>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</si>
  <si>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</si>
  <si>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</si>
  <si>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</si>
  <si>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</si>
  <si>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</si>
  <si>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</si>
  <si>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</si>
  <si>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</si>
  <si>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</si>
  <si>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</si>
  <si>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</si>
  <si>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</si>
  <si>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</si>
  <si>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</si>
  <si>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</si>
  <si>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</si>
  <si>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</si>
  <si>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</si>
  <si>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</si>
  <si>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</si>
  <si>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</si>
  <si>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</si>
  <si>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</si>
  <si>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</si>
  <si>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</si>
  <si>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</si>
  <si>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</si>
  <si>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</si>
  <si>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</si>
  <si>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</si>
  <si>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</si>
  <si>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</si>
  <si>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</si>
  <si>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</si>
  <si>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観光施設</t>
    <phoneticPr fontId="5"/>
  </si>
  <si>
    <t>被保険者数(人)</t>
  </si>
  <si>
    <t>　繰出金</t>
    <phoneticPr fontId="5"/>
  </si>
  <si>
    <t>市場</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</si>
  <si>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</si>
  <si>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</si>
  <si>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</si>
  <si>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</si>
  <si>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</si>
  <si>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</si>
  <si>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</si>
  <si>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</si>
  <si>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</si>
  <si>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</si>
  <si>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</si>
  <si>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</si>
  <si>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</si>
  <si>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</si>
  <si>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</si>
  <si>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</si>
  <si>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</si>
  <si>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</si>
  <si>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</si>
  <si>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</si>
  <si>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</si>
  <si>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</si>
  <si>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栃木県日光市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</si>
  <si>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</si>
  <si>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</si>
  <si>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</si>
  <si>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</si>
  <si>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</si>
  <si>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</si>
  <si>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</si>
  <si>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</si>
  <si>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</si>
  <si>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</si>
  <si>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</si>
  <si>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</si>
  <si>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</si>
  <si>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</si>
  <si>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</si>
  <si>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</si>
  <si>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</si>
  <si>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</si>
  <si>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</si>
  <si>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</si>
  <si>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診療所事業特別会計</t>
    <phoneticPr fontId="5"/>
  </si>
  <si>
    <t>公共用地先行取得事業特別会計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</si>
  <si>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</si>
  <si>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</si>
  <si>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</si>
  <si>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</si>
  <si>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</si>
  <si>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</si>
  <si>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</si>
  <si>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</si>
  <si>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</si>
  <si>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</si>
  <si>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</si>
  <si>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</si>
  <si>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</si>
  <si>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</si>
  <si>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</si>
  <si>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</si>
  <si>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</si>
  <si>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</si>
  <si>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</si>
  <si>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下水道事業特別会計</t>
    <phoneticPr fontId="5"/>
  </si>
  <si>
    <t>法非適用企業</t>
    <phoneticPr fontId="5"/>
  </si>
  <si>
    <t>温泉事業特別会計</t>
    <phoneticPr fontId="5"/>
  </si>
  <si>
    <t>法非適用企業</t>
    <phoneticPr fontId="5"/>
  </si>
  <si>
    <t>銅山観光事業特別会計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</si>
  <si>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</si>
  <si>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</si>
  <si>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</si>
  <si>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</si>
  <si>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</si>
  <si>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</si>
  <si>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</si>
  <si>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</si>
  <si>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</si>
  <si>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</si>
  <si>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</si>
  <si>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</si>
  <si>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</si>
  <si>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</si>
  <si>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</si>
  <si>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</si>
  <si>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</si>
  <si>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</si>
  <si>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</si>
  <si>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</si>
  <si>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</si>
  <si>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</si>
  <si>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</si>
  <si>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</si>
  <si>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</si>
  <si>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</si>
  <si>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</si>
  <si>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</si>
  <si>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</si>
  <si>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</si>
  <si>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</si>
  <si>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</si>
  <si>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</si>
  <si>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</si>
  <si>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</si>
  <si>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</si>
  <si>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</si>
  <si>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</si>
  <si>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</si>
  <si>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</si>
  <si>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</si>
  <si>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</si>
  <si>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</si>
  <si>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</si>
  <si>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</si>
  <si>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</si>
  <si>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</si>
  <si>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</si>
  <si>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</si>
  <si>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</si>
  <si>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</si>
  <si>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</si>
  <si>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</si>
  <si>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</si>
  <si>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</si>
  <si>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</si>
  <si>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</si>
  <si>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</si>
  <si>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</si>
  <si>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</si>
  <si>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</si>
  <si>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</si>
  <si>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</si>
  <si>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</si>
  <si>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</si>
  <si>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</si>
  <si>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</si>
  <si>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</si>
  <si>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温泉事業特別会計</t>
    <phoneticPr fontId="5"/>
  </si>
  <si>
    <t>-</t>
    <phoneticPr fontId="5"/>
  </si>
  <si>
    <t>(Ｆ)</t>
    <phoneticPr fontId="5"/>
  </si>
  <si>
    <t>銅山観光事業特別会計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</si>
  <si>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</si>
  <si>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</si>
  <si>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</si>
  <si>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</si>
  <si>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</si>
  <si>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</si>
  <si>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</si>
  <si>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</si>
  <si>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</si>
  <si>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</si>
  <si>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</si>
  <si>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</si>
  <si>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</si>
  <si>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</si>
  <si>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</si>
  <si>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</si>
  <si>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</si>
  <si>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</si>
  <si>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</si>
  <si>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</si>
  <si>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</si>
  <si>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</si>
  <si>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</si>
  <si>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</si>
  <si>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</si>
  <si>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</si>
  <si>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</si>
  <si>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</si>
  <si>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</si>
  <si>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</si>
  <si>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</si>
  <si>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</si>
  <si>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</si>
  <si>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</si>
  <si>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</si>
  <si>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</si>
  <si>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</si>
  <si>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</si>
  <si>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</si>
  <si>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</si>
  <si>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</si>
  <si>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</si>
  <si>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</si>
  <si>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</si>
  <si>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</si>
  <si>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</si>
  <si>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</si>
  <si>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</si>
  <si>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</si>
  <si>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</si>
  <si>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</si>
  <si>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</si>
  <si>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</si>
  <si>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</si>
  <si>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</si>
  <si>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</si>
  <si>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</si>
  <si>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</si>
  <si>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</si>
  <si>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</si>
  <si>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</si>
  <si>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</si>
  <si>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</si>
  <si>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</si>
  <si>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</si>
  <si>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</si>
  <si>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</si>
  <si>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</si>
  <si>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</si>
  <si>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</si>
  <si>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</si>
  <si>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</si>
  <si>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</si>
  <si>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</si>
  <si>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</si>
  <si>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</si>
  <si>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</si>
  <si>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</si>
  <si>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</si>
  <si>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</si>
  <si>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</si>
  <si>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</si>
  <si>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</si>
  <si>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</si>
  <si>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</si>
  <si>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</si>
  <si>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3.47</t>
  </si>
  <si>
    <t>▲ 0.28</t>
  </si>
  <si>
    <t>▲ 1.91</t>
  </si>
  <si>
    <t>▲ 1.89</t>
  </si>
  <si>
    <t>水道事業会計</t>
  </si>
  <si>
    <t>一般会計</t>
  </si>
  <si>
    <t>介護保険事業特別会計</t>
  </si>
  <si>
    <t>国民健康保険事業特別会計</t>
  </si>
  <si>
    <t>下水道事業特別会計</t>
  </si>
  <si>
    <t>銅山観光事業特別会計</t>
  </si>
  <si>
    <t>診療所事業特別会計</t>
  </si>
  <si>
    <t>後期高齢者医療事業特別会計</t>
  </si>
  <si>
    <t>その他会計（赤字）</t>
  </si>
  <si>
    <t>その他会計（黒字）</t>
  </si>
  <si>
    <t>合併振興基金</t>
    <rPh sb="0" eb="2">
      <t>ガッペイ</t>
    </rPh>
    <rPh sb="2" eb="4">
      <t>シンコウ</t>
    </rPh>
    <rPh sb="4" eb="6">
      <t>キキン</t>
    </rPh>
    <phoneticPr fontId="11"/>
  </si>
  <si>
    <t>庁舎整備基金</t>
    <rPh sb="0" eb="2">
      <t>チョウシャ</t>
    </rPh>
    <rPh sb="2" eb="4">
      <t>セイビ</t>
    </rPh>
    <rPh sb="4" eb="6">
      <t>キキン</t>
    </rPh>
    <phoneticPr fontId="11"/>
  </si>
  <si>
    <t>地域医療整備基金</t>
    <rPh sb="0" eb="2">
      <t>チイキ</t>
    </rPh>
    <rPh sb="2" eb="4">
      <t>イリョウ</t>
    </rPh>
    <rPh sb="4" eb="6">
      <t>セイビ</t>
    </rPh>
    <rPh sb="6" eb="8">
      <t>キキン</t>
    </rPh>
    <phoneticPr fontId="11"/>
  </si>
  <si>
    <t>三日月福祉基金</t>
    <rPh sb="0" eb="3">
      <t>ミカヅキ</t>
    </rPh>
    <rPh sb="3" eb="5">
      <t>フクシ</t>
    </rPh>
    <rPh sb="5" eb="7">
      <t>キキン</t>
    </rPh>
    <phoneticPr fontId="11"/>
  </si>
  <si>
    <t>ふるさと日光応援基金</t>
    <rPh sb="4" eb="6">
      <t>ニッコウ</t>
    </rPh>
    <rPh sb="6" eb="8">
      <t>オウエン</t>
    </rPh>
    <rPh sb="8" eb="10">
      <t>キキン</t>
    </rPh>
    <phoneticPr fontId="11"/>
  </si>
  <si>
    <t>-</t>
    <phoneticPr fontId="11"/>
  </si>
  <si>
    <t>-</t>
    <phoneticPr fontId="11"/>
  </si>
  <si>
    <t>-</t>
    <phoneticPr fontId="11"/>
  </si>
  <si>
    <t>栃木県市町村総合事務組合（一般会計）</t>
  </si>
  <si>
    <t>栃木県市町村総合事務組合（特別会計）</t>
  </si>
  <si>
    <t>栃木県後期高齢者医療広域連合（一般会計）</t>
  </si>
  <si>
    <t>栃木県後期高齢者医療広域連合（後期高齢者医療特別会計）</t>
  </si>
  <si>
    <t>日光市公共施設振興公社</t>
  </si>
  <si>
    <t>日光市農業公社</t>
  </si>
  <si>
    <t>○</t>
    <phoneticPr fontId="11"/>
  </si>
  <si>
    <t>オアシス今市</t>
  </si>
  <si>
    <t>小杉放菴記念日光美術館</t>
  </si>
  <si>
    <t>鬼怒川・川治温泉観光開発</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</si>
  <si>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</si>
  <si>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</si>
  <si>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</si>
  <si>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平成29年度決算における将来負担比率は58.9、有形固定資産減価償却率は72.8％であり、類似団体平均と比較して高い値で推移している。これは、合併特例債など有利な地方債を利用して施設等の更新を行っているが、既存建物の解体や統廃合が進んでいないため、減価償却費が累積していることが一因と考えられる。</t>
    <rPh sb="0" eb="2">
      <t>ヘイセイ</t>
    </rPh>
    <rPh sb="4" eb="6">
      <t>ネンド</t>
    </rPh>
    <rPh sb="6" eb="8">
      <t>ケッサン</t>
    </rPh>
    <rPh sb="12" eb="14">
      <t>ショウライ</t>
    </rPh>
    <rPh sb="14" eb="16">
      <t>フタン</t>
    </rPh>
    <rPh sb="16" eb="18">
      <t>ヒリツ</t>
    </rPh>
    <rPh sb="24" eb="26">
      <t>ユウケイ</t>
    </rPh>
    <rPh sb="26" eb="28">
      <t>コテイ</t>
    </rPh>
    <rPh sb="28" eb="30">
      <t>シサン</t>
    </rPh>
    <rPh sb="30" eb="32">
      <t>ゲンカ</t>
    </rPh>
    <rPh sb="32" eb="34">
      <t>ショウキャク</t>
    </rPh>
    <rPh sb="34" eb="35">
      <t>リツ</t>
    </rPh>
    <rPh sb="45" eb="47">
      <t>ルイジ</t>
    </rPh>
    <rPh sb="47" eb="49">
      <t>ダンタイ</t>
    </rPh>
    <rPh sb="49" eb="51">
      <t>ヘイキン</t>
    </rPh>
    <rPh sb="52" eb="54">
      <t>ヒカク</t>
    </rPh>
    <rPh sb="56" eb="57">
      <t>タカ</t>
    </rPh>
    <rPh sb="58" eb="59">
      <t>アタイ</t>
    </rPh>
    <rPh sb="60" eb="62">
      <t>スイイ</t>
    </rPh>
    <rPh sb="71" eb="73">
      <t>ガッペイ</t>
    </rPh>
    <rPh sb="73" eb="75">
      <t>トクレイ</t>
    </rPh>
    <rPh sb="75" eb="76">
      <t>サイ</t>
    </rPh>
    <rPh sb="78" eb="80">
      <t>ユウリ</t>
    </rPh>
    <rPh sb="81" eb="84">
      <t>チホウサイ</t>
    </rPh>
    <rPh sb="85" eb="87">
      <t>リヨウ</t>
    </rPh>
    <rPh sb="89" eb="91">
      <t>シセツ</t>
    </rPh>
    <rPh sb="91" eb="92">
      <t>トウ</t>
    </rPh>
    <rPh sb="93" eb="95">
      <t>コウシン</t>
    </rPh>
    <rPh sb="96" eb="97">
      <t>オコナ</t>
    </rPh>
    <rPh sb="103" eb="105">
      <t>キゾン</t>
    </rPh>
    <rPh sb="105" eb="107">
      <t>タテモノ</t>
    </rPh>
    <rPh sb="108" eb="110">
      <t>カイタイ</t>
    </rPh>
    <rPh sb="111" eb="114">
      <t>トウハイゴウ</t>
    </rPh>
    <rPh sb="115" eb="116">
      <t>スス</t>
    </rPh>
    <rPh sb="124" eb="126">
      <t>ゲンカ</t>
    </rPh>
    <rPh sb="126" eb="128">
      <t>ショウキャク</t>
    </rPh>
    <rPh sb="128" eb="129">
      <t>ヒ</t>
    </rPh>
    <rPh sb="130" eb="132">
      <t>ルイセキ</t>
    </rPh>
    <rPh sb="139" eb="141">
      <t>イチイン</t>
    </rPh>
    <rPh sb="142" eb="143">
      <t>カンガ</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</si>
  <si>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</si>
  <si>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</si>
  <si>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</si>
  <si>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</si>
  <si>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</si>
  <si>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</si>
  <si>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について、合併例事業債や緊急防災・減災事業債など交付税算入率の高い起債の活用により、充当可能財源等は増えている一方で、本庁舎をはじめとする日光庁舎、藤原庁舎などの建設事業の実施に伴い市債発行額が増加したため、前年度＋8.4ポイントとなった。実質公債費比率については、庁舎建設事業の償還が始まっていないことから前年度と同比率となったが、将来的に元利償還金等の増により実質公債費比率は増加する見込みである。</t>
    <rPh sb="0" eb="2">
      <t>ショウライ</t>
    </rPh>
    <rPh sb="2" eb="4">
      <t>フタン</t>
    </rPh>
    <rPh sb="4" eb="6">
      <t>ヒリツ</t>
    </rPh>
    <rPh sb="110" eb="113">
      <t>ゼンネンド</t>
    </rPh>
    <rPh sb="126" eb="128">
      <t>ジッシツ</t>
    </rPh>
    <rPh sb="128" eb="131">
      <t>コウサイヒ</t>
    </rPh>
    <rPh sb="131" eb="133">
      <t>ヒリツ</t>
    </rPh>
    <rPh sb="139" eb="141">
      <t>チョウシャ</t>
    </rPh>
    <rPh sb="141" eb="143">
      <t>ケンセツ</t>
    </rPh>
    <rPh sb="143" eb="145">
      <t>ジギョウ</t>
    </rPh>
    <rPh sb="146" eb="148">
      <t>ショウカン</t>
    </rPh>
    <rPh sb="149" eb="150">
      <t>ハジ</t>
    </rPh>
    <rPh sb="160" eb="163">
      <t>ゼンネンド</t>
    </rPh>
    <rPh sb="164" eb="165">
      <t>ドウ</t>
    </rPh>
    <rPh sb="165" eb="167">
      <t>ヒリツ</t>
    </rPh>
    <rPh sb="173" eb="176">
      <t>ショウライテキ</t>
    </rPh>
    <rPh sb="177" eb="179">
      <t>ガンリ</t>
    </rPh>
    <rPh sb="179" eb="182">
      <t>ショウカンキン</t>
    </rPh>
    <rPh sb="182" eb="183">
      <t>トウ</t>
    </rPh>
    <rPh sb="184" eb="185">
      <t>ゾウ</t>
    </rPh>
    <rPh sb="188" eb="190">
      <t>ジッシツ</t>
    </rPh>
    <rPh sb="190" eb="193">
      <t>コウサイヒ</t>
    </rPh>
    <rPh sb="193" eb="195">
      <t>ヒリツ</t>
    </rPh>
    <rPh sb="196" eb="198">
      <t>ゾウカ</t>
    </rPh>
    <rPh sb="200" eb="202">
      <t>ミコ</t>
    </rPh>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</si>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</sst>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4"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63956</c:v>
                </c:pt>
                <c:pt idx="1">
                  <c:v>66255</c:v>
                </c:pt>
                <c:pt idx="2">
                  <c:v>54227</c:v>
                </c:pt>
                <c:pt idx="3">
                  <c:v>44504</c:v>
                </c:pt>
                <c:pt idx="4">
                  <c:v>47820</c:v>
                </c:pt>
              </c:numCache>
            </c:numRef>
          </c:val>
          <c:smooth val="0"/>
          <c:extLst xmlns:c16r2="http://schemas.microsoft.com/office/drawing/2015/06/chart">
            <c:ext xmlns:c16="http://schemas.microsoft.com/office/drawing/2014/chart" uri="{C3380CC4-5D6E-409C-BE32-E72D297353CC}">
              <c16:uniqueId val="{00000000-EF93-4C18-900B-D3D62A36777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98441</c:v>
                </c:pt>
                <c:pt idx="1">
                  <c:v>79303</c:v>
                </c:pt>
                <c:pt idx="2">
                  <c:v>79456</c:v>
                </c:pt>
                <c:pt idx="3">
                  <c:v>72028</c:v>
                </c:pt>
                <c:pt idx="4">
                  <c:v>105014</c:v>
                </c:pt>
              </c:numCache>
            </c:numRef>
          </c:val>
          <c:smooth val="0"/>
          <c:extLst xmlns:c16r2="http://schemas.microsoft.com/office/drawing/2015/06/chart">
            <c:ext xmlns:c16="http://schemas.microsoft.com/office/drawing/2014/chart" uri="{C3380CC4-5D6E-409C-BE32-E72D297353CC}">
              <c16:uniqueId val="{00000001-EF93-4C18-900B-D3D62A367776}"/>
            </c:ext>
          </c:extLst>
        </c:ser>
        <c:dLbls>
          <c:showLegendKey val="0"/>
          <c:showVal val="0"/>
          <c:showCatName val="0"/>
          <c:showSerName val="0"/>
          <c:showPercent val="0"/>
          <c:showBubbleSize val="0"/>
        </c:dLbls>
        <c:marker val="1"/>
        <c:smooth val="0"/>
        <c:axId val="398266648"/>
        <c:axId val="398263512"/>
      </c:lineChart>
      <c:catAx>
        <c:axId val="3982666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8263512"/>
        <c:crosses val="autoZero"/>
        <c:auto val="1"/>
        <c:lblAlgn val="ctr"/>
        <c:lblOffset val="100"/>
        <c:tickLblSkip val="1"/>
        <c:tickMarkSkip val="1"/>
        <c:noMultiLvlLbl val="0"/>
      </c:catAx>
      <c:valAx>
        <c:axId val="398263512"/>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82666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7.04</c:v>
                </c:pt>
                <c:pt idx="1">
                  <c:v>6.8</c:v>
                </c:pt>
                <c:pt idx="2">
                  <c:v>7.05</c:v>
                </c:pt>
                <c:pt idx="3">
                  <c:v>6.81</c:v>
                </c:pt>
                <c:pt idx="4">
                  <c:v>6.23</c:v>
                </c:pt>
              </c:numCache>
            </c:numRef>
          </c:val>
          <c:extLst xmlns:c16r2="http://schemas.microsoft.com/office/drawing/2015/06/chart">
            <c:ext xmlns:c16="http://schemas.microsoft.com/office/drawing/2014/chart" uri="{C3380CC4-5D6E-409C-BE32-E72D297353CC}">
              <c16:uniqueId val="{00000000-8016-4569-A6B5-31F52D1AEF3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17.59</c:v>
                </c:pt>
                <c:pt idx="1">
                  <c:v>17.760000000000002</c:v>
                </c:pt>
                <c:pt idx="2">
                  <c:v>17.690000000000001</c:v>
                </c:pt>
                <c:pt idx="3">
                  <c:v>16.34</c:v>
                </c:pt>
                <c:pt idx="4">
                  <c:v>15.36</c:v>
                </c:pt>
              </c:numCache>
            </c:numRef>
          </c:val>
          <c:extLst xmlns:c16r2="http://schemas.microsoft.com/office/drawing/2015/06/chart">
            <c:ext xmlns:c16="http://schemas.microsoft.com/office/drawing/2014/chart" uri="{C3380CC4-5D6E-409C-BE32-E72D297353CC}">
              <c16:uniqueId val="{00000001-8016-4569-A6B5-31F52D1AEF3A}"/>
            </c:ext>
          </c:extLst>
        </c:ser>
        <c:dLbls>
          <c:showLegendKey val="0"/>
          <c:showVal val="0"/>
          <c:showCatName val="0"/>
          <c:showSerName val="0"/>
          <c:showPercent val="0"/>
          <c:showBubbleSize val="0"/>
        </c:dLbls>
        <c:gapWidth val="250"/>
        <c:overlap val="100"/>
        <c:axId val="398263120"/>
        <c:axId val="3982690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-3.47</c:v>
                </c:pt>
                <c:pt idx="1">
                  <c:v>-0.28000000000000003</c:v>
                </c:pt>
                <c:pt idx="2">
                  <c:v>0.28999999999999998</c:v>
                </c:pt>
                <c:pt idx="3">
                  <c:v>-1.91</c:v>
                </c:pt>
                <c:pt idx="4">
                  <c:v>-1.89</c:v>
                </c:pt>
              </c:numCache>
            </c:numRef>
          </c:val>
          <c:smooth val="0"/>
          <c:extLst xmlns:c16r2="http://schemas.microsoft.com/office/drawing/2015/06/chart">
            <c:ext xmlns:c16="http://schemas.microsoft.com/office/drawing/2014/chart" uri="{C3380CC4-5D6E-409C-BE32-E72D297353CC}">
              <c16:uniqueId val="{00000002-8016-4569-A6B5-31F52D1AEF3A}"/>
            </c:ext>
          </c:extLst>
        </c:ser>
        <c:dLbls>
          <c:showLegendKey val="0"/>
          <c:showVal val="0"/>
          <c:showCatName val="0"/>
          <c:showSerName val="0"/>
          <c:showPercent val="0"/>
          <c:showBubbleSize val="0"/>
        </c:dLbls>
        <c:marker val="1"/>
        <c:smooth val="0"/>
        <c:axId val="398263120"/>
        <c:axId val="398269000"/>
      </c:lineChart>
      <c:catAx>
        <c:axId val="398263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98269000"/>
        <c:crosses val="autoZero"/>
        <c:auto val="1"/>
        <c:lblAlgn val="ctr"/>
        <c:lblOffset val="100"/>
        <c:tickLblSkip val="1"/>
        <c:tickMarkSkip val="1"/>
        <c:noMultiLvlLbl val="0"/>
      </c:catAx>
      <c:valAx>
        <c:axId val="3982690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8263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0.02</c:v>
                </c:pt>
                <c:pt idx="2">
                  <c:v>#N/A</c:v>
                </c:pt>
                <c:pt idx="3">
                  <c:v>0.02</c:v>
                </c:pt>
                <c:pt idx="4">
                  <c:v>#N/A</c:v>
                </c:pt>
                <c:pt idx="5">
                  <c:v>0</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0-DFCD-4D7B-B3D6-124D9D98969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DFCD-4D7B-B3D6-124D9D98969B}"/>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0.02</c:v>
                </c:pt>
                <c:pt idx="2">
                  <c:v>#N/A</c:v>
                </c:pt>
                <c:pt idx="3">
                  <c:v>0.02</c:v>
                </c:pt>
                <c:pt idx="4">
                  <c:v>#N/A</c:v>
                </c:pt>
                <c:pt idx="5">
                  <c:v>0.02</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2-DFCD-4D7B-B3D6-124D9D98969B}"/>
            </c:ext>
          </c:extLst>
        </c:ser>
        <c:ser>
          <c:idx val="3"/>
          <c:order val="3"/>
          <c:tx>
            <c:strRef>
              <c:f>データシート!$A$30</c:f>
              <c:strCache>
                <c:ptCount val="1"/>
                <c:pt idx="0">
                  <c:v>診療所事業特別会計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0.01</c:v>
                </c:pt>
                <c:pt idx="2">
                  <c:v>#N/A</c:v>
                </c:pt>
                <c:pt idx="3">
                  <c:v>0.03</c:v>
                </c:pt>
                <c:pt idx="4">
                  <c:v>#N/A</c:v>
                </c:pt>
                <c:pt idx="5">
                  <c:v>0.02</c:v>
                </c:pt>
                <c:pt idx="6">
                  <c:v>#N/A</c:v>
                </c:pt>
                <c:pt idx="7">
                  <c:v>0.01</c:v>
                </c:pt>
                <c:pt idx="8">
                  <c:v>#N/A</c:v>
                </c:pt>
                <c:pt idx="9">
                  <c:v>0.02</c:v>
                </c:pt>
              </c:numCache>
            </c:numRef>
          </c:val>
          <c:extLst xmlns:c16r2="http://schemas.microsoft.com/office/drawing/2015/06/chart">
            <c:ext xmlns:c16="http://schemas.microsoft.com/office/drawing/2014/chart" uri="{C3380CC4-5D6E-409C-BE32-E72D297353CC}">
              <c16:uniqueId val="{00000003-DFCD-4D7B-B3D6-124D9D98969B}"/>
            </c:ext>
          </c:extLst>
        </c:ser>
        <c:ser>
          <c:idx val="4"/>
          <c:order val="4"/>
          <c:tx>
            <c:strRef>
              <c:f>データシート!$A$31</c:f>
              <c:strCache>
                <c:ptCount val="1"/>
                <c:pt idx="0">
                  <c:v>銅山観光事業特別会計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0.09</c:v>
                </c:pt>
                <c:pt idx="2">
                  <c:v>#N/A</c:v>
                </c:pt>
                <c:pt idx="3">
                  <c:v>0.09</c:v>
                </c:pt>
                <c:pt idx="4">
                  <c:v>#N/A</c:v>
                </c:pt>
                <c:pt idx="5">
                  <c:v>0.18</c:v>
                </c:pt>
                <c:pt idx="6">
                  <c:v>#N/A</c:v>
                </c:pt>
                <c:pt idx="7">
                  <c:v>7.0000000000000007E-2</c:v>
                </c:pt>
                <c:pt idx="8">
                  <c:v>#N/A</c:v>
                </c:pt>
                <c:pt idx="9">
                  <c:v>0.05</c:v>
                </c:pt>
              </c:numCache>
            </c:numRef>
          </c:val>
          <c:extLst xmlns:c16r2="http://schemas.microsoft.com/office/drawing/2015/06/chart">
            <c:ext xmlns:c16="http://schemas.microsoft.com/office/drawing/2014/chart" uri="{C3380CC4-5D6E-409C-BE32-E72D297353CC}">
              <c16:uniqueId val="{00000004-DFCD-4D7B-B3D6-124D9D98969B}"/>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0.2</c:v>
                </c:pt>
                <c:pt idx="2">
                  <c:v>#N/A</c:v>
                </c:pt>
                <c:pt idx="3">
                  <c:v>0.13</c:v>
                </c:pt>
                <c:pt idx="4">
                  <c:v>#N/A</c:v>
                </c:pt>
                <c:pt idx="5">
                  <c:v>0.16</c:v>
                </c:pt>
                <c:pt idx="6">
                  <c:v>#N/A</c:v>
                </c:pt>
                <c:pt idx="7">
                  <c:v>0.17</c:v>
                </c:pt>
                <c:pt idx="8">
                  <c:v>#N/A</c:v>
                </c:pt>
                <c:pt idx="9">
                  <c:v>0.12</c:v>
                </c:pt>
              </c:numCache>
            </c:numRef>
          </c:val>
          <c:extLst xmlns:c16r2="http://schemas.microsoft.com/office/drawing/2015/06/chart">
            <c:ext xmlns:c16="http://schemas.microsoft.com/office/drawing/2014/chart" uri="{C3380CC4-5D6E-409C-BE32-E72D297353CC}">
              <c16:uniqueId val="{00000005-DFCD-4D7B-B3D6-124D9D98969B}"/>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1.52</c:v>
                </c:pt>
                <c:pt idx="2">
                  <c:v>#N/A</c:v>
                </c:pt>
                <c:pt idx="3">
                  <c:v>1.1299999999999999</c:v>
                </c:pt>
                <c:pt idx="4">
                  <c:v>#N/A</c:v>
                </c:pt>
                <c:pt idx="5">
                  <c:v>0.65</c:v>
                </c:pt>
                <c:pt idx="6">
                  <c:v>#N/A</c:v>
                </c:pt>
                <c:pt idx="7">
                  <c:v>0.75</c:v>
                </c:pt>
                <c:pt idx="8">
                  <c:v>#N/A</c:v>
                </c:pt>
                <c:pt idx="9">
                  <c:v>1.29</c:v>
                </c:pt>
              </c:numCache>
            </c:numRef>
          </c:val>
          <c:extLst xmlns:c16r2="http://schemas.microsoft.com/office/drawing/2015/06/chart">
            <c:ext xmlns:c16="http://schemas.microsoft.com/office/drawing/2014/chart" uri="{C3380CC4-5D6E-409C-BE32-E72D297353CC}">
              <c16:uniqueId val="{00000006-DFCD-4D7B-B3D6-124D9D98969B}"/>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0.72</c:v>
                </c:pt>
                <c:pt idx="2">
                  <c:v>#N/A</c:v>
                </c:pt>
                <c:pt idx="3">
                  <c:v>0.61</c:v>
                </c:pt>
                <c:pt idx="4">
                  <c:v>#N/A</c:v>
                </c:pt>
                <c:pt idx="5">
                  <c:v>0.61</c:v>
                </c:pt>
                <c:pt idx="6">
                  <c:v>#N/A</c:v>
                </c:pt>
                <c:pt idx="7">
                  <c:v>1.1399999999999999</c:v>
                </c:pt>
                <c:pt idx="8">
                  <c:v>#N/A</c:v>
                </c:pt>
                <c:pt idx="9">
                  <c:v>1.61</c:v>
                </c:pt>
              </c:numCache>
            </c:numRef>
          </c:val>
          <c:extLst xmlns:c16r2="http://schemas.microsoft.com/office/drawing/2015/06/chart">
            <c:ext xmlns:c16="http://schemas.microsoft.com/office/drawing/2014/chart" uri="{C3380CC4-5D6E-409C-BE32-E72D297353CC}">
              <c16:uniqueId val="{00000007-DFCD-4D7B-B3D6-124D9D98969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7.01</c:v>
                </c:pt>
                <c:pt idx="2">
                  <c:v>#N/A</c:v>
                </c:pt>
                <c:pt idx="3">
                  <c:v>6.76</c:v>
                </c:pt>
                <c:pt idx="4">
                  <c:v>#N/A</c:v>
                </c:pt>
                <c:pt idx="5">
                  <c:v>7.02</c:v>
                </c:pt>
                <c:pt idx="6">
                  <c:v>#N/A</c:v>
                </c:pt>
                <c:pt idx="7">
                  <c:v>6.79</c:v>
                </c:pt>
                <c:pt idx="8">
                  <c:v>#N/A</c:v>
                </c:pt>
                <c:pt idx="9">
                  <c:v>6.21</c:v>
                </c:pt>
              </c:numCache>
            </c:numRef>
          </c:val>
          <c:extLst xmlns:c16r2="http://schemas.microsoft.com/office/drawing/2015/06/chart">
            <c:ext xmlns:c16="http://schemas.microsoft.com/office/drawing/2014/chart" uri="{C3380CC4-5D6E-409C-BE32-E72D297353CC}">
              <c16:uniqueId val="{00000008-DFCD-4D7B-B3D6-124D9D98969B}"/>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9.07</c:v>
                </c:pt>
                <c:pt idx="2">
                  <c:v>#N/A</c:v>
                </c:pt>
                <c:pt idx="3">
                  <c:v>7.95</c:v>
                </c:pt>
                <c:pt idx="4">
                  <c:v>#N/A</c:v>
                </c:pt>
                <c:pt idx="5">
                  <c:v>8.1999999999999993</c:v>
                </c:pt>
                <c:pt idx="6">
                  <c:v>#N/A</c:v>
                </c:pt>
                <c:pt idx="7">
                  <c:v>10.57</c:v>
                </c:pt>
                <c:pt idx="8">
                  <c:v>#N/A</c:v>
                </c:pt>
                <c:pt idx="9">
                  <c:v>10.46</c:v>
                </c:pt>
              </c:numCache>
            </c:numRef>
          </c:val>
          <c:extLst xmlns:c16r2="http://schemas.microsoft.com/office/drawing/2015/06/chart">
            <c:ext xmlns:c16="http://schemas.microsoft.com/office/drawing/2014/chart" uri="{C3380CC4-5D6E-409C-BE32-E72D297353CC}">
              <c16:uniqueId val="{00000009-DFCD-4D7B-B3D6-124D9D98969B}"/>
            </c:ext>
          </c:extLst>
        </c:ser>
        <c:dLbls>
          <c:showLegendKey val="0"/>
          <c:showVal val="0"/>
          <c:showCatName val="0"/>
          <c:showSerName val="0"/>
          <c:showPercent val="0"/>
          <c:showBubbleSize val="0"/>
        </c:dLbls>
        <c:gapWidth val="150"/>
        <c:overlap val="100"/>
        <c:axId val="398267432"/>
        <c:axId val="398264688"/>
      </c:barChart>
      <c:catAx>
        <c:axId val="398267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8264688"/>
        <c:crosses val="autoZero"/>
        <c:auto val="1"/>
        <c:lblAlgn val="ctr"/>
        <c:lblOffset val="100"/>
        <c:tickLblSkip val="1"/>
        <c:tickMarkSkip val="1"/>
        <c:noMultiLvlLbl val="0"/>
      </c:catAx>
      <c:valAx>
        <c:axId val="3982646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82674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4404</c:v>
                </c:pt>
                <c:pt idx="5">
                  <c:v>4669</c:v>
                </c:pt>
                <c:pt idx="8">
                  <c:v>4638</c:v>
                </c:pt>
                <c:pt idx="11">
                  <c:v>4809</c:v>
                </c:pt>
                <c:pt idx="14">
                  <c:v>4898</c:v>
                </c:pt>
              </c:numCache>
            </c:numRef>
          </c:val>
          <c:extLst xmlns:c16r2="http://schemas.microsoft.com/office/drawing/2015/06/chart">
            <c:ext xmlns:c16="http://schemas.microsoft.com/office/drawing/2014/chart" uri="{C3380CC4-5D6E-409C-BE32-E72D297353CC}">
              <c16:uniqueId val="{00000000-31EC-4FEB-A606-456C80FD0B8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31EC-4FEB-A606-456C80FD0B8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54</c:v>
                </c:pt>
                <c:pt idx="3">
                  <c:v>25</c:v>
                </c:pt>
                <c:pt idx="6">
                  <c:v>25</c:v>
                </c:pt>
                <c:pt idx="9">
                  <c:v>16</c:v>
                </c:pt>
                <c:pt idx="12">
                  <c:v>15</c:v>
                </c:pt>
              </c:numCache>
            </c:numRef>
          </c:val>
          <c:extLst xmlns:c16r2="http://schemas.microsoft.com/office/drawing/2015/06/chart">
            <c:ext xmlns:c16="http://schemas.microsoft.com/office/drawing/2014/chart" uri="{C3380CC4-5D6E-409C-BE32-E72D297353CC}">
              <c16:uniqueId val="{00000002-31EC-4FEB-A606-456C80FD0B8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31EC-4FEB-A606-456C80FD0B8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900</c:v>
                </c:pt>
                <c:pt idx="3">
                  <c:v>974</c:v>
                </c:pt>
                <c:pt idx="6">
                  <c:v>811</c:v>
                </c:pt>
                <c:pt idx="9">
                  <c:v>964</c:v>
                </c:pt>
                <c:pt idx="12">
                  <c:v>1021</c:v>
                </c:pt>
              </c:numCache>
            </c:numRef>
          </c:val>
          <c:extLst xmlns:c16r2="http://schemas.microsoft.com/office/drawing/2015/06/chart">
            <c:ext xmlns:c16="http://schemas.microsoft.com/office/drawing/2014/chart" uri="{C3380CC4-5D6E-409C-BE32-E72D297353CC}">
              <c16:uniqueId val="{00000004-31EC-4FEB-A606-456C80FD0B8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31EC-4FEB-A606-456C80FD0B8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31EC-4FEB-A606-456C80FD0B8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5016</c:v>
                </c:pt>
                <c:pt idx="3">
                  <c:v>4918</c:v>
                </c:pt>
                <c:pt idx="6">
                  <c:v>4957</c:v>
                </c:pt>
                <c:pt idx="9">
                  <c:v>4956</c:v>
                </c:pt>
                <c:pt idx="12">
                  <c:v>5067</c:v>
                </c:pt>
              </c:numCache>
            </c:numRef>
          </c:val>
          <c:extLst xmlns:c16r2="http://schemas.microsoft.com/office/drawing/2015/06/chart">
            <c:ext xmlns:c16="http://schemas.microsoft.com/office/drawing/2014/chart" uri="{C3380CC4-5D6E-409C-BE32-E72D297353CC}">
              <c16:uniqueId val="{00000007-31EC-4FEB-A606-456C80FD0B88}"/>
            </c:ext>
          </c:extLst>
        </c:ser>
        <c:dLbls>
          <c:showLegendKey val="0"/>
          <c:showVal val="0"/>
          <c:showCatName val="0"/>
          <c:showSerName val="0"/>
          <c:showPercent val="0"/>
          <c:showBubbleSize val="0"/>
        </c:dLbls>
        <c:gapWidth val="100"/>
        <c:overlap val="100"/>
        <c:axId val="398268216"/>
        <c:axId val="3982697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1566</c:v>
                </c:pt>
                <c:pt idx="2">
                  <c:v>#N/A</c:v>
                </c:pt>
                <c:pt idx="3">
                  <c:v>#N/A</c:v>
                </c:pt>
                <c:pt idx="4">
                  <c:v>1248</c:v>
                </c:pt>
                <c:pt idx="5">
                  <c:v>#N/A</c:v>
                </c:pt>
                <c:pt idx="6">
                  <c:v>#N/A</c:v>
                </c:pt>
                <c:pt idx="7">
                  <c:v>1155</c:v>
                </c:pt>
                <c:pt idx="8">
                  <c:v>#N/A</c:v>
                </c:pt>
                <c:pt idx="9">
                  <c:v>#N/A</c:v>
                </c:pt>
                <c:pt idx="10">
                  <c:v>1127</c:v>
                </c:pt>
                <c:pt idx="11">
                  <c:v>#N/A</c:v>
                </c:pt>
                <c:pt idx="12">
                  <c:v>#N/A</c:v>
                </c:pt>
                <c:pt idx="13">
                  <c:v>1205</c:v>
                </c:pt>
                <c:pt idx="14">
                  <c:v>#N/A</c:v>
                </c:pt>
              </c:numCache>
            </c:numRef>
          </c:val>
          <c:smooth val="0"/>
          <c:extLst xmlns:c16r2="http://schemas.microsoft.com/office/drawing/2015/06/chart">
            <c:ext xmlns:c16="http://schemas.microsoft.com/office/drawing/2014/chart" uri="{C3380CC4-5D6E-409C-BE32-E72D297353CC}">
              <c16:uniqueId val="{00000008-31EC-4FEB-A606-456C80FD0B88}"/>
            </c:ext>
          </c:extLst>
        </c:ser>
        <c:dLbls>
          <c:showLegendKey val="0"/>
          <c:showVal val="0"/>
          <c:showCatName val="0"/>
          <c:showSerName val="0"/>
          <c:showPercent val="0"/>
          <c:showBubbleSize val="0"/>
        </c:dLbls>
        <c:marker val="1"/>
        <c:smooth val="0"/>
        <c:axId val="398268216"/>
        <c:axId val="398269784"/>
      </c:lineChart>
      <c:catAx>
        <c:axId val="398268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8269784"/>
        <c:crosses val="autoZero"/>
        <c:auto val="1"/>
        <c:lblAlgn val="ctr"/>
        <c:lblOffset val="100"/>
        <c:tickLblSkip val="1"/>
        <c:tickMarkSkip val="1"/>
        <c:noMultiLvlLbl val="0"/>
      </c:catAx>
      <c:valAx>
        <c:axId val="3982697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8268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47835</c:v>
                </c:pt>
                <c:pt idx="5">
                  <c:v>48872</c:v>
                </c:pt>
                <c:pt idx="8">
                  <c:v>50502</c:v>
                </c:pt>
                <c:pt idx="11">
                  <c:v>50801</c:v>
                </c:pt>
                <c:pt idx="14">
                  <c:v>52743</c:v>
                </c:pt>
              </c:numCache>
            </c:numRef>
          </c:val>
          <c:extLst xmlns:c16r2="http://schemas.microsoft.com/office/drawing/2015/06/chart">
            <c:ext xmlns:c16="http://schemas.microsoft.com/office/drawing/2014/chart" uri="{C3380CC4-5D6E-409C-BE32-E72D297353CC}">
              <c16:uniqueId val="{00000000-413B-42CA-9D17-EBFED8F2EB0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6356</c:v>
                </c:pt>
                <c:pt idx="5">
                  <c:v>5575</c:v>
                </c:pt>
                <c:pt idx="8">
                  <c:v>5741</c:v>
                </c:pt>
                <c:pt idx="11">
                  <c:v>5986</c:v>
                </c:pt>
                <c:pt idx="14">
                  <c:v>6519</c:v>
                </c:pt>
              </c:numCache>
            </c:numRef>
          </c:val>
          <c:extLst xmlns:c16r2="http://schemas.microsoft.com/office/drawing/2015/06/chart">
            <c:ext xmlns:c16="http://schemas.microsoft.com/office/drawing/2014/chart" uri="{C3380CC4-5D6E-409C-BE32-E72D297353CC}">
              <c16:uniqueId val="{00000001-413B-42CA-9D17-EBFED8F2EB0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8024</c:v>
                </c:pt>
                <c:pt idx="5">
                  <c:v>8377</c:v>
                </c:pt>
                <c:pt idx="8">
                  <c:v>8360</c:v>
                </c:pt>
                <c:pt idx="11">
                  <c:v>7869</c:v>
                </c:pt>
                <c:pt idx="14">
                  <c:v>7443</c:v>
                </c:pt>
              </c:numCache>
            </c:numRef>
          </c:val>
          <c:extLst xmlns:c16r2="http://schemas.microsoft.com/office/drawing/2015/06/chart">
            <c:ext xmlns:c16="http://schemas.microsoft.com/office/drawing/2014/chart" uri="{C3380CC4-5D6E-409C-BE32-E72D297353CC}">
              <c16:uniqueId val="{00000002-413B-42CA-9D17-EBFED8F2EB0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413B-42CA-9D17-EBFED8F2EB0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413B-42CA-9D17-EBFED8F2EB0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9</c:v>
                </c:pt>
                <c:pt idx="3">
                  <c:v>49</c:v>
                </c:pt>
                <c:pt idx="6">
                  <c:v>107</c:v>
                </c:pt>
                <c:pt idx="9">
                  <c:v>31</c:v>
                </c:pt>
                <c:pt idx="12">
                  <c:v>30</c:v>
                </c:pt>
              </c:numCache>
            </c:numRef>
          </c:val>
          <c:extLst xmlns:c16r2="http://schemas.microsoft.com/office/drawing/2015/06/chart">
            <c:ext xmlns:c16="http://schemas.microsoft.com/office/drawing/2014/chart" uri="{C3380CC4-5D6E-409C-BE32-E72D297353CC}">
              <c16:uniqueId val="{00000005-413B-42CA-9D17-EBFED8F2EB0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9992</c:v>
                </c:pt>
                <c:pt idx="3">
                  <c:v>9600</c:v>
                </c:pt>
                <c:pt idx="6">
                  <c:v>9329</c:v>
                </c:pt>
                <c:pt idx="9">
                  <c:v>9131</c:v>
                </c:pt>
                <c:pt idx="12">
                  <c:v>8850</c:v>
                </c:pt>
              </c:numCache>
            </c:numRef>
          </c:val>
          <c:extLst xmlns:c16r2="http://schemas.microsoft.com/office/drawing/2015/06/chart">
            <c:ext xmlns:c16="http://schemas.microsoft.com/office/drawing/2014/chart" uri="{C3380CC4-5D6E-409C-BE32-E72D297353CC}">
              <c16:uniqueId val="{00000006-413B-42CA-9D17-EBFED8F2EB0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413B-42CA-9D17-EBFED8F2EB0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12843</c:v>
                </c:pt>
                <c:pt idx="3">
                  <c:v>12840</c:v>
                </c:pt>
                <c:pt idx="6">
                  <c:v>11996</c:v>
                </c:pt>
                <c:pt idx="9">
                  <c:v>11735</c:v>
                </c:pt>
                <c:pt idx="12">
                  <c:v>11193</c:v>
                </c:pt>
              </c:numCache>
            </c:numRef>
          </c:val>
          <c:extLst xmlns:c16r2="http://schemas.microsoft.com/office/drawing/2015/06/chart">
            <c:ext xmlns:c16="http://schemas.microsoft.com/office/drawing/2014/chart" uri="{C3380CC4-5D6E-409C-BE32-E72D297353CC}">
              <c16:uniqueId val="{00000008-413B-42CA-9D17-EBFED8F2EB0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191</c:v>
                </c:pt>
                <c:pt idx="3">
                  <c:v>168</c:v>
                </c:pt>
                <c:pt idx="6">
                  <c:v>149</c:v>
                </c:pt>
                <c:pt idx="9">
                  <c:v>133</c:v>
                </c:pt>
                <c:pt idx="12">
                  <c:v>114</c:v>
                </c:pt>
              </c:numCache>
            </c:numRef>
          </c:val>
          <c:extLst xmlns:c16r2="http://schemas.microsoft.com/office/drawing/2015/06/chart">
            <c:ext xmlns:c16="http://schemas.microsoft.com/office/drawing/2014/chart" uri="{C3380CC4-5D6E-409C-BE32-E72D297353CC}">
              <c16:uniqueId val="{00000009-413B-42CA-9D17-EBFED8F2EB0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50638</c:v>
                </c:pt>
                <c:pt idx="3">
                  <c:v>51854</c:v>
                </c:pt>
                <c:pt idx="6">
                  <c:v>53695</c:v>
                </c:pt>
                <c:pt idx="9">
                  <c:v>54888</c:v>
                </c:pt>
                <c:pt idx="12">
                  <c:v>58419</c:v>
                </c:pt>
              </c:numCache>
            </c:numRef>
          </c:val>
          <c:extLst xmlns:c16r2="http://schemas.microsoft.com/office/drawing/2015/06/chart">
            <c:ext xmlns:c16="http://schemas.microsoft.com/office/drawing/2014/chart" uri="{C3380CC4-5D6E-409C-BE32-E72D297353CC}">
              <c16:uniqueId val="{0000000A-413B-42CA-9D17-EBFED8F2EB07}"/>
            </c:ext>
          </c:extLst>
        </c:ser>
        <c:dLbls>
          <c:showLegendKey val="0"/>
          <c:showVal val="0"/>
          <c:showCatName val="0"/>
          <c:showSerName val="0"/>
          <c:showPercent val="0"/>
          <c:showBubbleSize val="0"/>
        </c:dLbls>
        <c:gapWidth val="100"/>
        <c:overlap val="100"/>
        <c:axId val="397766464"/>
        <c:axId val="3977688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11458</c:v>
                </c:pt>
                <c:pt idx="2">
                  <c:v>#N/A</c:v>
                </c:pt>
                <c:pt idx="3">
                  <c:v>#N/A</c:v>
                </c:pt>
                <c:pt idx="4">
                  <c:v>11686</c:v>
                </c:pt>
                <c:pt idx="5">
                  <c:v>#N/A</c:v>
                </c:pt>
                <c:pt idx="6">
                  <c:v>#N/A</c:v>
                </c:pt>
                <c:pt idx="7">
                  <c:v>10672</c:v>
                </c:pt>
                <c:pt idx="8">
                  <c:v>#N/A</c:v>
                </c:pt>
                <c:pt idx="9">
                  <c:v>#N/A</c:v>
                </c:pt>
                <c:pt idx="10">
                  <c:v>11263</c:v>
                </c:pt>
                <c:pt idx="11">
                  <c:v>#N/A</c:v>
                </c:pt>
                <c:pt idx="12">
                  <c:v>#N/A</c:v>
                </c:pt>
                <c:pt idx="13">
                  <c:v>11903</c:v>
                </c:pt>
                <c:pt idx="14">
                  <c:v>#N/A</c:v>
                </c:pt>
              </c:numCache>
            </c:numRef>
          </c:val>
          <c:smooth val="0"/>
          <c:extLst xmlns:c16r2="http://schemas.microsoft.com/office/drawing/2015/06/chart">
            <c:ext xmlns:c16="http://schemas.microsoft.com/office/drawing/2014/chart" uri="{C3380CC4-5D6E-409C-BE32-E72D297353CC}">
              <c16:uniqueId val="{0000000B-413B-42CA-9D17-EBFED8F2EB07}"/>
            </c:ext>
          </c:extLst>
        </c:ser>
        <c:dLbls>
          <c:showLegendKey val="0"/>
          <c:showVal val="0"/>
          <c:showCatName val="0"/>
          <c:showSerName val="0"/>
          <c:showPercent val="0"/>
          <c:showBubbleSize val="0"/>
        </c:dLbls>
        <c:marker val="1"/>
        <c:smooth val="0"/>
        <c:axId val="397766464"/>
        <c:axId val="397768816"/>
      </c:lineChart>
      <c:catAx>
        <c:axId val="397766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97768816"/>
        <c:crosses val="autoZero"/>
        <c:auto val="1"/>
        <c:lblAlgn val="ctr"/>
        <c:lblOffset val="100"/>
        <c:tickLblSkip val="1"/>
        <c:tickMarkSkip val="1"/>
        <c:noMultiLvlLbl val="0"/>
      </c:catAx>
      <c:valAx>
        <c:axId val="3977688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77664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4454</c:v>
                </c:pt>
                <c:pt idx="1">
                  <c:v>4062</c:v>
                </c:pt>
                <c:pt idx="2">
                  <c:v>3765</c:v>
                </c:pt>
              </c:numCache>
            </c:numRef>
          </c:val>
          <c:extLst xmlns:c16r2="http://schemas.microsoft.com/office/drawing/2015/06/chart">
            <c:ext xmlns:c16="http://schemas.microsoft.com/office/drawing/2014/chart" uri="{C3380CC4-5D6E-409C-BE32-E72D297353CC}">
              <c16:uniqueId val="{00000000-CD7D-4D46-A3B8-D9658D1EB9B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1169</c:v>
                </c:pt>
                <c:pt idx="1">
                  <c:v>1169</c:v>
                </c:pt>
                <c:pt idx="2">
                  <c:v>1170</c:v>
                </c:pt>
              </c:numCache>
            </c:numRef>
          </c:val>
          <c:extLst xmlns:c16r2="http://schemas.microsoft.com/office/drawing/2015/06/chart">
            <c:ext xmlns:c16="http://schemas.microsoft.com/office/drawing/2014/chart" uri="{C3380CC4-5D6E-409C-BE32-E72D297353CC}">
              <c16:uniqueId val="{00000001-CD7D-4D46-A3B8-D9658D1EB9B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4993</c:v>
                </c:pt>
                <c:pt idx="1">
                  <c:v>5124</c:v>
                </c:pt>
                <c:pt idx="2">
                  <c:v>4876</c:v>
                </c:pt>
              </c:numCache>
            </c:numRef>
          </c:val>
          <c:extLst xmlns:c16r2="http://schemas.microsoft.com/office/drawing/2015/06/chart">
            <c:ext xmlns:c16="http://schemas.microsoft.com/office/drawing/2014/chart" uri="{C3380CC4-5D6E-409C-BE32-E72D297353CC}">
              <c16:uniqueId val="{00000002-CD7D-4D46-A3B8-D9658D1EB9B6}"/>
            </c:ext>
          </c:extLst>
        </c:ser>
        <c:dLbls>
          <c:showLegendKey val="0"/>
          <c:showVal val="0"/>
          <c:showCatName val="0"/>
          <c:showSerName val="0"/>
          <c:showPercent val="0"/>
          <c:showBubbleSize val="0"/>
        </c:dLbls>
        <c:gapWidth val="120"/>
        <c:overlap val="100"/>
        <c:axId val="397770776"/>
        <c:axId val="397771560"/>
      </c:barChart>
      <c:catAx>
        <c:axId val="397770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97771560"/>
        <c:crosses val="autoZero"/>
        <c:auto val="1"/>
        <c:lblAlgn val="ctr"/>
        <c:lblOffset val="100"/>
        <c:tickLblSkip val="1"/>
        <c:tickMarkSkip val="1"/>
        <c:noMultiLvlLbl val="0"/>
      </c:catAx>
      <c:valAx>
        <c:axId val="39777156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97770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F8F-46F8-B742-359E741CC2DC}"/>
                </c:ext>
                <c:ext xmlns:c15="http://schemas.microsoft.com/office/drawing/2012/chart" uri="{CE6537A1-D6FC-4f65-9D91-7224C49458BB}">
                  <c15:dlblFieldTable>
                    <c15:dlblFTEntry>
                      <c15:txfldGUID>{52A91534-54B0-4B1E-ADE8-191995ABC558}</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9F8F-46F8-B742-359E741CC2DC}"/>
                </c:ext>
                <c:ext xmlns:c15="http://schemas.microsoft.com/office/drawing/2012/chart" uri="{CE6537A1-D6FC-4f65-9D91-7224C49458BB}">
                  <c15:dlblFieldTable>
                    <c15:dlblFTEntry>
                      <c15:txfldGUID>{B404092C-4D5F-47CC-A8E8-385DE1298DE2}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9F8F-46F8-B742-359E741CC2DC}"/>
                </c:ext>
                <c:ext xmlns:c15="http://schemas.microsoft.com/office/drawing/2012/chart" uri="{CE6537A1-D6FC-4f65-9D91-7224C49458BB}">
                  <c15:dlblFieldTable>
                    <c15:dlblFTEntry>
                      <c15:txfldGUID>{FCC7B818-BAB3-4E41-80A0-E6DE7BC7F69E}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9F8F-46F8-B742-359E741CC2DC}"/>
                </c:ext>
                <c:ext xmlns:c15="http://schemas.microsoft.com/office/drawing/2012/chart" uri="{CE6537A1-D6FC-4f65-9D91-7224C49458BB}">
                  <c15:dlblFieldTable>
                    <c15:dlblFTEntry>
                      <c15:txfldGUID>{E7966142-783A-4801-B927-630EC78C3DBC}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9F8F-46F8-B742-359E741CC2DC}"/>
                </c:ext>
                <c:ext xmlns:c15="http://schemas.microsoft.com/office/drawing/2012/chart" uri="{CE6537A1-D6FC-4f65-9D91-7224C49458BB}">
                  <c15:dlblFieldTable>
                    <c15:dlblFTEntry>
                      <c15:txfldGUID>{43BF7224-E00A-453C-90BD-361049630D1D}</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9F8F-46F8-B742-359E741CC2DC}"/>
                </c:ext>
                <c:ext xmlns:c15="http://schemas.microsoft.com/office/drawing/2012/chart" uri="{CE6537A1-D6FC-4f65-9D91-7224C49458BB}">
                  <c15:dlblFieldTable>
                    <c15:dlblFTEntry>
                      <c15:txfldGUID>{DD369D78-88F2-4562-A2D3-FDFB8FC5E7FF}</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9F8F-46F8-B742-359E741CC2DC}"/>
                </c:ext>
                <c:ext xmlns:c15="http://schemas.microsoft.com/office/drawing/2012/chart" uri="{CE6537A1-D6FC-4f65-9D91-7224C49458BB}">
                  <c15:dlblFieldTable>
                    <c15:dlblFTEntry>
                      <c15:txfldGUID>{89A9D5F2-37B8-48C9-8BB4-D33C800D2CCA}</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9F8F-46F8-B742-359E741CC2DC}"/>
                </c:ext>
                <c:ext xmlns:c15="http://schemas.microsoft.com/office/drawing/2012/chart" uri="{CE6537A1-D6FC-4f65-9D91-7224C49458BB}">
                  <c15:dlblFieldTable>
                    <c15:dlblFTEntry>
                      <c15:txfldGUID>{6B885C3E-1E08-4E72-9904-6692F8380048}</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9F8F-46F8-B742-359E741CC2DC}"/>
                </c:ext>
                <c:ext xmlns:c15="http://schemas.microsoft.com/office/drawing/2012/chart" uri="{CE6537A1-D6FC-4f65-9D91-7224C49458BB}">
                  <c15:dlblFieldTable>
                    <c15:dlblFTEntry>
                      <c15:txfldGUID>{E5FBA488-0CAF-4A46-93CA-0623BD095402}</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75.099999999999994</c:v>
                </c:pt>
              </c:numCache>
            </c:numRef>
          </c:xVal>
          <c:yVal>
            <c:numRef>
              <c:f>公会計指標分析・財政指標組合せ分析表!$BP$51:$DC$51</c:f>
              <c:numCache>
                <c:formatCode>#,##0.0;"▲ "#,##0.0</c:formatCode>
                <c:ptCount val="40"/>
                <c:pt idx="24">
                  <c:v>54.5</c:v>
                </c:pt>
              </c:numCache>
            </c:numRef>
          </c:yVal>
          <c:smooth val="0"/>
          <c:extLst xmlns:c16r2="http://schemas.microsoft.com/office/drawing/2015/06/chart">
            <c:ext xmlns:c16="http://schemas.microsoft.com/office/drawing/2014/chart" uri="{C3380CC4-5D6E-409C-BE32-E72D297353CC}">
              <c16:uniqueId val="{00000009-9F8F-46F8-B742-359E741CC2D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9F8F-46F8-B742-359E741CC2DC}"/>
                </c:ext>
                <c:ext xmlns:c15="http://schemas.microsoft.com/office/drawing/2012/chart" uri="{CE6537A1-D6FC-4f65-9D91-7224C49458BB}">
                  <c15:dlblFieldTable>
                    <c15:dlblFTEntry>
                      <c15:txfldGUID>{E9953986-44F0-4755-81BF-F2FACB24F475}</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9F8F-46F8-B742-359E741CC2DC}"/>
                </c:ext>
                <c:ext xmlns:c15="http://schemas.microsoft.com/office/drawing/2012/chart" uri="{CE6537A1-D6FC-4f65-9D91-7224C49458BB}">
                  <c15:dlblFieldTable>
                    <c15:dlblFTEntry>
                      <c15:txfldGUID>{A0FD031A-B363-4BDD-A7B2-09E9D12EEC2C}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9F8F-46F8-B742-359E741CC2DC}"/>
                </c:ext>
                <c:ext xmlns:c15="http://schemas.microsoft.com/office/drawing/2012/chart" uri="{CE6537A1-D6FC-4f65-9D91-7224C49458BB}">
                  <c15:dlblFieldTable>
                    <c15:dlblFTEntry>
                      <c15:txfldGUID>{E1FF1CA7-950A-4C9C-8526-6FF00FD0DFD0}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9F8F-46F8-B742-359E741CC2DC}"/>
                </c:ext>
                <c:ext xmlns:c15="http://schemas.microsoft.com/office/drawing/2012/chart" uri="{CE6537A1-D6FC-4f65-9D91-7224C49458BB}">
                  <c15:dlblFieldTable>
                    <c15:dlblFTEntry>
                      <c15:txfldGUID>{EC778C92-86B9-4016-8A80-7A69093211EC}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9F8F-46F8-B742-359E741CC2DC}"/>
                </c:ext>
                <c:ext xmlns:c15="http://schemas.microsoft.com/office/drawing/2012/chart" uri="{CE6537A1-D6FC-4f65-9D91-7224C49458BB}">
                  <c15:dlblFieldTable>
                    <c15:dlblFTEntry>
                      <c15:txfldGUID>{F0FD5617-7EBA-4C38-86A5-ABEABBB66642}</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9F8F-46F8-B742-359E741CC2DC}"/>
                </c:ext>
                <c:ext xmlns:c15="http://schemas.microsoft.com/office/drawing/2012/chart" uri="{CE6537A1-D6FC-4f65-9D91-7224C49458BB}">
                  <c15:dlblFieldTable>
                    <c15:dlblFTEntry>
                      <c15:txfldGUID>{369116E4-04FB-46EB-A8BA-4A4B049F2415}</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9F8F-46F8-B742-359E741CC2DC}"/>
                </c:ext>
                <c:ext xmlns:c15="http://schemas.microsoft.com/office/drawing/2012/chart" uri="{CE6537A1-D6FC-4f65-9D91-7224C49458BB}">
                  <c15:dlblFieldTable>
                    <c15:dlblFTEntry>
                      <c15:txfldGUID>{28AADB0E-498B-4DB4-8EC2-7D5B64D3DF5D}</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9F8F-46F8-B742-359E741CC2DC}"/>
                </c:ext>
                <c:ext xmlns:c15="http://schemas.microsoft.com/office/drawing/2012/chart" uri="{CE6537A1-D6FC-4f65-9D91-7224C49458BB}">
                  <c15:dlblFieldTable>
                    <c15:dlblFTEntry>
                      <c15:txfldGUID>{0DB84902-49DD-4195-8478-95FDDE3D1AE7}</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9F8F-46F8-B742-359E741CC2DC}"/>
                </c:ext>
                <c:ext xmlns:c15="http://schemas.microsoft.com/office/drawing/2012/chart" uri="{CE6537A1-D6FC-4f65-9D91-7224C49458BB}">
                  <c15:dlblFieldTable>
                    <c15:dlblFTEntry>
                      <c15:txfldGUID>{161CD3B2-FC37-4921-BAA5-C2929049278C}</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60.4</c:v>
                </c:pt>
              </c:numCache>
            </c:numRef>
          </c:xVal>
          <c:yVal>
            <c:numRef>
              <c:f>公会計指標分析・財政指標組合せ分析表!$BP$55:$DC$55</c:f>
              <c:numCache>
                <c:formatCode>#,##0.0;"▲ "#,##0.0</c:formatCode>
                <c:ptCount val="40"/>
                <c:pt idx="24">
                  <c:v>35.299999999999997</c:v>
                </c:pt>
              </c:numCache>
            </c:numRef>
          </c:yVal>
          <c:smooth val="0"/>
          <c:extLst xmlns:c16r2="http://schemas.microsoft.com/office/drawing/2015/06/chart">
            <c:ext xmlns:c16="http://schemas.microsoft.com/office/drawing/2014/chart" uri="{C3380CC4-5D6E-409C-BE32-E72D297353CC}">
              <c16:uniqueId val="{00000013-9F8F-46F8-B742-359E741CC2DC}"/>
            </c:ext>
          </c:extLst>
        </c:ser>
        <c:dLbls>
          <c:showLegendKey val="0"/>
          <c:showVal val="1"/>
          <c:showCatName val="0"/>
          <c:showSerName val="0"/>
          <c:showPercent val="0"/>
          <c:showBubbleSize val="0"/>
        </c:dLbls>
        <c:axId val="530848128"/>
        <c:axId val="530852832"/>
      </c:scatterChart>
      <c:valAx>
        <c:axId val="530848128"/>
        <c:scaling>
          <c:orientation val="minMax"/>
          <c:max val="77"/>
          <c:min val="5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30852832"/>
        <c:crosses val="autoZero"/>
        <c:crossBetween val="midCat"/>
      </c:valAx>
      <c:valAx>
        <c:axId val="530852832"/>
        <c:scaling>
          <c:orientation val="minMax"/>
          <c:max val="58"/>
          <c:min val="3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3084812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7929-4F42-AD88-6FC1430405FD}"/>
                </c:ext>
                <c:ext xmlns:c15="http://schemas.microsoft.com/office/drawing/2012/chart" uri="{CE6537A1-D6FC-4f65-9D91-7224C49458BB}">
                  <c15:dlblFieldTable>
                    <c15:dlblFTEntry>
                      <c15:txfldGUID>{1464136B-E1D8-4C57-864F-B9253D4C501E}</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7929-4F42-AD88-6FC1430405FD}"/>
                </c:ext>
                <c:ext xmlns:c15="http://schemas.microsoft.com/office/drawing/2012/chart" uri="{CE6537A1-D6FC-4f65-9D91-7224C49458BB}">
                  <c15:dlblFieldTable>
                    <c15:dlblFTEntry>
                      <c15:txfldGUID>{EBC0AE99-5507-45E5-B6F6-1E3E301B757D}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7929-4F42-AD88-6FC1430405FD}"/>
                </c:ext>
                <c:ext xmlns:c15="http://schemas.microsoft.com/office/drawing/2012/chart" uri="{CE6537A1-D6FC-4f65-9D91-7224C49458BB}">
                  <c15:dlblFieldTable>
                    <c15:dlblFTEntry>
                      <c15:txfldGUID>{E2587AE5-AAE9-4467-A70C-354C4AC93EA4}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7929-4F42-AD88-6FC1430405FD}"/>
                </c:ext>
                <c:ext xmlns:c15="http://schemas.microsoft.com/office/drawing/2012/chart" uri="{CE6537A1-D6FC-4f65-9D91-7224C49458BB}">
                  <c15:dlblFieldTable>
                    <c15:dlblFTEntry>
                      <c15:txfldGUID>{81EDE514-41BD-4D3D-92E5-C7DA90970856}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7929-4F42-AD88-6FC1430405FD}"/>
                </c:ext>
                <c:ext xmlns:c15="http://schemas.microsoft.com/office/drawing/2012/chart" uri="{CE6537A1-D6FC-4f65-9D91-7224C49458BB}">
                  <c15:dlblFieldTable>
                    <c15:dlblFTEntry>
                      <c15:txfldGUID>{91ADF76E-2D73-4778-81C2-D9DCC2274EF5}</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7929-4F42-AD88-6FC1430405FD}"/>
                </c:ext>
                <c:ext xmlns:c15="http://schemas.microsoft.com/office/drawing/2012/chart" uri="{CE6537A1-D6FC-4f65-9D91-7224C49458BB}">
                  <c15:dlblFieldTable>
                    <c15:dlblFTEntry>
                      <c15:txfldGUID>{9FE98DC1-FFA1-4D05-92A4-247FDC74EAAC}</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7929-4F42-AD88-6FC1430405FD}"/>
                </c:ext>
                <c:ext xmlns:c15="http://schemas.microsoft.com/office/drawing/2012/chart" uri="{CE6537A1-D6FC-4f65-9D91-7224C49458BB}">
                  <c15:dlblFieldTable>
                    <c15:dlblFTEntry>
                      <c15:txfldGUID>{75EBEDAE-8D55-4B94-BC30-33B4F5B3A00A}</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7929-4F42-AD88-6FC1430405FD}"/>
                </c:ext>
                <c:ext xmlns:c15="http://schemas.microsoft.com/office/drawing/2012/chart" uri="{CE6537A1-D6FC-4f65-9D91-7224C49458BB}">
                  <c15:dlblFieldTable>
                    <c15:dlblFTEntry>
                      <c15:txfldGUID>{959E0E26-73BA-4A14-8BC7-1155A46D5094}</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7929-4F42-AD88-6FC1430405FD}"/>
                </c:ext>
                <c:ext xmlns:c15="http://schemas.microsoft.com/office/drawing/2012/chart" uri="{CE6537A1-D6FC-4f65-9D91-7224C49458BB}">
                  <c15:dlblFieldTable>
                    <c15:dlblFTEntry>
                      <c15:txfldGUID>{5820297F-8C21-48A4-80BE-3C687619C373}</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8.1999999999999993</c:v>
                </c:pt>
                <c:pt idx="8">
                  <c:v>7.2</c:v>
                </c:pt>
                <c:pt idx="16">
                  <c:v>6.2</c:v>
                </c:pt>
                <c:pt idx="24">
                  <c:v>5.6</c:v>
                </c:pt>
                <c:pt idx="32">
                  <c:v>5.6</c:v>
                </c:pt>
              </c:numCache>
            </c:numRef>
          </c:xVal>
          <c:yVal>
            <c:numRef>
              <c:f>公会計指標分析・財政指標組合せ分析表!$BP$73:$DC$73</c:f>
              <c:numCache>
                <c:formatCode>#,##0.0;"▲ "#,##0.0</c:formatCode>
                <c:ptCount val="40"/>
                <c:pt idx="0">
                  <c:v>53.4</c:v>
                </c:pt>
                <c:pt idx="8">
                  <c:v>55.6</c:v>
                </c:pt>
                <c:pt idx="16">
                  <c:v>50.5</c:v>
                </c:pt>
                <c:pt idx="24">
                  <c:v>54.5</c:v>
                </c:pt>
                <c:pt idx="32">
                  <c:v>58.9</c:v>
                </c:pt>
              </c:numCache>
            </c:numRef>
          </c:yVal>
          <c:smooth val="0"/>
          <c:extLst xmlns:c16r2="http://schemas.microsoft.com/office/drawing/2015/06/chart">
            <c:ext xmlns:c16="http://schemas.microsoft.com/office/drawing/2014/chart" uri="{C3380CC4-5D6E-409C-BE32-E72D297353CC}">
              <c16:uniqueId val="{00000009-7929-4F42-AD88-6FC1430405F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929-4F42-AD88-6FC1430405FD}"/>
                </c:ext>
                <c:ext xmlns:c15="http://schemas.microsoft.com/office/drawing/2012/chart" uri="{CE6537A1-D6FC-4f65-9D91-7224C49458BB}">
                  <c15:dlblFieldTable>
                    <c15:dlblFTEntry>
                      <c15:txfldGUID>{EFED55D0-5304-4027-9FFE-10D56ED0692E}</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7929-4F42-AD88-6FC1430405FD}"/>
                </c:ext>
                <c:ext xmlns:c15="http://schemas.microsoft.com/office/drawing/2012/chart" uri="{CE6537A1-D6FC-4f65-9D91-7224C49458BB}">
                  <c15:dlblFieldTable>
                    <c15:dlblFTEntry>
                      <c15:txfldGUID>{A38F05B5-6951-4B14-AC78-D0CB9E8159FE}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7929-4F42-AD88-6FC1430405FD}"/>
                </c:ext>
                <c:ext xmlns:c15="http://schemas.microsoft.com/office/drawing/2012/chart" uri="{CE6537A1-D6FC-4f65-9D91-7224C49458BB}">
                  <c15:dlblFieldTable>
                    <c15:dlblFTEntry>
                      <c15:txfldGUID>{41D14005-25CC-4546-A2A2-72EF8B88F41F}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7929-4F42-AD88-6FC1430405FD}"/>
                </c:ext>
                <c:ext xmlns:c15="http://schemas.microsoft.com/office/drawing/2012/chart" uri="{CE6537A1-D6FC-4f65-9D91-7224C49458BB}">
                  <c15:dlblFieldTable>
                    <c15:dlblFTEntry>
                      <c15:txfldGUID>{C91A8451-5A33-41F0-B917-753EC1FD28B2}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7929-4F42-AD88-6FC1430405FD}"/>
                </c:ext>
                <c:ext xmlns:c15="http://schemas.microsoft.com/office/drawing/2012/chart" uri="{CE6537A1-D6FC-4f65-9D91-7224C49458BB}">
                  <c15:dlblFieldTable>
                    <c15:dlblFTEntry>
                      <c15:txfldGUID>{076E0BEB-B698-4F33-ACF1-E85F8F9588DC}</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7929-4F42-AD88-6FC1430405FD}"/>
                </c:ext>
                <c:ext xmlns:c15="http://schemas.microsoft.com/office/drawing/2012/chart" uri="{CE6537A1-D6FC-4f65-9D91-7224C49458BB}">
                  <c15:dlblFieldTable>
                    <c15:dlblFTEntry>
                      <c15:txfldGUID>{D3F660D4-CDCC-4EAA-AF5D-86515B285575}</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7929-4F42-AD88-6FC1430405FD}"/>
                </c:ext>
                <c:ext xmlns:c15="http://schemas.microsoft.com/office/drawing/2012/chart" uri="{CE6537A1-D6FC-4f65-9D91-7224C49458BB}">
                  <c15:dlblFieldTable>
                    <c15:dlblFTEntry>
                      <c15:txfldGUID>{CE3F09C8-8C24-42A5-A056-A291BB96E69B}</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7929-4F42-AD88-6FC1430405FD}"/>
                </c:ext>
                <c:ext xmlns:c15="http://schemas.microsoft.com/office/drawing/2012/chart" uri="{CE6537A1-D6FC-4f65-9D91-7224C49458BB}">
                  <c15:dlblFieldTable>
                    <c15:dlblFTEntry>
                      <c15:txfldGUID>{923131DF-87DC-4A60-856C-875D170784FF}</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7929-4F42-AD88-6FC1430405FD}"/>
                </c:ext>
                <c:ext xmlns:c15="http://schemas.microsoft.com/office/drawing/2012/chart" uri="{CE6537A1-D6FC-4f65-9D91-7224C49458BB}">
                  <c15:dlblFieldTable>
                    <c15:dlblFTEntry>
                      <c15:txfldGUID>{7878C084-56D1-485B-A7F5-13B4AD5762A5}</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8.8000000000000007</c:v>
                </c:pt>
                <c:pt idx="16">
                  <c:v>7.8</c:v>
                </c:pt>
                <c:pt idx="24">
                  <c:v>6.9</c:v>
                </c:pt>
                <c:pt idx="32">
                  <c:v>6.6</c:v>
                </c:pt>
              </c:numCache>
            </c:numRef>
          </c:xVal>
          <c:yVal>
            <c:numRef>
              <c:f>公会計指標分析・財政指標組合せ分析表!$BP$77:$DC$77</c:f>
              <c:numCache>
                <c:formatCode>#,##0.0;"▲ "#,##0.0</c:formatCode>
                <c:ptCount val="40"/>
                <c:pt idx="0">
                  <c:v>50.3</c:v>
                </c:pt>
                <c:pt idx="8">
                  <c:v>45.9</c:v>
                </c:pt>
                <c:pt idx="16">
                  <c:v>37.299999999999997</c:v>
                </c:pt>
                <c:pt idx="24">
                  <c:v>35.299999999999997</c:v>
                </c:pt>
                <c:pt idx="32">
                  <c:v>31.9</c:v>
                </c:pt>
              </c:numCache>
            </c:numRef>
          </c:yVal>
          <c:smooth val="0"/>
          <c:extLst xmlns:c16r2="http://schemas.microsoft.com/office/drawing/2015/06/chart">
            <c:ext xmlns:c16="http://schemas.microsoft.com/office/drawing/2014/chart" uri="{C3380CC4-5D6E-409C-BE32-E72D297353CC}">
              <c16:uniqueId val="{00000013-7929-4F42-AD88-6FC1430405FD}"/>
            </c:ext>
          </c:extLst>
        </c:ser>
        <c:dLbls>
          <c:showLegendKey val="0"/>
          <c:showVal val="1"/>
          <c:showCatName val="0"/>
          <c:showSerName val="0"/>
          <c:showPercent val="0"/>
          <c:showBubbleSize val="0"/>
        </c:dLbls>
        <c:axId val="530842640"/>
        <c:axId val="530849696"/>
      </c:scatterChart>
      <c:valAx>
        <c:axId val="530842640"/>
        <c:scaling>
          <c:orientation val="minMax"/>
          <c:max val="10"/>
          <c:min val="5.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30849696"/>
        <c:crosses val="autoZero"/>
        <c:crossBetween val="midCat"/>
      </c:valAx>
      <c:valAx>
        <c:axId val="530849696"/>
        <c:scaling>
          <c:orientation val="minMax"/>
          <c:max val="64"/>
          <c:min val="2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3084264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栃木県日光市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83,761
82,951
1,449.83
46,486,216
44,856,632
1,527,599
24,506,596
58,417,383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58.9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当市の財政力指数は０．６</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１</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で、類似団体の平均（０．７</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３</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）や県内市町の平均（０．７</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３</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）を下回り、県内１４市中１３番目と低い位置にある。特に、市税の徴収率は、９</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３</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２</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％と前年度より</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１</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３</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％上昇したものの、１４市中</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９</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番目</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の状況に</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ある。そのため、土地の評価額の漸減や、人口減少及び高齢化の進展に伴い課税額の増が見込めない中、更なる市税の徴収率向上に努めるとともに、「日光市まち・ひと・しごと創生総合戦略」により、企業誘致を推進し、工場などの進出による法人市民税や固定資産税、雇用の場の確保による個人市民税の増収を図ることにより、歳入の確保に努めていく。</a:t>
          </a:r>
          <a:endParaRPr lang="ja-JP" altLang="ja-JP" sz="1400" b="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98425</xdr:rowOff>
    </xdr:from>
    <xdr:to>
      <xdr:col>23</xdr:col>
      <xdr:colOff>133350</xdr:colOff>
      <xdr:row>45</xdr:row>
      <xdr:rowOff>114300</xdr:rowOff>
    </xdr:to>
    <xdr:cxnSp macro="">
      <xdr:nvCxnSpPr>
        <xdr:cNvPr id="64" name="直線コネクタ 63"/>
        <xdr:cNvCxnSpPr/>
      </xdr:nvCxnSpPr>
      <xdr:spPr>
        <a:xfrm flipV="1">
          <a:off x="4953000" y="6442075"/>
          <a:ext cx="0" cy="13874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13352</xdr:rowOff>
    </xdr:from>
    <xdr:ext cx="762000" cy="259045"/>
    <xdr:sp macro="" textlink="">
      <xdr:nvSpPr>
        <xdr:cNvPr id="67" name="財政力最大値テキスト"/>
        <xdr:cNvSpPr txBox="1"/>
      </xdr:nvSpPr>
      <xdr:spPr>
        <a:xfrm>
          <a:off x="5041900" y="618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98425</xdr:rowOff>
    </xdr:from>
    <xdr:to>
      <xdr:col>24</xdr:col>
      <xdr:colOff>12700</xdr:colOff>
      <xdr:row>37</xdr:row>
      <xdr:rowOff>98425</xdr:rowOff>
    </xdr:to>
    <xdr:cxnSp macro="">
      <xdr:nvCxnSpPr>
        <xdr:cNvPr id="68" name="直線コネクタ 67"/>
        <xdr:cNvCxnSpPr/>
      </xdr:nvCxnSpPr>
      <xdr:spPr>
        <a:xfrm>
          <a:off x="4864100" y="644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146050</xdr:rowOff>
    </xdr:from>
    <xdr:to>
      <xdr:col>23</xdr:col>
      <xdr:colOff>133350</xdr:colOff>
      <xdr:row>42</xdr:row>
      <xdr:rowOff>166158</xdr:rowOff>
    </xdr:to>
    <xdr:cxnSp macro="">
      <xdr:nvCxnSpPr>
        <xdr:cNvPr id="69" name="直線コネクタ 68"/>
        <xdr:cNvCxnSpPr/>
      </xdr:nvCxnSpPr>
      <xdr:spPr>
        <a:xfrm>
          <a:off x="4114800" y="734695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62035</xdr:rowOff>
    </xdr:from>
    <xdr:ext cx="762000" cy="259045"/>
    <xdr:sp macro="" textlink="">
      <xdr:nvSpPr>
        <xdr:cNvPr id="70" name="財政力平均値テキスト"/>
        <xdr:cNvSpPr txBox="1"/>
      </xdr:nvSpPr>
      <xdr:spPr>
        <a:xfrm>
          <a:off x="5041900" y="6920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45508</xdr:rowOff>
    </xdr:from>
    <xdr:to>
      <xdr:col>23</xdr:col>
      <xdr:colOff>184150</xdr:colOff>
      <xdr:row>41</xdr:row>
      <xdr:rowOff>147108</xdr:rowOff>
    </xdr:to>
    <xdr:sp macro="" textlink="">
      <xdr:nvSpPr>
        <xdr:cNvPr id="71" name="フローチャート: 判断 70"/>
        <xdr:cNvSpPr/>
      </xdr:nvSpPr>
      <xdr:spPr>
        <a:xfrm>
          <a:off x="49022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125942</xdr:rowOff>
    </xdr:from>
    <xdr:to>
      <xdr:col>19</xdr:col>
      <xdr:colOff>133350</xdr:colOff>
      <xdr:row>42</xdr:row>
      <xdr:rowOff>146050</xdr:rowOff>
    </xdr:to>
    <xdr:cxnSp macro="">
      <xdr:nvCxnSpPr>
        <xdr:cNvPr id="72" name="直線コネクタ 71"/>
        <xdr:cNvCxnSpPr/>
      </xdr:nvCxnSpPr>
      <xdr:spPr>
        <a:xfrm>
          <a:off x="3225800" y="73268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105833</xdr:rowOff>
    </xdr:from>
    <xdr:to>
      <xdr:col>15</xdr:col>
      <xdr:colOff>82550</xdr:colOff>
      <xdr:row>42</xdr:row>
      <xdr:rowOff>125942</xdr:rowOff>
    </xdr:to>
    <xdr:cxnSp macro="">
      <xdr:nvCxnSpPr>
        <xdr:cNvPr id="75" name="直線コネクタ 74"/>
        <xdr:cNvCxnSpPr/>
      </xdr:nvCxnSpPr>
      <xdr:spPr>
        <a:xfrm>
          <a:off x="2336800" y="73067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45508</xdr:rowOff>
    </xdr:from>
    <xdr:to>
      <xdr:col>15</xdr:col>
      <xdr:colOff>133350</xdr:colOff>
      <xdr:row>41</xdr:row>
      <xdr:rowOff>147108</xdr:rowOff>
    </xdr:to>
    <xdr:sp macro="" textlink="">
      <xdr:nvSpPr>
        <xdr:cNvPr id="76" name="フローチャート: 判断 75"/>
        <xdr:cNvSpPr/>
      </xdr:nvSpPr>
      <xdr:spPr>
        <a:xfrm>
          <a:off x="3175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157285</xdr:rowOff>
    </xdr:from>
    <xdr:ext cx="762000" cy="259045"/>
    <xdr:sp macro="" textlink="">
      <xdr:nvSpPr>
        <xdr:cNvPr id="77" name="テキスト ボックス 76"/>
        <xdr:cNvSpPr txBox="1"/>
      </xdr:nvSpPr>
      <xdr:spPr>
        <a:xfrm>
          <a:off x="2844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85725</xdr:rowOff>
    </xdr:from>
    <xdr:to>
      <xdr:col>11</xdr:col>
      <xdr:colOff>31750</xdr:colOff>
      <xdr:row>42</xdr:row>
      <xdr:rowOff>105833</xdr:rowOff>
    </xdr:to>
    <xdr:cxnSp macro="">
      <xdr:nvCxnSpPr>
        <xdr:cNvPr id="78" name="直線コネクタ 77"/>
        <xdr:cNvCxnSpPr/>
      </xdr:nvCxnSpPr>
      <xdr:spPr>
        <a:xfrm>
          <a:off x="1447800" y="72866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75142</xdr:rowOff>
    </xdr:from>
    <xdr:to>
      <xdr:col>11</xdr:col>
      <xdr:colOff>82550</xdr:colOff>
      <xdr:row>43</xdr:row>
      <xdr:rowOff>5292</xdr:rowOff>
    </xdr:to>
    <xdr:sp macro="" textlink="">
      <xdr:nvSpPr>
        <xdr:cNvPr id="79" name="フローチャート: 判断 78"/>
        <xdr:cNvSpPr/>
      </xdr:nvSpPr>
      <xdr:spPr>
        <a:xfrm>
          <a:off x="2286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161519</xdr:rowOff>
    </xdr:from>
    <xdr:ext cx="762000" cy="259045"/>
    <xdr:sp macro="" textlink="">
      <xdr:nvSpPr>
        <xdr:cNvPr id="80" name="テキスト ボックス 79"/>
        <xdr:cNvSpPr txBox="1"/>
      </xdr:nvSpPr>
      <xdr:spPr>
        <a:xfrm>
          <a:off x="1955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81" name="フローチャート: 判断 80"/>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161519</xdr:rowOff>
    </xdr:from>
    <xdr:ext cx="762000" cy="259045"/>
    <xdr:sp macro="" textlink="">
      <xdr:nvSpPr>
        <xdr:cNvPr id="82" name="テキスト ボックス 81"/>
        <xdr:cNvSpPr txBox="1"/>
      </xdr:nvSpPr>
      <xdr:spPr>
        <a:xfrm>
          <a:off x="1066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115358</xdr:rowOff>
    </xdr:from>
    <xdr:to>
      <xdr:col>23</xdr:col>
      <xdr:colOff>184150</xdr:colOff>
      <xdr:row>43</xdr:row>
      <xdr:rowOff>45508</xdr:rowOff>
    </xdr:to>
    <xdr:sp macro="" textlink="">
      <xdr:nvSpPr>
        <xdr:cNvPr id="88" name="楕円 87"/>
        <xdr:cNvSpPr/>
      </xdr:nvSpPr>
      <xdr:spPr>
        <a:xfrm>
          <a:off x="49022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87435</xdr:rowOff>
    </xdr:from>
    <xdr:ext cx="762000" cy="259045"/>
    <xdr:sp macro="" textlink="">
      <xdr:nvSpPr>
        <xdr:cNvPr id="89" name="財政力該当値テキスト"/>
        <xdr:cNvSpPr txBox="1"/>
      </xdr:nvSpPr>
      <xdr:spPr>
        <a:xfrm>
          <a:off x="5041900" y="728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95250</xdr:rowOff>
    </xdr:from>
    <xdr:to>
      <xdr:col>19</xdr:col>
      <xdr:colOff>184150</xdr:colOff>
      <xdr:row>43</xdr:row>
      <xdr:rowOff>25400</xdr:rowOff>
    </xdr:to>
    <xdr:sp macro="" textlink="">
      <xdr:nvSpPr>
        <xdr:cNvPr id="90" name="楕円 89"/>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91" name="テキスト ボックス 90"/>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75142</xdr:rowOff>
    </xdr:from>
    <xdr:to>
      <xdr:col>15</xdr:col>
      <xdr:colOff>133350</xdr:colOff>
      <xdr:row>43</xdr:row>
      <xdr:rowOff>5292</xdr:rowOff>
    </xdr:to>
    <xdr:sp macro="" textlink="">
      <xdr:nvSpPr>
        <xdr:cNvPr id="92" name="楕円 91"/>
        <xdr:cNvSpPr/>
      </xdr:nvSpPr>
      <xdr:spPr>
        <a:xfrm>
          <a:off x="3175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161519</xdr:rowOff>
    </xdr:from>
    <xdr:ext cx="762000" cy="259045"/>
    <xdr:sp macro="" textlink="">
      <xdr:nvSpPr>
        <xdr:cNvPr id="93" name="テキスト ボックス 92"/>
        <xdr:cNvSpPr txBox="1"/>
      </xdr:nvSpPr>
      <xdr:spPr>
        <a:xfrm>
          <a:off x="2844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55033</xdr:rowOff>
    </xdr:from>
    <xdr:to>
      <xdr:col>11</xdr:col>
      <xdr:colOff>82550</xdr:colOff>
      <xdr:row>42</xdr:row>
      <xdr:rowOff>156633</xdr:rowOff>
    </xdr:to>
    <xdr:sp macro="" textlink="">
      <xdr:nvSpPr>
        <xdr:cNvPr id="94" name="楕円 93"/>
        <xdr:cNvSpPr/>
      </xdr:nvSpPr>
      <xdr:spPr>
        <a:xfrm>
          <a:off x="2286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166810</xdr:rowOff>
    </xdr:from>
    <xdr:ext cx="762000" cy="259045"/>
    <xdr:sp macro="" textlink="">
      <xdr:nvSpPr>
        <xdr:cNvPr id="95" name="テキスト ボックス 94"/>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34925</xdr:rowOff>
    </xdr:from>
    <xdr:to>
      <xdr:col>7</xdr:col>
      <xdr:colOff>31750</xdr:colOff>
      <xdr:row>42</xdr:row>
      <xdr:rowOff>136525</xdr:rowOff>
    </xdr:to>
    <xdr:sp macro="" textlink="">
      <xdr:nvSpPr>
        <xdr:cNvPr id="96" name="楕円 95"/>
        <xdr:cNvSpPr/>
      </xdr:nvSpPr>
      <xdr:spPr>
        <a:xfrm>
          <a:off x="1397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146702</xdr:rowOff>
    </xdr:from>
    <xdr:ext cx="762000" cy="259045"/>
    <xdr:sp macro="" textlink="">
      <xdr:nvSpPr>
        <xdr:cNvPr id="97" name="テキスト ボックス 96"/>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当市の経常収支比率は９７．</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４</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となり、経常収支比率も類似団体と比較して高い状況にある。主な要因として、歳出においては、合併以降依然として経常経費に占める人件費の割合が高く、クリーンセンター維持管理における包括業務委託や指定管理委託料などを主とした物件費が増加した。一方歳入においては、市税収入額は横ばいで推移しているが、普通交付税は、平成２８年度から合併算定替の縮減が開始されたことから減少傾向となる。平成２８年度は普通交付税や地方消費税交付金</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、３．２％増加する結果となったが、平成２</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９</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徴収率向上による市税収入額の増により０．２％減少した</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。人件費や物件費といった経常経費の圧縮により、経常収支比率の改善を図る必要がある。</a:t>
          </a:r>
          <a:endParaRPr lang="ja-JP" altLang="ja-JP" sz="1400" b="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94827</xdr:rowOff>
    </xdr:from>
    <xdr:to>
      <xdr:col>23</xdr:col>
      <xdr:colOff>133350</xdr:colOff>
      <xdr:row>65</xdr:row>
      <xdr:rowOff>157480</xdr:rowOff>
    </xdr:to>
    <xdr:cxnSp macro="">
      <xdr:nvCxnSpPr>
        <xdr:cNvPr id="127" name="直線コネクタ 126"/>
        <xdr:cNvCxnSpPr/>
      </xdr:nvCxnSpPr>
      <xdr:spPr>
        <a:xfrm flipV="1">
          <a:off x="4953000" y="10038927"/>
          <a:ext cx="0" cy="12628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129557</xdr:rowOff>
    </xdr:from>
    <xdr:ext cx="762000" cy="259045"/>
    <xdr:sp macro="" textlink="">
      <xdr:nvSpPr>
        <xdr:cNvPr id="128" name="財政構造の弾力性最小値テキスト"/>
        <xdr:cNvSpPr txBox="1"/>
      </xdr:nvSpPr>
      <xdr:spPr>
        <a:xfrm>
          <a:off x="5041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157480</xdr:rowOff>
    </xdr:from>
    <xdr:to>
      <xdr:col>24</xdr:col>
      <xdr:colOff>12700</xdr:colOff>
      <xdr:row>65</xdr:row>
      <xdr:rowOff>157480</xdr:rowOff>
    </xdr:to>
    <xdr:cxnSp macro="">
      <xdr:nvCxnSpPr>
        <xdr:cNvPr id="129" name="直線コネクタ 128"/>
        <xdr:cNvCxnSpPr/>
      </xdr:nvCxnSpPr>
      <xdr:spPr>
        <a:xfrm>
          <a:off x="4864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9754</xdr:rowOff>
    </xdr:from>
    <xdr:ext cx="762000" cy="259045"/>
    <xdr:sp macro="" textlink="">
      <xdr:nvSpPr>
        <xdr:cNvPr id="130" name="財政構造の弾力性最大値テキスト"/>
        <xdr:cNvSpPr txBox="1"/>
      </xdr:nvSpPr>
      <xdr:spPr>
        <a:xfrm>
          <a:off x="5041900" y="978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94827</xdr:rowOff>
    </xdr:from>
    <xdr:to>
      <xdr:col>24</xdr:col>
      <xdr:colOff>12700</xdr:colOff>
      <xdr:row>58</xdr:row>
      <xdr:rowOff>94827</xdr:rowOff>
    </xdr:to>
    <xdr:cxnSp macro="">
      <xdr:nvCxnSpPr>
        <xdr:cNvPr id="131" name="直線コネクタ 130"/>
        <xdr:cNvCxnSpPr/>
      </xdr:nvCxnSpPr>
      <xdr:spPr>
        <a:xfrm>
          <a:off x="4864100" y="1003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60537</xdr:rowOff>
    </xdr:from>
    <xdr:to>
      <xdr:col>23</xdr:col>
      <xdr:colOff>133350</xdr:colOff>
      <xdr:row>62</xdr:row>
      <xdr:rowOff>68580</xdr:rowOff>
    </xdr:to>
    <xdr:cxnSp macro="">
      <xdr:nvCxnSpPr>
        <xdr:cNvPr id="132" name="直線コネクタ 131"/>
        <xdr:cNvCxnSpPr/>
      </xdr:nvCxnSpPr>
      <xdr:spPr>
        <a:xfrm flipV="1">
          <a:off x="4114800" y="1069043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60977</xdr:rowOff>
    </xdr:from>
    <xdr:ext cx="762000" cy="259045"/>
    <xdr:sp macro="" textlink="">
      <xdr:nvSpPr>
        <xdr:cNvPr id="133" name="財政構造の弾力性平均値テキスト"/>
        <xdr:cNvSpPr txBox="1"/>
      </xdr:nvSpPr>
      <xdr:spPr>
        <a:xfrm>
          <a:off x="5041900" y="1034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44450</xdr:rowOff>
    </xdr:from>
    <xdr:to>
      <xdr:col>23</xdr:col>
      <xdr:colOff>184150</xdr:colOff>
      <xdr:row>61</xdr:row>
      <xdr:rowOff>146050</xdr:rowOff>
    </xdr:to>
    <xdr:sp macro="" textlink="">
      <xdr:nvSpPr>
        <xdr:cNvPr id="134" name="フローチャート: 判断 133"/>
        <xdr:cNvSpPr/>
      </xdr:nvSpPr>
      <xdr:spPr>
        <a:xfrm>
          <a:off x="49022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111337</xdr:rowOff>
    </xdr:from>
    <xdr:to>
      <xdr:col>19</xdr:col>
      <xdr:colOff>133350</xdr:colOff>
      <xdr:row>62</xdr:row>
      <xdr:rowOff>68580</xdr:rowOff>
    </xdr:to>
    <xdr:cxnSp macro="">
      <xdr:nvCxnSpPr>
        <xdr:cNvPr id="135" name="直線コネクタ 134"/>
        <xdr:cNvCxnSpPr/>
      </xdr:nvCxnSpPr>
      <xdr:spPr>
        <a:xfrm>
          <a:off x="3225800" y="10569787"/>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36406</xdr:rowOff>
    </xdr:from>
    <xdr:to>
      <xdr:col>19</xdr:col>
      <xdr:colOff>184150</xdr:colOff>
      <xdr:row>61</xdr:row>
      <xdr:rowOff>138006</xdr:rowOff>
    </xdr:to>
    <xdr:sp macro="" textlink="">
      <xdr:nvSpPr>
        <xdr:cNvPr id="136" name="フローチャート: 判断 135"/>
        <xdr:cNvSpPr/>
      </xdr:nvSpPr>
      <xdr:spPr>
        <a:xfrm>
          <a:off x="4064000" y="1049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148183</xdr:rowOff>
    </xdr:from>
    <xdr:ext cx="736600" cy="259045"/>
    <xdr:sp macro="" textlink="">
      <xdr:nvSpPr>
        <xdr:cNvPr id="137" name="テキスト ボックス 136"/>
        <xdr:cNvSpPr txBox="1"/>
      </xdr:nvSpPr>
      <xdr:spPr>
        <a:xfrm>
          <a:off x="3733800" y="10263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111337</xdr:rowOff>
    </xdr:from>
    <xdr:to>
      <xdr:col>15</xdr:col>
      <xdr:colOff>82550</xdr:colOff>
      <xdr:row>62</xdr:row>
      <xdr:rowOff>36406</xdr:rowOff>
    </xdr:to>
    <xdr:cxnSp macro="">
      <xdr:nvCxnSpPr>
        <xdr:cNvPr id="138" name="直線コネクタ 137"/>
        <xdr:cNvCxnSpPr/>
      </xdr:nvCxnSpPr>
      <xdr:spPr>
        <a:xfrm flipV="1">
          <a:off x="2336800" y="10569787"/>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2752</xdr:rowOff>
    </xdr:from>
    <xdr:to>
      <xdr:col>15</xdr:col>
      <xdr:colOff>133350</xdr:colOff>
      <xdr:row>60</xdr:row>
      <xdr:rowOff>104352</xdr:rowOff>
    </xdr:to>
    <xdr:sp macro="" textlink="">
      <xdr:nvSpPr>
        <xdr:cNvPr id="139" name="フローチャート: 判断 138"/>
        <xdr:cNvSpPr/>
      </xdr:nvSpPr>
      <xdr:spPr>
        <a:xfrm>
          <a:off x="3175000" y="1028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114529</xdr:rowOff>
    </xdr:from>
    <xdr:ext cx="762000" cy="259045"/>
    <xdr:sp macro="" textlink="">
      <xdr:nvSpPr>
        <xdr:cNvPr id="140" name="テキスト ボックス 139"/>
        <xdr:cNvSpPr txBox="1"/>
      </xdr:nvSpPr>
      <xdr:spPr>
        <a:xfrm>
          <a:off x="2844800" y="100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59055</xdr:rowOff>
    </xdr:from>
    <xdr:to>
      <xdr:col>11</xdr:col>
      <xdr:colOff>31750</xdr:colOff>
      <xdr:row>62</xdr:row>
      <xdr:rowOff>36406</xdr:rowOff>
    </xdr:to>
    <xdr:cxnSp macro="">
      <xdr:nvCxnSpPr>
        <xdr:cNvPr id="141" name="直線コネクタ 140"/>
        <xdr:cNvCxnSpPr/>
      </xdr:nvCxnSpPr>
      <xdr:spPr>
        <a:xfrm>
          <a:off x="1447800" y="10517505"/>
          <a:ext cx="889000" cy="14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91229</xdr:rowOff>
    </xdr:from>
    <xdr:to>
      <xdr:col>11</xdr:col>
      <xdr:colOff>82550</xdr:colOff>
      <xdr:row>61</xdr:row>
      <xdr:rowOff>21379</xdr:rowOff>
    </xdr:to>
    <xdr:sp macro="" textlink="">
      <xdr:nvSpPr>
        <xdr:cNvPr id="142" name="フローチャート: 判断 141"/>
        <xdr:cNvSpPr/>
      </xdr:nvSpPr>
      <xdr:spPr>
        <a:xfrm>
          <a:off x="2286000" y="1037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31556</xdr:rowOff>
    </xdr:from>
    <xdr:ext cx="762000" cy="259045"/>
    <xdr:sp macro="" textlink="">
      <xdr:nvSpPr>
        <xdr:cNvPr id="143" name="テキスト ボックス 142"/>
        <xdr:cNvSpPr txBox="1"/>
      </xdr:nvSpPr>
      <xdr:spPr>
        <a:xfrm>
          <a:off x="1955800" y="10147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38946</xdr:rowOff>
    </xdr:from>
    <xdr:to>
      <xdr:col>7</xdr:col>
      <xdr:colOff>31750</xdr:colOff>
      <xdr:row>60</xdr:row>
      <xdr:rowOff>140546</xdr:rowOff>
    </xdr:to>
    <xdr:sp macro="" textlink="">
      <xdr:nvSpPr>
        <xdr:cNvPr id="144" name="フローチャート: 判断 143"/>
        <xdr:cNvSpPr/>
      </xdr:nvSpPr>
      <xdr:spPr>
        <a:xfrm>
          <a:off x="1397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150723</xdr:rowOff>
    </xdr:from>
    <xdr:ext cx="762000" cy="259045"/>
    <xdr:sp macro="" textlink="">
      <xdr:nvSpPr>
        <xdr:cNvPr id="145" name="テキスト ボックス 144"/>
        <xdr:cNvSpPr txBox="1"/>
      </xdr:nvSpPr>
      <xdr:spPr>
        <a:xfrm>
          <a:off x="1066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9737</xdr:rowOff>
    </xdr:from>
    <xdr:to>
      <xdr:col>23</xdr:col>
      <xdr:colOff>184150</xdr:colOff>
      <xdr:row>62</xdr:row>
      <xdr:rowOff>111337</xdr:rowOff>
    </xdr:to>
    <xdr:sp macro="" textlink="">
      <xdr:nvSpPr>
        <xdr:cNvPr id="151" name="楕円 150"/>
        <xdr:cNvSpPr/>
      </xdr:nvSpPr>
      <xdr:spPr>
        <a:xfrm>
          <a:off x="49022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153264</xdr:rowOff>
    </xdr:from>
    <xdr:ext cx="762000" cy="259045"/>
    <xdr:sp macro="" textlink="">
      <xdr:nvSpPr>
        <xdr:cNvPr id="152" name="財政構造の弾力性該当値テキスト"/>
        <xdr:cNvSpPr txBox="1"/>
      </xdr:nvSpPr>
      <xdr:spPr>
        <a:xfrm>
          <a:off x="5041900" y="10611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17780</xdr:rowOff>
    </xdr:from>
    <xdr:to>
      <xdr:col>19</xdr:col>
      <xdr:colOff>184150</xdr:colOff>
      <xdr:row>62</xdr:row>
      <xdr:rowOff>119380</xdr:rowOff>
    </xdr:to>
    <xdr:sp macro="" textlink="">
      <xdr:nvSpPr>
        <xdr:cNvPr id="153" name="楕円 152"/>
        <xdr:cNvSpPr/>
      </xdr:nvSpPr>
      <xdr:spPr>
        <a:xfrm>
          <a:off x="4064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104157</xdr:rowOff>
    </xdr:from>
    <xdr:ext cx="736600" cy="259045"/>
    <xdr:sp macro="" textlink="">
      <xdr:nvSpPr>
        <xdr:cNvPr id="154" name="テキスト ボックス 153"/>
        <xdr:cNvSpPr txBox="1"/>
      </xdr:nvSpPr>
      <xdr:spPr>
        <a:xfrm>
          <a:off x="3733800" y="1073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60537</xdr:rowOff>
    </xdr:from>
    <xdr:to>
      <xdr:col>15</xdr:col>
      <xdr:colOff>133350</xdr:colOff>
      <xdr:row>61</xdr:row>
      <xdr:rowOff>162137</xdr:rowOff>
    </xdr:to>
    <xdr:sp macro="" textlink="">
      <xdr:nvSpPr>
        <xdr:cNvPr id="155" name="楕円 154"/>
        <xdr:cNvSpPr/>
      </xdr:nvSpPr>
      <xdr:spPr>
        <a:xfrm>
          <a:off x="31750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146914</xdr:rowOff>
    </xdr:from>
    <xdr:ext cx="762000" cy="259045"/>
    <xdr:sp macro="" textlink="">
      <xdr:nvSpPr>
        <xdr:cNvPr id="156" name="テキスト ボックス 155"/>
        <xdr:cNvSpPr txBox="1"/>
      </xdr:nvSpPr>
      <xdr:spPr>
        <a:xfrm>
          <a:off x="2844800" y="1060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157056</xdr:rowOff>
    </xdr:from>
    <xdr:to>
      <xdr:col>11</xdr:col>
      <xdr:colOff>82550</xdr:colOff>
      <xdr:row>62</xdr:row>
      <xdr:rowOff>87206</xdr:rowOff>
    </xdr:to>
    <xdr:sp macro="" textlink="">
      <xdr:nvSpPr>
        <xdr:cNvPr id="157" name="楕円 156"/>
        <xdr:cNvSpPr/>
      </xdr:nvSpPr>
      <xdr:spPr>
        <a:xfrm>
          <a:off x="2286000" y="10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71983</xdr:rowOff>
    </xdr:from>
    <xdr:ext cx="762000" cy="259045"/>
    <xdr:sp macro="" textlink="">
      <xdr:nvSpPr>
        <xdr:cNvPr id="158" name="テキスト ボックス 157"/>
        <xdr:cNvSpPr txBox="1"/>
      </xdr:nvSpPr>
      <xdr:spPr>
        <a:xfrm>
          <a:off x="1955800" y="10701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8255</xdr:rowOff>
    </xdr:from>
    <xdr:to>
      <xdr:col>7</xdr:col>
      <xdr:colOff>31750</xdr:colOff>
      <xdr:row>61</xdr:row>
      <xdr:rowOff>109855</xdr:rowOff>
    </xdr:to>
    <xdr:sp macro="" textlink="">
      <xdr:nvSpPr>
        <xdr:cNvPr id="159" name="楕円 158"/>
        <xdr:cNvSpPr/>
      </xdr:nvSpPr>
      <xdr:spPr>
        <a:xfrm>
          <a:off x="13970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94632</xdr:rowOff>
    </xdr:from>
    <xdr:ext cx="762000" cy="259045"/>
    <xdr:sp macro="" textlink="">
      <xdr:nvSpPr>
        <xdr:cNvPr id="160" name="テキスト ボックス 159"/>
        <xdr:cNvSpPr txBox="1"/>
      </xdr:nvSpPr>
      <xdr:spPr>
        <a:xfrm>
          <a:off x="1066800" y="10553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[177,409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当市の人口１人当たり人件費・物件費等の決算額は１７</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７</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４０９</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円で、類似団体の平均（１０</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８</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４１７</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円）や県内市町の平均（１１４，</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０５７</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円）をともに大きく上回っている。特に、職員数が類似団体と比較して多いため、人口１人当たりの人件費が高くなっている。その理由は、広域圏の合併により一部事務組合の事業を引き継ぎ、単独自治体として消防事業を実施していることや、市域が広いため居住地や観光施設が点在し、分散型の消防防災体制を整える必要があ</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り</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、類似団体と比較して消防関係職員が多いことなどが挙げられる。今後、職員定員適正化計画に沿って職員数</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の適正化を図る</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とともに、物件費等についても、財政健全化計画による削減を進め、毎年度予算編成時に抑制を図っていく。</a:t>
          </a:r>
          <a:endParaRPr lang="ja-JP" altLang="ja-JP" sz="1400" b="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136178</xdr:rowOff>
    </xdr:from>
    <xdr:to>
      <xdr:col>23</xdr:col>
      <xdr:colOff>133350</xdr:colOff>
      <xdr:row>90</xdr:row>
      <xdr:rowOff>13179</xdr:rowOff>
    </xdr:to>
    <xdr:cxnSp macro="">
      <xdr:nvCxnSpPr>
        <xdr:cNvPr id="190" name="直線コネクタ 189"/>
        <xdr:cNvCxnSpPr/>
      </xdr:nvCxnSpPr>
      <xdr:spPr>
        <a:xfrm flipV="1">
          <a:off x="4953000" y="14023628"/>
          <a:ext cx="0" cy="14200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156706</xdr:rowOff>
    </xdr:from>
    <xdr:ext cx="762000" cy="259045"/>
    <xdr:sp macro="" textlink="">
      <xdr:nvSpPr>
        <xdr:cNvPr id="191" name="人件費・物件費等の状況最小値テキスト"/>
        <xdr:cNvSpPr txBox="1"/>
      </xdr:nvSpPr>
      <xdr:spPr>
        <a:xfrm>
          <a:off x="5041900" y="15415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13179</xdr:rowOff>
    </xdr:from>
    <xdr:to>
      <xdr:col>24</xdr:col>
      <xdr:colOff>12700</xdr:colOff>
      <xdr:row>90</xdr:row>
      <xdr:rowOff>13179</xdr:rowOff>
    </xdr:to>
    <xdr:cxnSp macro="">
      <xdr:nvCxnSpPr>
        <xdr:cNvPr id="192" name="直線コネクタ 191"/>
        <xdr:cNvCxnSpPr/>
      </xdr:nvCxnSpPr>
      <xdr:spPr>
        <a:xfrm>
          <a:off x="4864100" y="15443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51105</xdr:rowOff>
    </xdr:from>
    <xdr:ext cx="762000" cy="259045"/>
    <xdr:sp macro="" textlink="">
      <xdr:nvSpPr>
        <xdr:cNvPr id="193" name="人件費・物件費等の状況最大値テキスト"/>
        <xdr:cNvSpPr txBox="1"/>
      </xdr:nvSpPr>
      <xdr:spPr>
        <a:xfrm>
          <a:off x="5041900" y="13767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136178</xdr:rowOff>
    </xdr:from>
    <xdr:to>
      <xdr:col>24</xdr:col>
      <xdr:colOff>12700</xdr:colOff>
      <xdr:row>81</xdr:row>
      <xdr:rowOff>136178</xdr:rowOff>
    </xdr:to>
    <xdr:cxnSp macro="">
      <xdr:nvCxnSpPr>
        <xdr:cNvPr id="194" name="直線コネクタ 193"/>
        <xdr:cNvCxnSpPr/>
      </xdr:nvCxnSpPr>
      <xdr:spPr>
        <a:xfrm>
          <a:off x="4864100" y="14023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89</xdr:row>
      <xdr:rowOff>59944</xdr:rowOff>
    </xdr:from>
    <xdr:to>
      <xdr:col>23</xdr:col>
      <xdr:colOff>133350</xdr:colOff>
      <xdr:row>89</xdr:row>
      <xdr:rowOff>115550</xdr:rowOff>
    </xdr:to>
    <xdr:cxnSp macro="">
      <xdr:nvCxnSpPr>
        <xdr:cNvPr id="195" name="直線コネクタ 194"/>
        <xdr:cNvCxnSpPr/>
      </xdr:nvCxnSpPr>
      <xdr:spPr>
        <a:xfrm>
          <a:off x="4114800" y="15318994"/>
          <a:ext cx="838200" cy="55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13651</xdr:rowOff>
    </xdr:from>
    <xdr:ext cx="762000" cy="259045"/>
    <xdr:sp macro="" textlink="">
      <xdr:nvSpPr>
        <xdr:cNvPr id="196" name="人件費・物件費等の状況平均値テキスト"/>
        <xdr:cNvSpPr txBox="1"/>
      </xdr:nvSpPr>
      <xdr:spPr>
        <a:xfrm>
          <a:off x="5041900" y="142440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168574</xdr:rowOff>
    </xdr:from>
    <xdr:to>
      <xdr:col>23</xdr:col>
      <xdr:colOff>184150</xdr:colOff>
      <xdr:row>84</xdr:row>
      <xdr:rowOff>98724</xdr:rowOff>
    </xdr:to>
    <xdr:sp macro="" textlink="">
      <xdr:nvSpPr>
        <xdr:cNvPr id="197" name="フローチャート: 判断 196"/>
        <xdr:cNvSpPr/>
      </xdr:nvSpPr>
      <xdr:spPr>
        <a:xfrm>
          <a:off x="4902200" y="1439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89</xdr:row>
      <xdr:rowOff>31617</xdr:rowOff>
    </xdr:from>
    <xdr:to>
      <xdr:col>19</xdr:col>
      <xdr:colOff>133350</xdr:colOff>
      <xdr:row>89</xdr:row>
      <xdr:rowOff>59944</xdr:rowOff>
    </xdr:to>
    <xdr:cxnSp macro="">
      <xdr:nvCxnSpPr>
        <xdr:cNvPr id="198" name="直線コネクタ 197"/>
        <xdr:cNvCxnSpPr/>
      </xdr:nvCxnSpPr>
      <xdr:spPr>
        <a:xfrm>
          <a:off x="3225800" y="15290667"/>
          <a:ext cx="889000" cy="28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161669</xdr:rowOff>
    </xdr:from>
    <xdr:to>
      <xdr:col>19</xdr:col>
      <xdr:colOff>184150</xdr:colOff>
      <xdr:row>84</xdr:row>
      <xdr:rowOff>91819</xdr:rowOff>
    </xdr:to>
    <xdr:sp macro="" textlink="">
      <xdr:nvSpPr>
        <xdr:cNvPr id="199" name="フローチャート: 判断 198"/>
        <xdr:cNvSpPr/>
      </xdr:nvSpPr>
      <xdr:spPr>
        <a:xfrm>
          <a:off x="4064000" y="1439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101996</xdr:rowOff>
    </xdr:from>
    <xdr:ext cx="736600" cy="259045"/>
    <xdr:sp macro="" textlink="">
      <xdr:nvSpPr>
        <xdr:cNvPr id="200" name="テキスト ボックス 199"/>
        <xdr:cNvSpPr txBox="1"/>
      </xdr:nvSpPr>
      <xdr:spPr>
        <a:xfrm>
          <a:off x="3733800" y="141608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89</xdr:row>
      <xdr:rowOff>21067</xdr:rowOff>
    </xdr:from>
    <xdr:to>
      <xdr:col>15</xdr:col>
      <xdr:colOff>82550</xdr:colOff>
      <xdr:row>89</xdr:row>
      <xdr:rowOff>31617</xdr:rowOff>
    </xdr:to>
    <xdr:cxnSp macro="">
      <xdr:nvCxnSpPr>
        <xdr:cNvPr id="201" name="直線コネクタ 200"/>
        <xdr:cNvCxnSpPr/>
      </xdr:nvCxnSpPr>
      <xdr:spPr>
        <a:xfrm>
          <a:off x="2336800" y="15280117"/>
          <a:ext cx="889000" cy="10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132587</xdr:rowOff>
    </xdr:from>
    <xdr:to>
      <xdr:col>15</xdr:col>
      <xdr:colOff>133350</xdr:colOff>
      <xdr:row>85</xdr:row>
      <xdr:rowOff>62737</xdr:rowOff>
    </xdr:to>
    <xdr:sp macro="" textlink="">
      <xdr:nvSpPr>
        <xdr:cNvPr id="202" name="フローチャート: 判断 201"/>
        <xdr:cNvSpPr/>
      </xdr:nvSpPr>
      <xdr:spPr>
        <a:xfrm>
          <a:off x="3175000" y="1453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72914</xdr:rowOff>
    </xdr:from>
    <xdr:ext cx="762000" cy="259045"/>
    <xdr:sp macro="" textlink="">
      <xdr:nvSpPr>
        <xdr:cNvPr id="203" name="テキスト ボックス 202"/>
        <xdr:cNvSpPr txBox="1"/>
      </xdr:nvSpPr>
      <xdr:spPr>
        <a:xfrm>
          <a:off x="2844800" y="14303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88</xdr:row>
      <xdr:rowOff>159539</xdr:rowOff>
    </xdr:from>
    <xdr:to>
      <xdr:col>11</xdr:col>
      <xdr:colOff>31750</xdr:colOff>
      <xdr:row>89</xdr:row>
      <xdr:rowOff>21067</xdr:rowOff>
    </xdr:to>
    <xdr:cxnSp macro="">
      <xdr:nvCxnSpPr>
        <xdr:cNvPr id="204" name="直線コネクタ 203"/>
        <xdr:cNvCxnSpPr/>
      </xdr:nvCxnSpPr>
      <xdr:spPr>
        <a:xfrm>
          <a:off x="1447800" y="15247139"/>
          <a:ext cx="889000" cy="3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169988</xdr:rowOff>
    </xdr:from>
    <xdr:to>
      <xdr:col>11</xdr:col>
      <xdr:colOff>82550</xdr:colOff>
      <xdr:row>85</xdr:row>
      <xdr:rowOff>100138</xdr:rowOff>
    </xdr:to>
    <xdr:sp macro="" textlink="">
      <xdr:nvSpPr>
        <xdr:cNvPr id="205" name="フローチャート: 判断 204"/>
        <xdr:cNvSpPr/>
      </xdr:nvSpPr>
      <xdr:spPr>
        <a:xfrm>
          <a:off x="2286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110315</xdr:rowOff>
    </xdr:from>
    <xdr:ext cx="762000" cy="259045"/>
    <xdr:sp macro="" textlink="">
      <xdr:nvSpPr>
        <xdr:cNvPr id="206" name="テキスト ボックス 205"/>
        <xdr:cNvSpPr txBox="1"/>
      </xdr:nvSpPr>
      <xdr:spPr>
        <a:xfrm>
          <a:off x="1955800" y="1434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156784</xdr:rowOff>
    </xdr:from>
    <xdr:to>
      <xdr:col>7</xdr:col>
      <xdr:colOff>31750</xdr:colOff>
      <xdr:row>85</xdr:row>
      <xdr:rowOff>86934</xdr:rowOff>
    </xdr:to>
    <xdr:sp macro="" textlink="">
      <xdr:nvSpPr>
        <xdr:cNvPr id="207" name="フローチャート: 判断 206"/>
        <xdr:cNvSpPr/>
      </xdr:nvSpPr>
      <xdr:spPr>
        <a:xfrm>
          <a:off x="1397000" y="1455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97111</xdr:rowOff>
    </xdr:from>
    <xdr:ext cx="762000" cy="259045"/>
    <xdr:sp macro="" textlink="">
      <xdr:nvSpPr>
        <xdr:cNvPr id="208" name="テキスト ボックス 207"/>
        <xdr:cNvSpPr txBox="1"/>
      </xdr:nvSpPr>
      <xdr:spPr>
        <a:xfrm>
          <a:off x="1066800" y="14327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89</xdr:row>
      <xdr:rowOff>64750</xdr:rowOff>
    </xdr:from>
    <xdr:to>
      <xdr:col>23</xdr:col>
      <xdr:colOff>184150</xdr:colOff>
      <xdr:row>89</xdr:row>
      <xdr:rowOff>166350</xdr:rowOff>
    </xdr:to>
    <xdr:sp macro="" textlink="">
      <xdr:nvSpPr>
        <xdr:cNvPr id="214" name="楕円 213"/>
        <xdr:cNvSpPr/>
      </xdr:nvSpPr>
      <xdr:spPr>
        <a:xfrm>
          <a:off x="4902200" y="1532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88</xdr:row>
      <xdr:rowOff>132077</xdr:rowOff>
    </xdr:from>
    <xdr:ext cx="762000" cy="259045"/>
    <xdr:sp macro="" textlink="">
      <xdr:nvSpPr>
        <xdr:cNvPr id="215" name="人件費・物件費等の状況該当値テキスト"/>
        <xdr:cNvSpPr txBox="1"/>
      </xdr:nvSpPr>
      <xdr:spPr>
        <a:xfrm>
          <a:off x="5041900" y="1521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89</xdr:row>
      <xdr:rowOff>9144</xdr:rowOff>
    </xdr:from>
    <xdr:to>
      <xdr:col>19</xdr:col>
      <xdr:colOff>184150</xdr:colOff>
      <xdr:row>89</xdr:row>
      <xdr:rowOff>110744</xdr:rowOff>
    </xdr:to>
    <xdr:sp macro="" textlink="">
      <xdr:nvSpPr>
        <xdr:cNvPr id="216" name="楕円 215"/>
        <xdr:cNvSpPr/>
      </xdr:nvSpPr>
      <xdr:spPr>
        <a:xfrm>
          <a:off x="4064000" y="1526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89</xdr:row>
      <xdr:rowOff>95521</xdr:rowOff>
    </xdr:from>
    <xdr:ext cx="736600" cy="259045"/>
    <xdr:sp macro="" textlink="">
      <xdr:nvSpPr>
        <xdr:cNvPr id="217" name="テキスト ボックス 216"/>
        <xdr:cNvSpPr txBox="1"/>
      </xdr:nvSpPr>
      <xdr:spPr>
        <a:xfrm>
          <a:off x="3733800" y="15354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88</xdr:row>
      <xdr:rowOff>152267</xdr:rowOff>
    </xdr:from>
    <xdr:to>
      <xdr:col>15</xdr:col>
      <xdr:colOff>133350</xdr:colOff>
      <xdr:row>89</xdr:row>
      <xdr:rowOff>82417</xdr:rowOff>
    </xdr:to>
    <xdr:sp macro="" textlink="">
      <xdr:nvSpPr>
        <xdr:cNvPr id="218" name="楕円 217"/>
        <xdr:cNvSpPr/>
      </xdr:nvSpPr>
      <xdr:spPr>
        <a:xfrm>
          <a:off x="3175000" y="1523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89</xdr:row>
      <xdr:rowOff>67194</xdr:rowOff>
    </xdr:from>
    <xdr:ext cx="762000" cy="259045"/>
    <xdr:sp macro="" textlink="">
      <xdr:nvSpPr>
        <xdr:cNvPr id="219" name="テキスト ボックス 218"/>
        <xdr:cNvSpPr txBox="1"/>
      </xdr:nvSpPr>
      <xdr:spPr>
        <a:xfrm>
          <a:off x="2844800" y="15326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88</xdr:row>
      <xdr:rowOff>141717</xdr:rowOff>
    </xdr:from>
    <xdr:to>
      <xdr:col>11</xdr:col>
      <xdr:colOff>82550</xdr:colOff>
      <xdr:row>89</xdr:row>
      <xdr:rowOff>71867</xdr:rowOff>
    </xdr:to>
    <xdr:sp macro="" textlink="">
      <xdr:nvSpPr>
        <xdr:cNvPr id="220" name="楕円 219"/>
        <xdr:cNvSpPr/>
      </xdr:nvSpPr>
      <xdr:spPr>
        <a:xfrm>
          <a:off x="2286000" y="15229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89</xdr:row>
      <xdr:rowOff>56644</xdr:rowOff>
    </xdr:from>
    <xdr:ext cx="762000" cy="259045"/>
    <xdr:sp macro="" textlink="">
      <xdr:nvSpPr>
        <xdr:cNvPr id="221" name="テキスト ボックス 220"/>
        <xdr:cNvSpPr txBox="1"/>
      </xdr:nvSpPr>
      <xdr:spPr>
        <a:xfrm>
          <a:off x="1955800" y="15315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88</xdr:row>
      <xdr:rowOff>108739</xdr:rowOff>
    </xdr:from>
    <xdr:to>
      <xdr:col>7</xdr:col>
      <xdr:colOff>31750</xdr:colOff>
      <xdr:row>89</xdr:row>
      <xdr:rowOff>38889</xdr:rowOff>
    </xdr:to>
    <xdr:sp macro="" textlink="">
      <xdr:nvSpPr>
        <xdr:cNvPr id="222" name="楕円 221"/>
        <xdr:cNvSpPr/>
      </xdr:nvSpPr>
      <xdr:spPr>
        <a:xfrm>
          <a:off x="1397000" y="1519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89</xdr:row>
      <xdr:rowOff>23666</xdr:rowOff>
    </xdr:from>
    <xdr:ext cx="762000" cy="259045"/>
    <xdr:sp macro="" textlink="">
      <xdr:nvSpPr>
        <xdr:cNvPr id="223" name="テキスト ボックス 222"/>
        <xdr:cNvSpPr txBox="1"/>
      </xdr:nvSpPr>
      <xdr:spPr>
        <a:xfrm>
          <a:off x="1066800" y="152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ラスパイレス指数は、平成２０年度以降、概ね横ばい（国家公務員の時限的な給与改定特例法による措置がないとした場合）で推移している。これまで、５５歳以上の原則昇給停止や昇格制度の見直し、現給保障の段階的廃止など国と同等の措置を行うことにより、全国市平均と同水準を維持している。今後も、より一層の給与の適正化を図るとともに人件費の縮減に努めていく。</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なお、当該資料作成時点（平成３１年１月末時点）において、平成３０年地方公務員給与実態調査が未公表であるため、前年度数値を引用している。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90</xdr:row>
      <xdr:rowOff>122464</xdr:rowOff>
    </xdr:to>
    <xdr:cxnSp macro="">
      <xdr:nvCxnSpPr>
        <xdr:cNvPr id="254" name="直線コネクタ 253"/>
        <xdr:cNvCxnSpPr/>
      </xdr:nvCxnSpPr>
      <xdr:spPr>
        <a:xfrm flipV="1">
          <a:off x="17018000" y="13881100"/>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94541</xdr:rowOff>
    </xdr:from>
    <xdr:ext cx="762000" cy="259045"/>
    <xdr:sp macro="" textlink="">
      <xdr:nvSpPr>
        <xdr:cNvPr id="255" name="給与水準   （国との比較）最小値テキスト"/>
        <xdr:cNvSpPr txBox="1"/>
      </xdr:nvSpPr>
      <xdr:spPr>
        <a:xfrm>
          <a:off x="17106900" y="1552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122464</xdr:rowOff>
    </xdr:from>
    <xdr:to>
      <xdr:col>81</xdr:col>
      <xdr:colOff>133350</xdr:colOff>
      <xdr:row>90</xdr:row>
      <xdr:rowOff>122464</xdr:rowOff>
    </xdr:to>
    <xdr:cxnSp macro="">
      <xdr:nvCxnSpPr>
        <xdr:cNvPr id="256" name="直線コネクタ 255"/>
        <xdr:cNvCxnSpPr/>
      </xdr:nvCxnSpPr>
      <xdr:spPr>
        <a:xfrm>
          <a:off x="16929100" y="15552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33564</xdr:rowOff>
    </xdr:from>
    <xdr:to>
      <xdr:col>81</xdr:col>
      <xdr:colOff>44450</xdr:colOff>
      <xdr:row>87</xdr:row>
      <xdr:rowOff>33564</xdr:rowOff>
    </xdr:to>
    <xdr:cxnSp macro="">
      <xdr:nvCxnSpPr>
        <xdr:cNvPr id="259" name="直線コネクタ 258"/>
        <xdr:cNvCxnSpPr/>
      </xdr:nvCxnSpPr>
      <xdr:spPr>
        <a:xfrm>
          <a:off x="16179800" y="149497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119034</xdr:rowOff>
    </xdr:from>
    <xdr:ext cx="762000" cy="259045"/>
    <xdr:sp macro="" textlink="">
      <xdr:nvSpPr>
        <xdr:cNvPr id="260" name="給与水準   （国との比較）平均値テキスト"/>
        <xdr:cNvSpPr txBox="1"/>
      </xdr:nvSpPr>
      <xdr:spPr>
        <a:xfrm>
          <a:off x="17106900" y="146922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102507</xdr:rowOff>
    </xdr:from>
    <xdr:to>
      <xdr:col>81</xdr:col>
      <xdr:colOff>95250</xdr:colOff>
      <xdr:row>87</xdr:row>
      <xdr:rowOff>32657</xdr:rowOff>
    </xdr:to>
    <xdr:sp macro="" textlink="">
      <xdr:nvSpPr>
        <xdr:cNvPr id="261" name="フローチャート: 判断 260"/>
        <xdr:cNvSpPr/>
      </xdr:nvSpPr>
      <xdr:spPr>
        <a:xfrm>
          <a:off x="169672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33564</xdr:rowOff>
    </xdr:from>
    <xdr:to>
      <xdr:col>77</xdr:col>
      <xdr:colOff>44450</xdr:colOff>
      <xdr:row>87</xdr:row>
      <xdr:rowOff>136979</xdr:rowOff>
    </xdr:to>
    <xdr:cxnSp macro="">
      <xdr:nvCxnSpPr>
        <xdr:cNvPr id="262" name="直線コネクタ 261"/>
        <xdr:cNvCxnSpPr/>
      </xdr:nvCxnSpPr>
      <xdr:spPr>
        <a:xfrm flipV="1">
          <a:off x="15290800" y="14949714"/>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102507</xdr:rowOff>
    </xdr:from>
    <xdr:to>
      <xdr:col>77</xdr:col>
      <xdr:colOff>95250</xdr:colOff>
      <xdr:row>87</xdr:row>
      <xdr:rowOff>32657</xdr:rowOff>
    </xdr:to>
    <xdr:sp macro="" textlink="">
      <xdr:nvSpPr>
        <xdr:cNvPr id="263" name="フローチャート: 判断 262"/>
        <xdr:cNvSpPr/>
      </xdr:nvSpPr>
      <xdr:spPr>
        <a:xfrm>
          <a:off x="16129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42834</xdr:rowOff>
    </xdr:from>
    <xdr:ext cx="736600" cy="259045"/>
    <xdr:sp macro="" textlink="">
      <xdr:nvSpPr>
        <xdr:cNvPr id="264" name="テキスト ボックス 263"/>
        <xdr:cNvSpPr txBox="1"/>
      </xdr:nvSpPr>
      <xdr:spPr>
        <a:xfrm>
          <a:off x="15798800" y="14616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153307</xdr:rowOff>
    </xdr:from>
    <xdr:to>
      <xdr:col>72</xdr:col>
      <xdr:colOff>203200</xdr:colOff>
      <xdr:row>87</xdr:row>
      <xdr:rowOff>136979</xdr:rowOff>
    </xdr:to>
    <xdr:cxnSp macro="">
      <xdr:nvCxnSpPr>
        <xdr:cNvPr id="265" name="直線コネクタ 264"/>
        <xdr:cNvCxnSpPr/>
      </xdr:nvCxnSpPr>
      <xdr:spPr>
        <a:xfrm>
          <a:off x="14401800" y="14898007"/>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6" name="フローチャート: 判断 265"/>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67" name="テキスト ボックス 266"/>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153307</xdr:rowOff>
    </xdr:from>
    <xdr:to>
      <xdr:col>68</xdr:col>
      <xdr:colOff>152400</xdr:colOff>
      <xdr:row>86</xdr:row>
      <xdr:rowOff>170543</xdr:rowOff>
    </xdr:to>
    <xdr:cxnSp macro="">
      <xdr:nvCxnSpPr>
        <xdr:cNvPr id="268" name="直線コネクタ 267"/>
        <xdr:cNvCxnSpPr/>
      </xdr:nvCxnSpPr>
      <xdr:spPr>
        <a:xfrm flipV="1">
          <a:off x="13512800" y="148980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170543</xdr:rowOff>
    </xdr:from>
    <xdr:to>
      <xdr:col>68</xdr:col>
      <xdr:colOff>203200</xdr:colOff>
      <xdr:row>86</xdr:row>
      <xdr:rowOff>100693</xdr:rowOff>
    </xdr:to>
    <xdr:sp macro="" textlink="">
      <xdr:nvSpPr>
        <xdr:cNvPr id="269" name="フローチャート: 判断 268"/>
        <xdr:cNvSpPr/>
      </xdr:nvSpPr>
      <xdr:spPr>
        <a:xfrm>
          <a:off x="14351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110870</xdr:rowOff>
    </xdr:from>
    <xdr:ext cx="762000" cy="259045"/>
    <xdr:sp macro="" textlink="">
      <xdr:nvSpPr>
        <xdr:cNvPr id="270" name="テキスト ボックス 269"/>
        <xdr:cNvSpPr txBox="1"/>
      </xdr:nvSpPr>
      <xdr:spPr>
        <a:xfrm>
          <a:off x="14020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71" name="フローチャート: 判断 270"/>
        <xdr:cNvSpPr/>
      </xdr:nvSpPr>
      <xdr:spPr>
        <a:xfrm>
          <a:off x="13462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110870</xdr:rowOff>
    </xdr:from>
    <xdr:ext cx="762000" cy="259045"/>
    <xdr:sp macro="" textlink="">
      <xdr:nvSpPr>
        <xdr:cNvPr id="272" name="テキスト ボックス 271"/>
        <xdr:cNvSpPr txBox="1"/>
      </xdr:nvSpPr>
      <xdr:spPr>
        <a:xfrm>
          <a:off x="13131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154214</xdr:rowOff>
    </xdr:from>
    <xdr:to>
      <xdr:col>81</xdr:col>
      <xdr:colOff>95250</xdr:colOff>
      <xdr:row>87</xdr:row>
      <xdr:rowOff>84364</xdr:rowOff>
    </xdr:to>
    <xdr:sp macro="" textlink="">
      <xdr:nvSpPr>
        <xdr:cNvPr id="278" name="楕円 277"/>
        <xdr:cNvSpPr/>
      </xdr:nvSpPr>
      <xdr:spPr>
        <a:xfrm>
          <a:off x="169672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126291</xdr:rowOff>
    </xdr:from>
    <xdr:ext cx="762000" cy="259045"/>
    <xdr:sp macro="" textlink="">
      <xdr:nvSpPr>
        <xdr:cNvPr id="279" name="給与水準   （国との比較）該当値テキスト"/>
        <xdr:cNvSpPr txBox="1"/>
      </xdr:nvSpPr>
      <xdr:spPr>
        <a:xfrm>
          <a:off x="17106900" y="148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154214</xdr:rowOff>
    </xdr:from>
    <xdr:to>
      <xdr:col>77</xdr:col>
      <xdr:colOff>95250</xdr:colOff>
      <xdr:row>87</xdr:row>
      <xdr:rowOff>84364</xdr:rowOff>
    </xdr:to>
    <xdr:sp macro="" textlink="">
      <xdr:nvSpPr>
        <xdr:cNvPr id="280" name="楕円 279"/>
        <xdr:cNvSpPr/>
      </xdr:nvSpPr>
      <xdr:spPr>
        <a:xfrm>
          <a:off x="16129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69141</xdr:rowOff>
    </xdr:from>
    <xdr:ext cx="736600" cy="259045"/>
    <xdr:sp macro="" textlink="">
      <xdr:nvSpPr>
        <xdr:cNvPr id="281" name="テキスト ボックス 280"/>
        <xdr:cNvSpPr txBox="1"/>
      </xdr:nvSpPr>
      <xdr:spPr>
        <a:xfrm>
          <a:off x="15798800" y="14985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86179</xdr:rowOff>
    </xdr:from>
    <xdr:to>
      <xdr:col>73</xdr:col>
      <xdr:colOff>44450</xdr:colOff>
      <xdr:row>88</xdr:row>
      <xdr:rowOff>16329</xdr:rowOff>
    </xdr:to>
    <xdr:sp macro="" textlink="">
      <xdr:nvSpPr>
        <xdr:cNvPr id="282" name="楕円 281"/>
        <xdr:cNvSpPr/>
      </xdr:nvSpPr>
      <xdr:spPr>
        <a:xfrm>
          <a:off x="15240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1106</xdr:rowOff>
    </xdr:from>
    <xdr:ext cx="762000" cy="259045"/>
    <xdr:sp macro="" textlink="">
      <xdr:nvSpPr>
        <xdr:cNvPr id="283" name="テキスト ボックス 282"/>
        <xdr:cNvSpPr txBox="1"/>
      </xdr:nvSpPr>
      <xdr:spPr>
        <a:xfrm>
          <a:off x="14909800" y="1508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102507</xdr:rowOff>
    </xdr:from>
    <xdr:to>
      <xdr:col>68</xdr:col>
      <xdr:colOff>203200</xdr:colOff>
      <xdr:row>87</xdr:row>
      <xdr:rowOff>32657</xdr:rowOff>
    </xdr:to>
    <xdr:sp macro="" textlink="">
      <xdr:nvSpPr>
        <xdr:cNvPr id="284" name="楕円 283"/>
        <xdr:cNvSpPr/>
      </xdr:nvSpPr>
      <xdr:spPr>
        <a:xfrm>
          <a:off x="143510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17434</xdr:rowOff>
    </xdr:from>
    <xdr:ext cx="762000" cy="259045"/>
    <xdr:sp macro="" textlink="">
      <xdr:nvSpPr>
        <xdr:cNvPr id="285" name="テキスト ボックス 284"/>
        <xdr:cNvSpPr txBox="1"/>
      </xdr:nvSpPr>
      <xdr:spPr>
        <a:xfrm>
          <a:off x="14020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119743</xdr:rowOff>
    </xdr:from>
    <xdr:to>
      <xdr:col>64</xdr:col>
      <xdr:colOff>152400</xdr:colOff>
      <xdr:row>87</xdr:row>
      <xdr:rowOff>49893</xdr:rowOff>
    </xdr:to>
    <xdr:sp macro="" textlink="">
      <xdr:nvSpPr>
        <xdr:cNvPr id="286" name="楕円 285"/>
        <xdr:cNvSpPr/>
      </xdr:nvSpPr>
      <xdr:spPr>
        <a:xfrm>
          <a:off x="13462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34670</xdr:rowOff>
    </xdr:from>
    <xdr:ext cx="762000" cy="259045"/>
    <xdr:sp macro="" textlink="">
      <xdr:nvSpPr>
        <xdr:cNvPr id="287" name="テキスト ボックス 286"/>
        <xdr:cNvSpPr txBox="1"/>
      </xdr:nvSpPr>
      <xdr:spPr>
        <a:xfrm>
          <a:off x="13131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a:solidFill>
                <a:sysClr val="windowText" lastClr="000000"/>
              </a:solidFill>
              <a:effectLst/>
              <a:latin typeface="ＭＳ Ｐゴシック" panose="020B0600070205080204" pitchFamily="50" charset="-128"/>
              <a:ea typeface="ＭＳ Ｐゴシック" panose="020B0600070205080204" pitchFamily="50" charset="-128"/>
              <a:cs typeface="+mn-cs"/>
            </a:rPr>
            <a:t>当市の人口千人当たりの職員数は１０．８８で、類似団体の平均（６．２０）や、県内市町の平均（６．７７）を上回っている。これは、広範囲な市域の行政サービスを維持していくため、地域の行政拠点施設を設置していることに加え、消防防災体制も分散型としていることから、類似団体に比べ職員数が多くなっている。当市の財政状況等に鑑み、職員数削減に取り組み、平成３０年４月時点で、平成１８年４月に比べ３０５人（普通会計）と職員定員適正化計画を超えて職員を削減しているものの、人口減少も進み思うような効果が表れていない。今後も、行政サービスの維持向上に努めながら、職員定員適正化計画に基づき、退職者補充率の抑制などにより、職員数の削減を行い、より適切な定員管理に努めていく。</a:t>
          </a:r>
          <a:endParaRPr lang="ja-JP" altLang="ja-JP" sz="1400" b="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318</xdr:rowOff>
    </xdr:from>
    <xdr:to>
      <xdr:col>81</xdr:col>
      <xdr:colOff>44450</xdr:colOff>
      <xdr:row>67</xdr:row>
      <xdr:rowOff>51858</xdr:rowOff>
    </xdr:to>
    <xdr:cxnSp macro="">
      <xdr:nvCxnSpPr>
        <xdr:cNvPr id="317" name="直線コネクタ 316"/>
        <xdr:cNvCxnSpPr/>
      </xdr:nvCxnSpPr>
      <xdr:spPr>
        <a:xfrm flipV="1">
          <a:off x="17018000" y="9944418"/>
          <a:ext cx="0" cy="1594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23935</xdr:rowOff>
    </xdr:from>
    <xdr:ext cx="762000" cy="259045"/>
    <xdr:sp macro="" textlink="">
      <xdr:nvSpPr>
        <xdr:cNvPr id="318" name="定員管理の状況最小値テキスト"/>
        <xdr:cNvSpPr txBox="1"/>
      </xdr:nvSpPr>
      <xdr:spPr>
        <a:xfrm>
          <a:off x="17106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51858</xdr:rowOff>
    </xdr:from>
    <xdr:to>
      <xdr:col>81</xdr:col>
      <xdr:colOff>133350</xdr:colOff>
      <xdr:row>67</xdr:row>
      <xdr:rowOff>51858</xdr:rowOff>
    </xdr:to>
    <xdr:cxnSp macro="">
      <xdr:nvCxnSpPr>
        <xdr:cNvPr id="319" name="直線コネクタ 318"/>
        <xdr:cNvCxnSpPr/>
      </xdr:nvCxnSpPr>
      <xdr:spPr>
        <a:xfrm>
          <a:off x="16929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86695</xdr:rowOff>
    </xdr:from>
    <xdr:ext cx="762000" cy="259045"/>
    <xdr:sp macro="" textlink="">
      <xdr:nvSpPr>
        <xdr:cNvPr id="320" name="定員管理の状況最大値テキスト"/>
        <xdr:cNvSpPr txBox="1"/>
      </xdr:nvSpPr>
      <xdr:spPr>
        <a:xfrm>
          <a:off x="17106900" y="9687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318</xdr:rowOff>
    </xdr:from>
    <xdr:to>
      <xdr:col>81</xdr:col>
      <xdr:colOff>133350</xdr:colOff>
      <xdr:row>58</xdr:row>
      <xdr:rowOff>318</xdr:rowOff>
    </xdr:to>
    <xdr:cxnSp macro="">
      <xdr:nvCxnSpPr>
        <xdr:cNvPr id="321" name="直線コネクタ 320"/>
        <xdr:cNvCxnSpPr/>
      </xdr:nvCxnSpPr>
      <xdr:spPr>
        <a:xfrm>
          <a:off x="16929100" y="9944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28257</xdr:rowOff>
    </xdr:from>
    <xdr:to>
      <xdr:col>81</xdr:col>
      <xdr:colOff>44450</xdr:colOff>
      <xdr:row>66</xdr:row>
      <xdr:rowOff>58420</xdr:rowOff>
    </xdr:to>
    <xdr:cxnSp macro="">
      <xdr:nvCxnSpPr>
        <xdr:cNvPr id="322" name="直線コネクタ 321"/>
        <xdr:cNvCxnSpPr/>
      </xdr:nvCxnSpPr>
      <xdr:spPr>
        <a:xfrm>
          <a:off x="16179800" y="11343957"/>
          <a:ext cx="8382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111777</xdr:rowOff>
    </xdr:from>
    <xdr:ext cx="762000" cy="259045"/>
    <xdr:sp macro="" textlink="">
      <xdr:nvSpPr>
        <xdr:cNvPr id="323" name="定員管理の状況平均値テキスト"/>
        <xdr:cNvSpPr txBox="1"/>
      </xdr:nvSpPr>
      <xdr:spPr>
        <a:xfrm>
          <a:off x="17106900" y="10227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95250</xdr:rowOff>
    </xdr:from>
    <xdr:to>
      <xdr:col>81</xdr:col>
      <xdr:colOff>95250</xdr:colOff>
      <xdr:row>61</xdr:row>
      <xdr:rowOff>25400</xdr:rowOff>
    </xdr:to>
    <xdr:sp macro="" textlink="">
      <xdr:nvSpPr>
        <xdr:cNvPr id="324" name="フローチャート: 判断 323"/>
        <xdr:cNvSpPr/>
      </xdr:nvSpPr>
      <xdr:spPr>
        <a:xfrm>
          <a:off x="169672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28257</xdr:rowOff>
    </xdr:from>
    <xdr:to>
      <xdr:col>77</xdr:col>
      <xdr:colOff>44450</xdr:colOff>
      <xdr:row>66</xdr:row>
      <xdr:rowOff>34290</xdr:rowOff>
    </xdr:to>
    <xdr:cxnSp macro="">
      <xdr:nvCxnSpPr>
        <xdr:cNvPr id="325" name="直線コネクタ 324"/>
        <xdr:cNvCxnSpPr/>
      </xdr:nvCxnSpPr>
      <xdr:spPr>
        <a:xfrm flipV="1">
          <a:off x="15290800" y="11343957"/>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103294</xdr:rowOff>
    </xdr:from>
    <xdr:to>
      <xdr:col>77</xdr:col>
      <xdr:colOff>95250</xdr:colOff>
      <xdr:row>61</xdr:row>
      <xdr:rowOff>33444</xdr:rowOff>
    </xdr:to>
    <xdr:sp macro="" textlink="">
      <xdr:nvSpPr>
        <xdr:cNvPr id="326" name="フローチャート: 判断 325"/>
        <xdr:cNvSpPr/>
      </xdr:nvSpPr>
      <xdr:spPr>
        <a:xfrm>
          <a:off x="16129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43621</xdr:rowOff>
    </xdr:from>
    <xdr:ext cx="736600" cy="259045"/>
    <xdr:sp macro="" textlink="">
      <xdr:nvSpPr>
        <xdr:cNvPr id="327" name="テキスト ボックス 326"/>
        <xdr:cNvSpPr txBox="1"/>
      </xdr:nvSpPr>
      <xdr:spPr>
        <a:xfrm>
          <a:off x="15798800" y="10159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66</xdr:row>
      <xdr:rowOff>34290</xdr:rowOff>
    </xdr:from>
    <xdr:to>
      <xdr:col>72</xdr:col>
      <xdr:colOff>203200</xdr:colOff>
      <xdr:row>66</xdr:row>
      <xdr:rowOff>54398</xdr:rowOff>
    </xdr:to>
    <xdr:cxnSp macro="">
      <xdr:nvCxnSpPr>
        <xdr:cNvPr id="328" name="直線コネクタ 327"/>
        <xdr:cNvCxnSpPr/>
      </xdr:nvCxnSpPr>
      <xdr:spPr>
        <a:xfrm flipV="1">
          <a:off x="14401800" y="1134999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104775</xdr:rowOff>
    </xdr:from>
    <xdr:to>
      <xdr:col>73</xdr:col>
      <xdr:colOff>44450</xdr:colOff>
      <xdr:row>62</xdr:row>
      <xdr:rowOff>34925</xdr:rowOff>
    </xdr:to>
    <xdr:sp macro="" textlink="">
      <xdr:nvSpPr>
        <xdr:cNvPr id="329" name="フローチャート: 判断 328"/>
        <xdr:cNvSpPr/>
      </xdr:nvSpPr>
      <xdr:spPr>
        <a:xfrm>
          <a:off x="15240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45102</xdr:rowOff>
    </xdr:from>
    <xdr:ext cx="762000" cy="259045"/>
    <xdr:sp macro="" textlink="">
      <xdr:nvSpPr>
        <xdr:cNvPr id="330" name="テキスト ボックス 329"/>
        <xdr:cNvSpPr txBox="1"/>
      </xdr:nvSpPr>
      <xdr:spPr>
        <a:xfrm>
          <a:off x="14909800" y="1033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66</xdr:row>
      <xdr:rowOff>54398</xdr:rowOff>
    </xdr:from>
    <xdr:to>
      <xdr:col>68</xdr:col>
      <xdr:colOff>152400</xdr:colOff>
      <xdr:row>66</xdr:row>
      <xdr:rowOff>84561</xdr:rowOff>
    </xdr:to>
    <xdr:cxnSp macro="">
      <xdr:nvCxnSpPr>
        <xdr:cNvPr id="331" name="直線コネクタ 330"/>
        <xdr:cNvCxnSpPr/>
      </xdr:nvCxnSpPr>
      <xdr:spPr>
        <a:xfrm flipV="1">
          <a:off x="13512800" y="11370098"/>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110807</xdr:rowOff>
    </xdr:from>
    <xdr:to>
      <xdr:col>68</xdr:col>
      <xdr:colOff>203200</xdr:colOff>
      <xdr:row>62</xdr:row>
      <xdr:rowOff>40957</xdr:rowOff>
    </xdr:to>
    <xdr:sp macro="" textlink="">
      <xdr:nvSpPr>
        <xdr:cNvPr id="332" name="フローチャート: 判断 331"/>
        <xdr:cNvSpPr/>
      </xdr:nvSpPr>
      <xdr:spPr>
        <a:xfrm>
          <a:off x="14351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51134</xdr:rowOff>
    </xdr:from>
    <xdr:ext cx="762000" cy="259045"/>
    <xdr:sp macro="" textlink="">
      <xdr:nvSpPr>
        <xdr:cNvPr id="333" name="テキスト ボックス 332"/>
        <xdr:cNvSpPr txBox="1"/>
      </xdr:nvSpPr>
      <xdr:spPr>
        <a:xfrm>
          <a:off x="14020800" y="1033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118851</xdr:rowOff>
    </xdr:from>
    <xdr:to>
      <xdr:col>64</xdr:col>
      <xdr:colOff>152400</xdr:colOff>
      <xdr:row>62</xdr:row>
      <xdr:rowOff>49001</xdr:rowOff>
    </xdr:to>
    <xdr:sp macro="" textlink="">
      <xdr:nvSpPr>
        <xdr:cNvPr id="334" name="フローチャート: 判断 333"/>
        <xdr:cNvSpPr/>
      </xdr:nvSpPr>
      <xdr:spPr>
        <a:xfrm>
          <a:off x="13462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59178</xdr:rowOff>
    </xdr:from>
    <xdr:ext cx="762000" cy="259045"/>
    <xdr:sp macro="" textlink="">
      <xdr:nvSpPr>
        <xdr:cNvPr id="335" name="テキスト ボックス 334"/>
        <xdr:cNvSpPr txBox="1"/>
      </xdr:nvSpPr>
      <xdr:spPr>
        <a:xfrm>
          <a:off x="13131800" y="10346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7620</xdr:rowOff>
    </xdr:from>
    <xdr:to>
      <xdr:col>81</xdr:col>
      <xdr:colOff>95250</xdr:colOff>
      <xdr:row>66</xdr:row>
      <xdr:rowOff>109220</xdr:rowOff>
    </xdr:to>
    <xdr:sp macro="" textlink="">
      <xdr:nvSpPr>
        <xdr:cNvPr id="341" name="楕円 340"/>
        <xdr:cNvSpPr/>
      </xdr:nvSpPr>
      <xdr:spPr>
        <a:xfrm>
          <a:off x="16967200" y="113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151147</xdr:rowOff>
    </xdr:from>
    <xdr:ext cx="762000" cy="259045"/>
    <xdr:sp macro="" textlink="">
      <xdr:nvSpPr>
        <xdr:cNvPr id="342" name="定員管理の状況該当値テキスト"/>
        <xdr:cNvSpPr txBox="1"/>
      </xdr:nvSpPr>
      <xdr:spPr>
        <a:xfrm>
          <a:off x="17106900" y="1129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148907</xdr:rowOff>
    </xdr:from>
    <xdr:to>
      <xdr:col>77</xdr:col>
      <xdr:colOff>95250</xdr:colOff>
      <xdr:row>66</xdr:row>
      <xdr:rowOff>79057</xdr:rowOff>
    </xdr:to>
    <xdr:sp macro="" textlink="">
      <xdr:nvSpPr>
        <xdr:cNvPr id="343" name="楕円 342"/>
        <xdr:cNvSpPr/>
      </xdr:nvSpPr>
      <xdr:spPr>
        <a:xfrm>
          <a:off x="16129000" y="1129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63834</xdr:rowOff>
    </xdr:from>
    <xdr:ext cx="736600" cy="259045"/>
    <xdr:sp macro="" textlink="">
      <xdr:nvSpPr>
        <xdr:cNvPr id="344" name="テキスト ボックス 343"/>
        <xdr:cNvSpPr txBox="1"/>
      </xdr:nvSpPr>
      <xdr:spPr>
        <a:xfrm>
          <a:off x="15798800" y="11379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154940</xdr:rowOff>
    </xdr:from>
    <xdr:to>
      <xdr:col>73</xdr:col>
      <xdr:colOff>44450</xdr:colOff>
      <xdr:row>66</xdr:row>
      <xdr:rowOff>85090</xdr:rowOff>
    </xdr:to>
    <xdr:sp macro="" textlink="">
      <xdr:nvSpPr>
        <xdr:cNvPr id="345" name="楕円 344"/>
        <xdr:cNvSpPr/>
      </xdr:nvSpPr>
      <xdr:spPr>
        <a:xfrm>
          <a:off x="15240000" y="112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69867</xdr:rowOff>
    </xdr:from>
    <xdr:ext cx="762000" cy="259045"/>
    <xdr:sp macro="" textlink="">
      <xdr:nvSpPr>
        <xdr:cNvPr id="346" name="テキスト ボックス 345"/>
        <xdr:cNvSpPr txBox="1"/>
      </xdr:nvSpPr>
      <xdr:spPr>
        <a:xfrm>
          <a:off x="14909800" y="1138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66</xdr:row>
      <xdr:rowOff>3598</xdr:rowOff>
    </xdr:from>
    <xdr:to>
      <xdr:col>68</xdr:col>
      <xdr:colOff>203200</xdr:colOff>
      <xdr:row>66</xdr:row>
      <xdr:rowOff>105198</xdr:rowOff>
    </xdr:to>
    <xdr:sp macro="" textlink="">
      <xdr:nvSpPr>
        <xdr:cNvPr id="347" name="楕円 346"/>
        <xdr:cNvSpPr/>
      </xdr:nvSpPr>
      <xdr:spPr>
        <a:xfrm>
          <a:off x="14351000" y="1131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89975</xdr:rowOff>
    </xdr:from>
    <xdr:ext cx="762000" cy="259045"/>
    <xdr:sp macro="" textlink="">
      <xdr:nvSpPr>
        <xdr:cNvPr id="348" name="テキスト ボックス 347"/>
        <xdr:cNvSpPr txBox="1"/>
      </xdr:nvSpPr>
      <xdr:spPr>
        <a:xfrm>
          <a:off x="14020800" y="11405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66</xdr:row>
      <xdr:rowOff>33761</xdr:rowOff>
    </xdr:from>
    <xdr:to>
      <xdr:col>64</xdr:col>
      <xdr:colOff>152400</xdr:colOff>
      <xdr:row>66</xdr:row>
      <xdr:rowOff>135361</xdr:rowOff>
    </xdr:to>
    <xdr:sp macro="" textlink="">
      <xdr:nvSpPr>
        <xdr:cNvPr id="349" name="楕円 348"/>
        <xdr:cNvSpPr/>
      </xdr:nvSpPr>
      <xdr:spPr>
        <a:xfrm>
          <a:off x="13462000" y="1134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120138</xdr:rowOff>
    </xdr:from>
    <xdr:ext cx="762000" cy="259045"/>
    <xdr:sp macro="" textlink="">
      <xdr:nvSpPr>
        <xdr:cNvPr id="350" name="テキスト ボックス 349"/>
        <xdr:cNvSpPr txBox="1"/>
      </xdr:nvSpPr>
      <xdr:spPr>
        <a:xfrm>
          <a:off x="13131800" y="11435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当市の実質公債費比率（過去３か年平均）は５．６％で、類似団体の平均（６．</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６</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％）及び県内市町の平均（５．</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９</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％）を下回っている。</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合併特例事業債や</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臨時財政対策債・過疎対策事業債</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などの元利償還金や</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分流式下水道に要する経費など下水道事業に係る地方債の償還の財源に充てた繰入金が</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増加し、</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単年度の数値は悪化したものの、平成２６年度と同程度の比率であったため</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、過去３か年平均</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のポイント増減はなかった。</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今後、緊急度や住民ニーズを的確に捉えた事業の選択と集中を徹底し、</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地方債残高に注視しながら公債費と新規発行額の均衡を図りつつ、</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交付税措置のある市債</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を</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計画的</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に</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活用</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して</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適正な財政運営に努めていく。</a:t>
          </a:r>
          <a:endParaRPr lang="ja-JP" altLang="ja-JP" sz="1400" b="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7" name="直線コネクタ 36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8" name="テキスト ボックス 36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1" name="直線コネクタ 370"/>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72" name="テキスト ボックス 371"/>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28575</xdr:rowOff>
    </xdr:from>
    <xdr:to>
      <xdr:col>81</xdr:col>
      <xdr:colOff>44450</xdr:colOff>
      <xdr:row>43</xdr:row>
      <xdr:rowOff>119380</xdr:rowOff>
    </xdr:to>
    <xdr:cxnSp macro="">
      <xdr:nvCxnSpPr>
        <xdr:cNvPr id="375" name="直線コネクタ 374"/>
        <xdr:cNvCxnSpPr/>
      </xdr:nvCxnSpPr>
      <xdr:spPr>
        <a:xfrm flipV="1">
          <a:off x="17018000" y="6200775"/>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91457</xdr:rowOff>
    </xdr:from>
    <xdr:ext cx="762000" cy="259045"/>
    <xdr:sp macro="" textlink="">
      <xdr:nvSpPr>
        <xdr:cNvPr id="376" name="公債費負担の状況最小値テキスト"/>
        <xdr:cNvSpPr txBox="1"/>
      </xdr:nvSpPr>
      <xdr:spPr>
        <a:xfrm>
          <a:off x="17106900" y="746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119380</xdr:rowOff>
    </xdr:from>
    <xdr:to>
      <xdr:col>81</xdr:col>
      <xdr:colOff>133350</xdr:colOff>
      <xdr:row>43</xdr:row>
      <xdr:rowOff>119380</xdr:rowOff>
    </xdr:to>
    <xdr:cxnSp macro="">
      <xdr:nvCxnSpPr>
        <xdr:cNvPr id="377" name="直線コネクタ 376"/>
        <xdr:cNvCxnSpPr/>
      </xdr:nvCxnSpPr>
      <xdr:spPr>
        <a:xfrm>
          <a:off x="16929100" y="749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114952</xdr:rowOff>
    </xdr:from>
    <xdr:ext cx="762000" cy="259045"/>
    <xdr:sp macro="" textlink="">
      <xdr:nvSpPr>
        <xdr:cNvPr id="378" name="公債費負担の状況最大値テキスト"/>
        <xdr:cNvSpPr txBox="1"/>
      </xdr:nvSpPr>
      <xdr:spPr>
        <a:xfrm>
          <a:off x="17106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28575</xdr:rowOff>
    </xdr:from>
    <xdr:to>
      <xdr:col>81</xdr:col>
      <xdr:colOff>133350</xdr:colOff>
      <xdr:row>36</xdr:row>
      <xdr:rowOff>28575</xdr:rowOff>
    </xdr:to>
    <xdr:cxnSp macro="">
      <xdr:nvCxnSpPr>
        <xdr:cNvPr id="379" name="直線コネクタ 378"/>
        <xdr:cNvCxnSpPr/>
      </xdr:nvCxnSpPr>
      <xdr:spPr>
        <a:xfrm>
          <a:off x="16929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33020</xdr:rowOff>
    </xdr:from>
    <xdr:to>
      <xdr:col>81</xdr:col>
      <xdr:colOff>44450</xdr:colOff>
      <xdr:row>39</xdr:row>
      <xdr:rowOff>33020</xdr:rowOff>
    </xdr:to>
    <xdr:cxnSp macro="">
      <xdr:nvCxnSpPr>
        <xdr:cNvPr id="380" name="直線コネクタ 379"/>
        <xdr:cNvCxnSpPr/>
      </xdr:nvCxnSpPr>
      <xdr:spPr>
        <a:xfrm>
          <a:off x="16179800" y="67195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14622</xdr:rowOff>
    </xdr:from>
    <xdr:ext cx="762000" cy="259045"/>
    <xdr:sp macro="" textlink="">
      <xdr:nvSpPr>
        <xdr:cNvPr id="381" name="公債費負担の状況平均値テキスト"/>
        <xdr:cNvSpPr txBox="1"/>
      </xdr:nvSpPr>
      <xdr:spPr>
        <a:xfrm>
          <a:off x="17106900" y="6701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42545</xdr:rowOff>
    </xdr:from>
    <xdr:to>
      <xdr:col>81</xdr:col>
      <xdr:colOff>95250</xdr:colOff>
      <xdr:row>39</xdr:row>
      <xdr:rowOff>144145</xdr:rowOff>
    </xdr:to>
    <xdr:sp macro="" textlink="">
      <xdr:nvSpPr>
        <xdr:cNvPr id="382" name="フローチャート: 判断 381"/>
        <xdr:cNvSpPr/>
      </xdr:nvSpPr>
      <xdr:spPr>
        <a:xfrm>
          <a:off x="169672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33020</xdr:rowOff>
    </xdr:from>
    <xdr:to>
      <xdr:col>77</xdr:col>
      <xdr:colOff>44450</xdr:colOff>
      <xdr:row>39</xdr:row>
      <xdr:rowOff>69215</xdr:rowOff>
    </xdr:to>
    <xdr:cxnSp macro="">
      <xdr:nvCxnSpPr>
        <xdr:cNvPr id="383" name="直線コネクタ 382"/>
        <xdr:cNvCxnSpPr/>
      </xdr:nvCxnSpPr>
      <xdr:spPr>
        <a:xfrm flipV="1">
          <a:off x="15290800" y="671957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60643</xdr:rowOff>
    </xdr:from>
    <xdr:to>
      <xdr:col>77</xdr:col>
      <xdr:colOff>95250</xdr:colOff>
      <xdr:row>39</xdr:row>
      <xdr:rowOff>162243</xdr:rowOff>
    </xdr:to>
    <xdr:sp macro="" textlink="">
      <xdr:nvSpPr>
        <xdr:cNvPr id="384" name="フローチャート: 判断 383"/>
        <xdr:cNvSpPr/>
      </xdr:nvSpPr>
      <xdr:spPr>
        <a:xfrm>
          <a:off x="16129000" y="674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147020</xdr:rowOff>
    </xdr:from>
    <xdr:ext cx="736600" cy="259045"/>
    <xdr:sp macro="" textlink="">
      <xdr:nvSpPr>
        <xdr:cNvPr id="385" name="テキスト ボックス 384"/>
        <xdr:cNvSpPr txBox="1"/>
      </xdr:nvSpPr>
      <xdr:spPr>
        <a:xfrm>
          <a:off x="15798800" y="6833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69215</xdr:rowOff>
    </xdr:from>
    <xdr:to>
      <xdr:col>72</xdr:col>
      <xdr:colOff>203200</xdr:colOff>
      <xdr:row>39</xdr:row>
      <xdr:rowOff>129540</xdr:rowOff>
    </xdr:to>
    <xdr:cxnSp macro="">
      <xdr:nvCxnSpPr>
        <xdr:cNvPr id="386" name="直線コネクタ 385"/>
        <xdr:cNvCxnSpPr/>
      </xdr:nvCxnSpPr>
      <xdr:spPr>
        <a:xfrm flipV="1">
          <a:off x="14401800" y="675576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114935</xdr:rowOff>
    </xdr:from>
    <xdr:to>
      <xdr:col>73</xdr:col>
      <xdr:colOff>44450</xdr:colOff>
      <xdr:row>40</xdr:row>
      <xdr:rowOff>45085</xdr:rowOff>
    </xdr:to>
    <xdr:sp macro="" textlink="">
      <xdr:nvSpPr>
        <xdr:cNvPr id="387" name="フローチャート: 判断 386"/>
        <xdr:cNvSpPr/>
      </xdr:nvSpPr>
      <xdr:spPr>
        <a:xfrm>
          <a:off x="15240000" y="680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29862</xdr:rowOff>
    </xdr:from>
    <xdr:ext cx="762000" cy="259045"/>
    <xdr:sp macro="" textlink="">
      <xdr:nvSpPr>
        <xdr:cNvPr id="388" name="テキスト ボックス 387"/>
        <xdr:cNvSpPr txBox="1"/>
      </xdr:nvSpPr>
      <xdr:spPr>
        <a:xfrm>
          <a:off x="14909800" y="6887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129540</xdr:rowOff>
    </xdr:from>
    <xdr:to>
      <xdr:col>68</xdr:col>
      <xdr:colOff>152400</xdr:colOff>
      <xdr:row>40</xdr:row>
      <xdr:rowOff>18415</xdr:rowOff>
    </xdr:to>
    <xdr:cxnSp macro="">
      <xdr:nvCxnSpPr>
        <xdr:cNvPr id="389" name="直線コネクタ 388"/>
        <xdr:cNvCxnSpPr/>
      </xdr:nvCxnSpPr>
      <xdr:spPr>
        <a:xfrm flipV="1">
          <a:off x="13512800" y="681609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3810</xdr:rowOff>
    </xdr:from>
    <xdr:to>
      <xdr:col>68</xdr:col>
      <xdr:colOff>203200</xdr:colOff>
      <xdr:row>40</xdr:row>
      <xdr:rowOff>105410</xdr:rowOff>
    </xdr:to>
    <xdr:sp macro="" textlink="">
      <xdr:nvSpPr>
        <xdr:cNvPr id="390" name="フローチャート: 判断 389"/>
        <xdr:cNvSpPr/>
      </xdr:nvSpPr>
      <xdr:spPr>
        <a:xfrm>
          <a:off x="14351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90187</xdr:rowOff>
    </xdr:from>
    <xdr:ext cx="762000" cy="259045"/>
    <xdr:sp macro="" textlink="">
      <xdr:nvSpPr>
        <xdr:cNvPr id="391" name="テキスト ボックス 390"/>
        <xdr:cNvSpPr txBox="1"/>
      </xdr:nvSpPr>
      <xdr:spPr>
        <a:xfrm>
          <a:off x="14020800" y="694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52070</xdr:rowOff>
    </xdr:from>
    <xdr:to>
      <xdr:col>64</xdr:col>
      <xdr:colOff>152400</xdr:colOff>
      <xdr:row>40</xdr:row>
      <xdr:rowOff>153670</xdr:rowOff>
    </xdr:to>
    <xdr:sp macro="" textlink="">
      <xdr:nvSpPr>
        <xdr:cNvPr id="392" name="フローチャート: 判断 391"/>
        <xdr:cNvSpPr/>
      </xdr:nvSpPr>
      <xdr:spPr>
        <a:xfrm>
          <a:off x="13462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138447</xdr:rowOff>
    </xdr:from>
    <xdr:ext cx="762000" cy="259045"/>
    <xdr:sp macro="" textlink="">
      <xdr:nvSpPr>
        <xdr:cNvPr id="393" name="テキスト ボックス 392"/>
        <xdr:cNvSpPr txBox="1"/>
      </xdr:nvSpPr>
      <xdr:spPr>
        <a:xfrm>
          <a:off x="131318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153670</xdr:rowOff>
    </xdr:from>
    <xdr:to>
      <xdr:col>81</xdr:col>
      <xdr:colOff>95250</xdr:colOff>
      <xdr:row>39</xdr:row>
      <xdr:rowOff>83820</xdr:rowOff>
    </xdr:to>
    <xdr:sp macro="" textlink="">
      <xdr:nvSpPr>
        <xdr:cNvPr id="399" name="楕円 398"/>
        <xdr:cNvSpPr/>
      </xdr:nvSpPr>
      <xdr:spPr>
        <a:xfrm>
          <a:off x="169672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170197</xdr:rowOff>
    </xdr:from>
    <xdr:ext cx="762000" cy="259045"/>
    <xdr:sp macro="" textlink="">
      <xdr:nvSpPr>
        <xdr:cNvPr id="400" name="公債費負担の状況該当値テキスト"/>
        <xdr:cNvSpPr txBox="1"/>
      </xdr:nvSpPr>
      <xdr:spPr>
        <a:xfrm>
          <a:off x="17106900" y="651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153670</xdr:rowOff>
    </xdr:from>
    <xdr:to>
      <xdr:col>77</xdr:col>
      <xdr:colOff>95250</xdr:colOff>
      <xdr:row>39</xdr:row>
      <xdr:rowOff>83820</xdr:rowOff>
    </xdr:to>
    <xdr:sp macro="" textlink="">
      <xdr:nvSpPr>
        <xdr:cNvPr id="401" name="楕円 400"/>
        <xdr:cNvSpPr/>
      </xdr:nvSpPr>
      <xdr:spPr>
        <a:xfrm>
          <a:off x="161290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93997</xdr:rowOff>
    </xdr:from>
    <xdr:ext cx="736600" cy="259045"/>
    <xdr:sp macro="" textlink="">
      <xdr:nvSpPr>
        <xdr:cNvPr id="402" name="テキスト ボックス 401"/>
        <xdr:cNvSpPr txBox="1"/>
      </xdr:nvSpPr>
      <xdr:spPr>
        <a:xfrm>
          <a:off x="15798800" y="643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18415</xdr:rowOff>
    </xdr:from>
    <xdr:to>
      <xdr:col>73</xdr:col>
      <xdr:colOff>44450</xdr:colOff>
      <xdr:row>39</xdr:row>
      <xdr:rowOff>120015</xdr:rowOff>
    </xdr:to>
    <xdr:sp macro="" textlink="">
      <xdr:nvSpPr>
        <xdr:cNvPr id="403" name="楕円 402"/>
        <xdr:cNvSpPr/>
      </xdr:nvSpPr>
      <xdr:spPr>
        <a:xfrm>
          <a:off x="15240000" y="670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130192</xdr:rowOff>
    </xdr:from>
    <xdr:ext cx="762000" cy="259045"/>
    <xdr:sp macro="" textlink="">
      <xdr:nvSpPr>
        <xdr:cNvPr id="404" name="テキスト ボックス 403"/>
        <xdr:cNvSpPr txBox="1"/>
      </xdr:nvSpPr>
      <xdr:spPr>
        <a:xfrm>
          <a:off x="14909800" y="647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78740</xdr:rowOff>
    </xdr:from>
    <xdr:to>
      <xdr:col>68</xdr:col>
      <xdr:colOff>203200</xdr:colOff>
      <xdr:row>40</xdr:row>
      <xdr:rowOff>8890</xdr:rowOff>
    </xdr:to>
    <xdr:sp macro="" textlink="">
      <xdr:nvSpPr>
        <xdr:cNvPr id="405" name="楕円 404"/>
        <xdr:cNvSpPr/>
      </xdr:nvSpPr>
      <xdr:spPr>
        <a:xfrm>
          <a:off x="14351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19067</xdr:rowOff>
    </xdr:from>
    <xdr:ext cx="762000" cy="259045"/>
    <xdr:sp macro="" textlink="">
      <xdr:nvSpPr>
        <xdr:cNvPr id="406" name="テキスト ボックス 405"/>
        <xdr:cNvSpPr txBox="1"/>
      </xdr:nvSpPr>
      <xdr:spPr>
        <a:xfrm>
          <a:off x="14020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139065</xdr:rowOff>
    </xdr:from>
    <xdr:to>
      <xdr:col>64</xdr:col>
      <xdr:colOff>152400</xdr:colOff>
      <xdr:row>40</xdr:row>
      <xdr:rowOff>69215</xdr:rowOff>
    </xdr:to>
    <xdr:sp macro="" textlink="">
      <xdr:nvSpPr>
        <xdr:cNvPr id="407" name="楕円 406"/>
        <xdr:cNvSpPr/>
      </xdr:nvSpPr>
      <xdr:spPr>
        <a:xfrm>
          <a:off x="13462000" y="682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79392</xdr:rowOff>
    </xdr:from>
    <xdr:ext cx="762000" cy="259045"/>
    <xdr:sp macro="" textlink="">
      <xdr:nvSpPr>
        <xdr:cNvPr id="408" name="テキスト ボックス 407"/>
        <xdr:cNvSpPr txBox="1"/>
      </xdr:nvSpPr>
      <xdr:spPr>
        <a:xfrm>
          <a:off x="13131800" y="65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当市の将来負担比率は５</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８．９</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％で、類似団体の平均（３</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１</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９</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％）や県内市町の平均（</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６．２</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％）をともに上回っている。</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合併特例事業債や緊急防災・減災事業債などの借り入れによる市債残高の増加に加え、平成２９年度は</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市庁舎などの大型施設整備の財源として</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庁舎整備基金を取り崩したことにより充当可能基金残高が減少したため、</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前年度と比較して４．</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４</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％増加した。地方債への過度な依存</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を</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避けなければならないことから、今後はより一層、緊急度や住民ニーズを的確に捉えた事業の集中と選択を徹底し、交付税措置のある市債の計画的な活用を図りながら、適正な財政運営に努めていく。</a:t>
          </a:r>
          <a:endParaRPr lang="ja-JP" altLang="ja-JP" sz="1400" b="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129540</xdr:rowOff>
    </xdr:to>
    <xdr:cxnSp macro="">
      <xdr:nvCxnSpPr>
        <xdr:cNvPr id="437" name="直線コネクタ 436"/>
        <xdr:cNvCxnSpPr/>
      </xdr:nvCxnSpPr>
      <xdr:spPr>
        <a:xfrm flipV="1">
          <a:off x="17018000" y="2370667"/>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101617</xdr:rowOff>
    </xdr:from>
    <xdr:ext cx="762000" cy="259045"/>
    <xdr:sp macro="" textlink="">
      <xdr:nvSpPr>
        <xdr:cNvPr id="438" name="将来負担の状況最小値テキスト"/>
        <xdr:cNvSpPr txBox="1"/>
      </xdr:nvSpPr>
      <xdr:spPr>
        <a:xfrm>
          <a:off x="17106900" y="370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129540</xdr:rowOff>
    </xdr:from>
    <xdr:to>
      <xdr:col>81</xdr:col>
      <xdr:colOff>133350</xdr:colOff>
      <xdr:row>21</xdr:row>
      <xdr:rowOff>129540</xdr:rowOff>
    </xdr:to>
    <xdr:cxnSp macro="">
      <xdr:nvCxnSpPr>
        <xdr:cNvPr id="439" name="直線コネクタ 438"/>
        <xdr:cNvCxnSpPr/>
      </xdr:nvCxnSpPr>
      <xdr:spPr>
        <a:xfrm>
          <a:off x="16929100" y="372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65828</xdr:rowOff>
    </xdr:from>
    <xdr:to>
      <xdr:col>81</xdr:col>
      <xdr:colOff>44450</xdr:colOff>
      <xdr:row>16</xdr:row>
      <xdr:rowOff>101219</xdr:rowOff>
    </xdr:to>
    <xdr:cxnSp macro="">
      <xdr:nvCxnSpPr>
        <xdr:cNvPr id="442" name="直線コネクタ 441"/>
        <xdr:cNvCxnSpPr/>
      </xdr:nvCxnSpPr>
      <xdr:spPr>
        <a:xfrm>
          <a:off x="16179800" y="2809028"/>
          <a:ext cx="838200" cy="35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21226</xdr:rowOff>
    </xdr:from>
    <xdr:ext cx="762000" cy="259045"/>
    <xdr:sp macro="" textlink="">
      <xdr:nvSpPr>
        <xdr:cNvPr id="443" name="将来負担の状況平均値テキスト"/>
        <xdr:cNvSpPr txBox="1"/>
      </xdr:nvSpPr>
      <xdr:spPr>
        <a:xfrm>
          <a:off x="17106900" y="2421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4699</xdr:rowOff>
    </xdr:from>
    <xdr:to>
      <xdr:col>81</xdr:col>
      <xdr:colOff>95250</xdr:colOff>
      <xdr:row>15</xdr:row>
      <xdr:rowOff>106299</xdr:rowOff>
    </xdr:to>
    <xdr:sp macro="" textlink="">
      <xdr:nvSpPr>
        <xdr:cNvPr id="444" name="フローチャート: 判断 443"/>
        <xdr:cNvSpPr/>
      </xdr:nvSpPr>
      <xdr:spPr>
        <a:xfrm>
          <a:off x="169672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33655</xdr:rowOff>
    </xdr:from>
    <xdr:to>
      <xdr:col>77</xdr:col>
      <xdr:colOff>44450</xdr:colOff>
      <xdr:row>16</xdr:row>
      <xdr:rowOff>65828</xdr:rowOff>
    </xdr:to>
    <xdr:cxnSp macro="">
      <xdr:nvCxnSpPr>
        <xdr:cNvPr id="445" name="直線コネクタ 444"/>
        <xdr:cNvCxnSpPr/>
      </xdr:nvCxnSpPr>
      <xdr:spPr>
        <a:xfrm>
          <a:off x="15290800" y="2776855"/>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32046</xdr:rowOff>
    </xdr:from>
    <xdr:to>
      <xdr:col>77</xdr:col>
      <xdr:colOff>95250</xdr:colOff>
      <xdr:row>15</xdr:row>
      <xdr:rowOff>133646</xdr:rowOff>
    </xdr:to>
    <xdr:sp macro="" textlink="">
      <xdr:nvSpPr>
        <xdr:cNvPr id="446" name="フローチャート: 判断 445"/>
        <xdr:cNvSpPr/>
      </xdr:nvSpPr>
      <xdr:spPr>
        <a:xfrm>
          <a:off x="16129000" y="26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143823</xdr:rowOff>
    </xdr:from>
    <xdr:ext cx="736600" cy="259045"/>
    <xdr:sp macro="" textlink="">
      <xdr:nvSpPr>
        <xdr:cNvPr id="447" name="テキスト ボックス 446"/>
        <xdr:cNvSpPr txBox="1"/>
      </xdr:nvSpPr>
      <xdr:spPr>
        <a:xfrm>
          <a:off x="15798800" y="2372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33655</xdr:rowOff>
    </xdr:from>
    <xdr:to>
      <xdr:col>72</xdr:col>
      <xdr:colOff>203200</xdr:colOff>
      <xdr:row>16</xdr:row>
      <xdr:rowOff>74676</xdr:rowOff>
    </xdr:to>
    <xdr:cxnSp macro="">
      <xdr:nvCxnSpPr>
        <xdr:cNvPr id="448" name="直線コネクタ 447"/>
        <xdr:cNvCxnSpPr/>
      </xdr:nvCxnSpPr>
      <xdr:spPr>
        <a:xfrm flipV="1">
          <a:off x="14401800" y="2776855"/>
          <a:ext cx="889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48133</xdr:rowOff>
    </xdr:from>
    <xdr:to>
      <xdr:col>73</xdr:col>
      <xdr:colOff>44450</xdr:colOff>
      <xdr:row>15</xdr:row>
      <xdr:rowOff>149733</xdr:rowOff>
    </xdr:to>
    <xdr:sp macro="" textlink="">
      <xdr:nvSpPr>
        <xdr:cNvPr id="449" name="フローチャート: 判断 448"/>
        <xdr:cNvSpPr/>
      </xdr:nvSpPr>
      <xdr:spPr>
        <a:xfrm>
          <a:off x="15240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159910</xdr:rowOff>
    </xdr:from>
    <xdr:ext cx="762000" cy="259045"/>
    <xdr:sp macro="" textlink="">
      <xdr:nvSpPr>
        <xdr:cNvPr id="450" name="テキスト ボックス 449"/>
        <xdr:cNvSpPr txBox="1"/>
      </xdr:nvSpPr>
      <xdr:spPr>
        <a:xfrm>
          <a:off x="14909800" y="2388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56981</xdr:rowOff>
    </xdr:from>
    <xdr:to>
      <xdr:col>68</xdr:col>
      <xdr:colOff>152400</xdr:colOff>
      <xdr:row>16</xdr:row>
      <xdr:rowOff>74676</xdr:rowOff>
    </xdr:to>
    <xdr:cxnSp macro="">
      <xdr:nvCxnSpPr>
        <xdr:cNvPr id="451" name="直線コネクタ 450"/>
        <xdr:cNvCxnSpPr/>
      </xdr:nvCxnSpPr>
      <xdr:spPr>
        <a:xfrm>
          <a:off x="13512800" y="2800181"/>
          <a:ext cx="889000" cy="17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117306</xdr:rowOff>
    </xdr:from>
    <xdr:to>
      <xdr:col>68</xdr:col>
      <xdr:colOff>203200</xdr:colOff>
      <xdr:row>16</xdr:row>
      <xdr:rowOff>47456</xdr:rowOff>
    </xdr:to>
    <xdr:sp macro="" textlink="">
      <xdr:nvSpPr>
        <xdr:cNvPr id="452" name="フローチャート: 判断 451"/>
        <xdr:cNvSpPr/>
      </xdr:nvSpPr>
      <xdr:spPr>
        <a:xfrm>
          <a:off x="14351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57633</xdr:rowOff>
    </xdr:from>
    <xdr:ext cx="762000" cy="259045"/>
    <xdr:sp macro="" textlink="">
      <xdr:nvSpPr>
        <xdr:cNvPr id="453" name="テキスト ボックス 452"/>
        <xdr:cNvSpPr txBox="1"/>
      </xdr:nvSpPr>
      <xdr:spPr>
        <a:xfrm>
          <a:off x="14020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152696</xdr:rowOff>
    </xdr:from>
    <xdr:to>
      <xdr:col>64</xdr:col>
      <xdr:colOff>152400</xdr:colOff>
      <xdr:row>16</xdr:row>
      <xdr:rowOff>82846</xdr:rowOff>
    </xdr:to>
    <xdr:sp macro="" textlink="">
      <xdr:nvSpPr>
        <xdr:cNvPr id="454" name="フローチャート: 判断 453"/>
        <xdr:cNvSpPr/>
      </xdr:nvSpPr>
      <xdr:spPr>
        <a:xfrm>
          <a:off x="13462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93023</xdr:rowOff>
    </xdr:from>
    <xdr:ext cx="762000" cy="259045"/>
    <xdr:sp macro="" textlink="">
      <xdr:nvSpPr>
        <xdr:cNvPr id="455" name="テキスト ボックス 454"/>
        <xdr:cNvSpPr txBox="1"/>
      </xdr:nvSpPr>
      <xdr:spPr>
        <a:xfrm>
          <a:off x="13131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50419</xdr:rowOff>
    </xdr:from>
    <xdr:to>
      <xdr:col>81</xdr:col>
      <xdr:colOff>95250</xdr:colOff>
      <xdr:row>16</xdr:row>
      <xdr:rowOff>152019</xdr:rowOff>
    </xdr:to>
    <xdr:sp macro="" textlink="">
      <xdr:nvSpPr>
        <xdr:cNvPr id="461" name="楕円 460"/>
        <xdr:cNvSpPr/>
      </xdr:nvSpPr>
      <xdr:spPr>
        <a:xfrm>
          <a:off x="16967200" y="279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22496</xdr:rowOff>
    </xdr:from>
    <xdr:ext cx="762000" cy="259045"/>
    <xdr:sp macro="" textlink="">
      <xdr:nvSpPr>
        <xdr:cNvPr id="462" name="将来負担の状況該当値テキスト"/>
        <xdr:cNvSpPr txBox="1"/>
      </xdr:nvSpPr>
      <xdr:spPr>
        <a:xfrm>
          <a:off x="17106900" y="2765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15028</xdr:rowOff>
    </xdr:from>
    <xdr:to>
      <xdr:col>77</xdr:col>
      <xdr:colOff>95250</xdr:colOff>
      <xdr:row>16</xdr:row>
      <xdr:rowOff>116628</xdr:rowOff>
    </xdr:to>
    <xdr:sp macro="" textlink="">
      <xdr:nvSpPr>
        <xdr:cNvPr id="463" name="楕円 462"/>
        <xdr:cNvSpPr/>
      </xdr:nvSpPr>
      <xdr:spPr>
        <a:xfrm>
          <a:off x="16129000" y="275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101405</xdr:rowOff>
    </xdr:from>
    <xdr:ext cx="736600" cy="259045"/>
    <xdr:sp macro="" textlink="">
      <xdr:nvSpPr>
        <xdr:cNvPr id="464" name="テキスト ボックス 463"/>
        <xdr:cNvSpPr txBox="1"/>
      </xdr:nvSpPr>
      <xdr:spPr>
        <a:xfrm>
          <a:off x="15798800" y="2844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154305</xdr:rowOff>
    </xdr:from>
    <xdr:to>
      <xdr:col>73</xdr:col>
      <xdr:colOff>44450</xdr:colOff>
      <xdr:row>16</xdr:row>
      <xdr:rowOff>84455</xdr:rowOff>
    </xdr:to>
    <xdr:sp macro="" textlink="">
      <xdr:nvSpPr>
        <xdr:cNvPr id="465" name="楕円 464"/>
        <xdr:cNvSpPr/>
      </xdr:nvSpPr>
      <xdr:spPr>
        <a:xfrm>
          <a:off x="15240000" y="272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69232</xdr:rowOff>
    </xdr:from>
    <xdr:ext cx="762000" cy="259045"/>
    <xdr:sp macro="" textlink="">
      <xdr:nvSpPr>
        <xdr:cNvPr id="466" name="テキスト ボックス 465"/>
        <xdr:cNvSpPr txBox="1"/>
      </xdr:nvSpPr>
      <xdr:spPr>
        <a:xfrm>
          <a:off x="14909800" y="2812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23876</xdr:rowOff>
    </xdr:from>
    <xdr:to>
      <xdr:col>68</xdr:col>
      <xdr:colOff>203200</xdr:colOff>
      <xdr:row>16</xdr:row>
      <xdr:rowOff>125476</xdr:rowOff>
    </xdr:to>
    <xdr:sp macro="" textlink="">
      <xdr:nvSpPr>
        <xdr:cNvPr id="467" name="楕円 466"/>
        <xdr:cNvSpPr/>
      </xdr:nvSpPr>
      <xdr:spPr>
        <a:xfrm>
          <a:off x="14351000" y="276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110253</xdr:rowOff>
    </xdr:from>
    <xdr:ext cx="762000" cy="259045"/>
    <xdr:sp macro="" textlink="">
      <xdr:nvSpPr>
        <xdr:cNvPr id="468" name="テキスト ボックス 467"/>
        <xdr:cNvSpPr txBox="1"/>
      </xdr:nvSpPr>
      <xdr:spPr>
        <a:xfrm>
          <a:off x="14020800" y="2853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6181</xdr:rowOff>
    </xdr:from>
    <xdr:to>
      <xdr:col>64</xdr:col>
      <xdr:colOff>152400</xdr:colOff>
      <xdr:row>16</xdr:row>
      <xdr:rowOff>107781</xdr:rowOff>
    </xdr:to>
    <xdr:sp macro="" textlink="">
      <xdr:nvSpPr>
        <xdr:cNvPr id="469" name="楕円 468"/>
        <xdr:cNvSpPr/>
      </xdr:nvSpPr>
      <xdr:spPr>
        <a:xfrm>
          <a:off x="13462000" y="274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92558</xdr:rowOff>
    </xdr:from>
    <xdr:ext cx="762000" cy="259045"/>
    <xdr:sp macro="" textlink="">
      <xdr:nvSpPr>
        <xdr:cNvPr id="470" name="テキスト ボックス 469"/>
        <xdr:cNvSpPr txBox="1"/>
      </xdr:nvSpPr>
      <xdr:spPr>
        <a:xfrm>
          <a:off x="13131800" y="2835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栃木県日光市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83,761
82,951
1,449.83
46,486,216
44,856,632
1,527,599
24,506,596
58,417,383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58.9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a:solidFill>
                <a:sysClr val="windowText" lastClr="000000"/>
              </a:solidFill>
              <a:effectLst/>
              <a:latin typeface="ＭＳ Ｐゴシック" panose="020B0600070205080204" pitchFamily="50" charset="-128"/>
              <a:ea typeface="ＭＳ Ｐゴシック" panose="020B0600070205080204" pitchFamily="50" charset="-128"/>
              <a:cs typeface="+mn-cs"/>
            </a:rPr>
            <a:t>広範囲な市域の行政サービスを維持していくため、地域の行政拠点施設を設置し、さらに消防防災体制も分散型としていることから、類似団体に比べ職員数が多くなっている。しかし、当市の著しい人口減少や厳しい財政状況に鑑みれば、効率的で効果的な行政経営に取り組まなければならない状況にあり、そのため、平成３０年４月時点で、平成１８年４月に比べ３０５人（普通会計）の職員を削減した。今後も、行政サービスの維持向上に努めながら、職員定員適正化計画に基づき、退職者補充率の抑制などにより、職員数の削減を行うとともに、効率的な行政組織体制や事務合理化による時間外勤務の抑制により、人件費の削減に努めていく。</a:t>
          </a:r>
          <a:endParaRPr lang="ja-JP" altLang="ja-JP" sz="1400" b="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168910</xdr:rowOff>
    </xdr:from>
    <xdr:to>
      <xdr:col>24</xdr:col>
      <xdr:colOff>25400</xdr:colOff>
      <xdr:row>42</xdr:row>
      <xdr:rowOff>66040</xdr:rowOff>
    </xdr:to>
    <xdr:cxnSp macro="">
      <xdr:nvCxnSpPr>
        <xdr:cNvPr id="61" name="直線コネクタ 60"/>
        <xdr:cNvCxnSpPr/>
      </xdr:nvCxnSpPr>
      <xdr:spPr>
        <a:xfrm flipV="1">
          <a:off x="4826000" y="582676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38117</xdr:rowOff>
    </xdr:from>
    <xdr:ext cx="762000" cy="259045"/>
    <xdr:sp macro="" textlink="">
      <xdr:nvSpPr>
        <xdr:cNvPr id="62" name="人件費最小値テキスト"/>
        <xdr:cNvSpPr txBox="1"/>
      </xdr:nvSpPr>
      <xdr:spPr>
        <a:xfrm>
          <a:off x="4914900" y="723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66040</xdr:rowOff>
    </xdr:from>
    <xdr:to>
      <xdr:col>24</xdr:col>
      <xdr:colOff>114300</xdr:colOff>
      <xdr:row>42</xdr:row>
      <xdr:rowOff>66040</xdr:rowOff>
    </xdr:to>
    <xdr:cxnSp macro="">
      <xdr:nvCxnSpPr>
        <xdr:cNvPr id="63" name="直線コネクタ 62"/>
        <xdr:cNvCxnSpPr/>
      </xdr:nvCxnSpPr>
      <xdr:spPr>
        <a:xfrm>
          <a:off x="4737100" y="726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83837</xdr:rowOff>
    </xdr:from>
    <xdr:ext cx="762000" cy="259045"/>
    <xdr:sp macro="" textlink="">
      <xdr:nvSpPr>
        <xdr:cNvPr id="64" name="人件費最大値テキスト"/>
        <xdr:cNvSpPr txBox="1"/>
      </xdr:nvSpPr>
      <xdr:spPr>
        <a:xfrm>
          <a:off x="4914900" y="55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168910</xdr:rowOff>
    </xdr:from>
    <xdr:to>
      <xdr:col>24</xdr:col>
      <xdr:colOff>114300</xdr:colOff>
      <xdr:row>33</xdr:row>
      <xdr:rowOff>168910</xdr:rowOff>
    </xdr:to>
    <xdr:cxnSp macro="">
      <xdr:nvCxnSpPr>
        <xdr:cNvPr id="65" name="直線コネクタ 64"/>
        <xdr:cNvCxnSpPr/>
      </xdr:nvCxnSpPr>
      <xdr:spPr>
        <a:xfrm>
          <a:off x="4737100" y="582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39370</xdr:rowOff>
    </xdr:from>
    <xdr:to>
      <xdr:col>24</xdr:col>
      <xdr:colOff>25400</xdr:colOff>
      <xdr:row>39</xdr:row>
      <xdr:rowOff>107950</xdr:rowOff>
    </xdr:to>
    <xdr:cxnSp macro="">
      <xdr:nvCxnSpPr>
        <xdr:cNvPr id="66" name="直線コネクタ 65"/>
        <xdr:cNvCxnSpPr/>
      </xdr:nvCxnSpPr>
      <xdr:spPr>
        <a:xfrm flipV="1">
          <a:off x="3987800" y="67259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130827</xdr:rowOff>
    </xdr:from>
    <xdr:ext cx="762000" cy="259045"/>
    <xdr:sp macro="" textlink="">
      <xdr:nvSpPr>
        <xdr:cNvPr id="67" name="人件費平均値テキスト"/>
        <xdr:cNvSpPr txBox="1"/>
      </xdr:nvSpPr>
      <xdr:spPr>
        <a:xfrm>
          <a:off x="4914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85090</xdr:rowOff>
    </xdr:from>
    <xdr:to>
      <xdr:col>19</xdr:col>
      <xdr:colOff>187325</xdr:colOff>
      <xdr:row>39</xdr:row>
      <xdr:rowOff>107950</xdr:rowOff>
    </xdr:to>
    <xdr:cxnSp macro="">
      <xdr:nvCxnSpPr>
        <xdr:cNvPr id="69" name="直線コネクタ 68"/>
        <xdr:cNvCxnSpPr/>
      </xdr:nvCxnSpPr>
      <xdr:spPr>
        <a:xfrm>
          <a:off x="3098800" y="67716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129540</xdr:rowOff>
    </xdr:from>
    <xdr:to>
      <xdr:col>20</xdr:col>
      <xdr:colOff>38100</xdr:colOff>
      <xdr:row>37</xdr:row>
      <xdr:rowOff>59690</xdr:rowOff>
    </xdr:to>
    <xdr:sp macro="" textlink="">
      <xdr:nvSpPr>
        <xdr:cNvPr id="70" name="フローチャート: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69867</xdr:rowOff>
    </xdr:from>
    <xdr:ext cx="736600" cy="259045"/>
    <xdr:sp macro="" textlink="">
      <xdr:nvSpPr>
        <xdr:cNvPr id="71" name="テキスト ボックス 70"/>
        <xdr:cNvSpPr txBox="1"/>
      </xdr:nvSpPr>
      <xdr:spPr>
        <a:xfrm>
          <a:off x="3606800" y="607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85090</xdr:rowOff>
    </xdr:from>
    <xdr:to>
      <xdr:col>15</xdr:col>
      <xdr:colOff>98425</xdr:colOff>
      <xdr:row>40</xdr:row>
      <xdr:rowOff>27940</xdr:rowOff>
    </xdr:to>
    <xdr:cxnSp macro="">
      <xdr:nvCxnSpPr>
        <xdr:cNvPr id="72" name="直線コネクタ 71"/>
        <xdr:cNvCxnSpPr/>
      </xdr:nvCxnSpPr>
      <xdr:spPr>
        <a:xfrm flipV="1">
          <a:off x="2209800" y="67716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127017</xdr:rowOff>
    </xdr:from>
    <xdr:ext cx="762000" cy="259045"/>
    <xdr:sp macro="" textlink="">
      <xdr:nvSpPr>
        <xdr:cNvPr id="74" name="テキスト ボックス 73"/>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20320</xdr:rowOff>
    </xdr:from>
    <xdr:to>
      <xdr:col>11</xdr:col>
      <xdr:colOff>9525</xdr:colOff>
      <xdr:row>40</xdr:row>
      <xdr:rowOff>27940</xdr:rowOff>
    </xdr:to>
    <xdr:cxnSp macro="">
      <xdr:nvCxnSpPr>
        <xdr:cNvPr id="75" name="直線コネクタ 74"/>
        <xdr:cNvCxnSpPr/>
      </xdr:nvCxnSpPr>
      <xdr:spPr>
        <a:xfrm>
          <a:off x="1320800" y="68783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62247</xdr:rowOff>
    </xdr:from>
    <xdr:ext cx="762000" cy="259045"/>
    <xdr:sp macro="" textlink="">
      <xdr:nvSpPr>
        <xdr:cNvPr id="79" name="テキスト ボックス 78"/>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160020</xdr:rowOff>
    </xdr:from>
    <xdr:to>
      <xdr:col>24</xdr:col>
      <xdr:colOff>76200</xdr:colOff>
      <xdr:row>39</xdr:row>
      <xdr:rowOff>90170</xdr:rowOff>
    </xdr:to>
    <xdr:sp macro="" textlink="">
      <xdr:nvSpPr>
        <xdr:cNvPr id="85" name="楕円 84"/>
        <xdr:cNvSpPr/>
      </xdr:nvSpPr>
      <xdr:spPr>
        <a:xfrm>
          <a:off x="47752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132097</xdr:rowOff>
    </xdr:from>
    <xdr:ext cx="762000" cy="259045"/>
    <xdr:sp macro="" textlink="">
      <xdr:nvSpPr>
        <xdr:cNvPr id="86" name="人件費該当値テキスト"/>
        <xdr:cNvSpPr txBox="1"/>
      </xdr:nvSpPr>
      <xdr:spPr>
        <a:xfrm>
          <a:off x="4914900" y="664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57150</xdr:rowOff>
    </xdr:from>
    <xdr:to>
      <xdr:col>20</xdr:col>
      <xdr:colOff>38100</xdr:colOff>
      <xdr:row>39</xdr:row>
      <xdr:rowOff>158750</xdr:rowOff>
    </xdr:to>
    <xdr:sp macro="" textlink="">
      <xdr:nvSpPr>
        <xdr:cNvPr id="87" name="楕円 86"/>
        <xdr:cNvSpPr/>
      </xdr:nvSpPr>
      <xdr:spPr>
        <a:xfrm>
          <a:off x="3937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143527</xdr:rowOff>
    </xdr:from>
    <xdr:ext cx="736600" cy="259045"/>
    <xdr:sp macro="" textlink="">
      <xdr:nvSpPr>
        <xdr:cNvPr id="88" name="テキスト ボックス 87"/>
        <xdr:cNvSpPr txBox="1"/>
      </xdr:nvSpPr>
      <xdr:spPr>
        <a:xfrm>
          <a:off x="3606800" y="683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34290</xdr:rowOff>
    </xdr:from>
    <xdr:to>
      <xdr:col>15</xdr:col>
      <xdr:colOff>149225</xdr:colOff>
      <xdr:row>39</xdr:row>
      <xdr:rowOff>135890</xdr:rowOff>
    </xdr:to>
    <xdr:sp macro="" textlink="">
      <xdr:nvSpPr>
        <xdr:cNvPr id="89" name="楕円 88"/>
        <xdr:cNvSpPr/>
      </xdr:nvSpPr>
      <xdr:spPr>
        <a:xfrm>
          <a:off x="3048000" y="672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120667</xdr:rowOff>
    </xdr:from>
    <xdr:ext cx="762000" cy="259045"/>
    <xdr:sp macro="" textlink="">
      <xdr:nvSpPr>
        <xdr:cNvPr id="90" name="テキスト ボックス 89"/>
        <xdr:cNvSpPr txBox="1"/>
      </xdr:nvSpPr>
      <xdr:spPr>
        <a:xfrm>
          <a:off x="2717800" y="680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148590</xdr:rowOff>
    </xdr:from>
    <xdr:to>
      <xdr:col>11</xdr:col>
      <xdr:colOff>60325</xdr:colOff>
      <xdr:row>40</xdr:row>
      <xdr:rowOff>78740</xdr:rowOff>
    </xdr:to>
    <xdr:sp macro="" textlink="">
      <xdr:nvSpPr>
        <xdr:cNvPr id="91" name="楕円 90"/>
        <xdr:cNvSpPr/>
      </xdr:nvSpPr>
      <xdr:spPr>
        <a:xfrm>
          <a:off x="2159000" y="683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63517</xdr:rowOff>
    </xdr:from>
    <xdr:ext cx="762000" cy="259045"/>
    <xdr:sp macro="" textlink="">
      <xdr:nvSpPr>
        <xdr:cNvPr id="92" name="テキスト ボックス 91"/>
        <xdr:cNvSpPr txBox="1"/>
      </xdr:nvSpPr>
      <xdr:spPr>
        <a:xfrm>
          <a:off x="1828800" y="692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140970</xdr:rowOff>
    </xdr:from>
    <xdr:to>
      <xdr:col>6</xdr:col>
      <xdr:colOff>171450</xdr:colOff>
      <xdr:row>40</xdr:row>
      <xdr:rowOff>71120</xdr:rowOff>
    </xdr:to>
    <xdr:sp macro="" textlink="">
      <xdr:nvSpPr>
        <xdr:cNvPr id="93" name="楕円 92"/>
        <xdr:cNvSpPr/>
      </xdr:nvSpPr>
      <xdr:spPr>
        <a:xfrm>
          <a:off x="1270000" y="682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55897</xdr:rowOff>
    </xdr:from>
    <xdr:ext cx="762000" cy="259045"/>
    <xdr:sp macro="" textlink="">
      <xdr:nvSpPr>
        <xdr:cNvPr id="94" name="テキスト ボックス 93"/>
        <xdr:cNvSpPr txBox="1"/>
      </xdr:nvSpPr>
      <xdr:spPr>
        <a:xfrm>
          <a:off x="939800" y="691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２市２町１村の広域合併により公共施設が点在し、類似施設も多い。また、世界的な観光地が存在することから、市営の観光施設を多く有し、その維持管理に要する費用が大きく、物件費に係る経常収支比率が高くなっている。さらに、類似団体と比較して職員数が多いため、職員定員適正化計画により職員数の削減を進める一方で、民間委託、指定管理者制度の導入を行っていることなどから、物件費は増加傾向にある。平成２</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９</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年度においては、経常的な物件費</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がほぼ前年同程度であったことから</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相対的に０</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１</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した。今後も抑制に努める必要がある。</a:t>
          </a:r>
          <a:endParaRPr lang="ja-JP" altLang="ja-JP" sz="1400" b="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131572</xdr:rowOff>
    </xdr:from>
    <xdr:to>
      <xdr:col>82</xdr:col>
      <xdr:colOff>107950</xdr:colOff>
      <xdr:row>21</xdr:row>
      <xdr:rowOff>69850</xdr:rowOff>
    </xdr:to>
    <xdr:cxnSp macro="">
      <xdr:nvCxnSpPr>
        <xdr:cNvPr id="120" name="直線コネクタ 119"/>
        <xdr:cNvCxnSpPr/>
      </xdr:nvCxnSpPr>
      <xdr:spPr>
        <a:xfrm flipV="1">
          <a:off x="16510000" y="2188972"/>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46499</xdr:rowOff>
    </xdr:from>
    <xdr:ext cx="762000" cy="259045"/>
    <xdr:sp macro="" textlink="">
      <xdr:nvSpPr>
        <xdr:cNvPr id="123" name="物件費最大値テキスト"/>
        <xdr:cNvSpPr txBox="1"/>
      </xdr:nvSpPr>
      <xdr:spPr>
        <a:xfrm>
          <a:off x="16598900" y="193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131572</xdr:rowOff>
    </xdr:from>
    <xdr:to>
      <xdr:col>82</xdr:col>
      <xdr:colOff>196850</xdr:colOff>
      <xdr:row>12</xdr:row>
      <xdr:rowOff>131572</xdr:rowOff>
    </xdr:to>
    <xdr:cxnSp macro="">
      <xdr:nvCxnSpPr>
        <xdr:cNvPr id="124" name="直線コネクタ 123"/>
        <xdr:cNvCxnSpPr/>
      </xdr:nvCxnSpPr>
      <xdr:spPr>
        <a:xfrm>
          <a:off x="16421100" y="2188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46990</xdr:rowOff>
    </xdr:from>
    <xdr:to>
      <xdr:col>82</xdr:col>
      <xdr:colOff>107950</xdr:colOff>
      <xdr:row>19</xdr:row>
      <xdr:rowOff>56134</xdr:rowOff>
    </xdr:to>
    <xdr:cxnSp macro="">
      <xdr:nvCxnSpPr>
        <xdr:cNvPr id="125" name="直線コネクタ 124"/>
        <xdr:cNvCxnSpPr/>
      </xdr:nvCxnSpPr>
      <xdr:spPr>
        <a:xfrm flipV="1">
          <a:off x="15671800" y="330454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60723</xdr:rowOff>
    </xdr:from>
    <xdr:ext cx="762000" cy="259045"/>
    <xdr:sp macro="" textlink="">
      <xdr:nvSpPr>
        <xdr:cNvPr id="126" name="物件費平均値テキスト"/>
        <xdr:cNvSpPr txBox="1"/>
      </xdr:nvSpPr>
      <xdr:spPr>
        <a:xfrm>
          <a:off x="16598900" y="2632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44196</xdr:rowOff>
    </xdr:from>
    <xdr:to>
      <xdr:col>82</xdr:col>
      <xdr:colOff>158750</xdr:colOff>
      <xdr:row>16</xdr:row>
      <xdr:rowOff>145796</xdr:rowOff>
    </xdr:to>
    <xdr:sp macro="" textlink="">
      <xdr:nvSpPr>
        <xdr:cNvPr id="127" name="フローチャート: 判断 126"/>
        <xdr:cNvSpPr/>
      </xdr:nvSpPr>
      <xdr:spPr>
        <a:xfrm>
          <a:off x="164592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108712</xdr:rowOff>
    </xdr:from>
    <xdr:to>
      <xdr:col>78</xdr:col>
      <xdr:colOff>69850</xdr:colOff>
      <xdr:row>19</xdr:row>
      <xdr:rowOff>56134</xdr:rowOff>
    </xdr:to>
    <xdr:cxnSp macro="">
      <xdr:nvCxnSpPr>
        <xdr:cNvPr id="128" name="直線コネクタ 127"/>
        <xdr:cNvCxnSpPr/>
      </xdr:nvCxnSpPr>
      <xdr:spPr>
        <a:xfrm>
          <a:off x="14782800" y="319481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35052</xdr:rowOff>
    </xdr:from>
    <xdr:to>
      <xdr:col>78</xdr:col>
      <xdr:colOff>120650</xdr:colOff>
      <xdr:row>16</xdr:row>
      <xdr:rowOff>136652</xdr:rowOff>
    </xdr:to>
    <xdr:sp macro="" textlink="">
      <xdr:nvSpPr>
        <xdr:cNvPr id="129" name="フローチャート: 判断 128"/>
        <xdr:cNvSpPr/>
      </xdr:nvSpPr>
      <xdr:spPr>
        <a:xfrm>
          <a:off x="15621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146829</xdr:rowOff>
    </xdr:from>
    <xdr:ext cx="736600" cy="259045"/>
    <xdr:sp macro="" textlink="">
      <xdr:nvSpPr>
        <xdr:cNvPr id="130" name="テキスト ボックス 129"/>
        <xdr:cNvSpPr txBox="1"/>
      </xdr:nvSpPr>
      <xdr:spPr>
        <a:xfrm>
          <a:off x="15290800" y="2547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108712</xdr:rowOff>
    </xdr:from>
    <xdr:to>
      <xdr:col>73</xdr:col>
      <xdr:colOff>180975</xdr:colOff>
      <xdr:row>19</xdr:row>
      <xdr:rowOff>10414</xdr:rowOff>
    </xdr:to>
    <xdr:cxnSp macro="">
      <xdr:nvCxnSpPr>
        <xdr:cNvPr id="131" name="直線コネクタ 130"/>
        <xdr:cNvCxnSpPr/>
      </xdr:nvCxnSpPr>
      <xdr:spPr>
        <a:xfrm flipV="1">
          <a:off x="13893800" y="319481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169926</xdr:rowOff>
    </xdr:from>
    <xdr:to>
      <xdr:col>74</xdr:col>
      <xdr:colOff>31750</xdr:colOff>
      <xdr:row>16</xdr:row>
      <xdr:rowOff>100076</xdr:rowOff>
    </xdr:to>
    <xdr:sp macro="" textlink="">
      <xdr:nvSpPr>
        <xdr:cNvPr id="132" name="フローチャート: 判断 131"/>
        <xdr:cNvSpPr/>
      </xdr:nvSpPr>
      <xdr:spPr>
        <a:xfrm>
          <a:off x="14732000" y="274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110253</xdr:rowOff>
    </xdr:from>
    <xdr:ext cx="762000" cy="259045"/>
    <xdr:sp macro="" textlink="">
      <xdr:nvSpPr>
        <xdr:cNvPr id="133" name="テキスト ボックス 132"/>
        <xdr:cNvSpPr txBox="1"/>
      </xdr:nvSpPr>
      <xdr:spPr>
        <a:xfrm>
          <a:off x="14401800" y="2510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115570</xdr:rowOff>
    </xdr:from>
    <xdr:to>
      <xdr:col>69</xdr:col>
      <xdr:colOff>92075</xdr:colOff>
      <xdr:row>19</xdr:row>
      <xdr:rowOff>10414</xdr:rowOff>
    </xdr:to>
    <xdr:cxnSp macro="">
      <xdr:nvCxnSpPr>
        <xdr:cNvPr id="134" name="直線コネクタ 133"/>
        <xdr:cNvCxnSpPr/>
      </xdr:nvCxnSpPr>
      <xdr:spPr>
        <a:xfrm>
          <a:off x="13004800" y="3030220"/>
          <a:ext cx="8890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96774</xdr:rowOff>
    </xdr:from>
    <xdr:to>
      <xdr:col>69</xdr:col>
      <xdr:colOff>142875</xdr:colOff>
      <xdr:row>16</xdr:row>
      <xdr:rowOff>26924</xdr:rowOff>
    </xdr:to>
    <xdr:sp macro="" textlink="">
      <xdr:nvSpPr>
        <xdr:cNvPr id="135" name="フローチャート: 判断 134"/>
        <xdr:cNvSpPr/>
      </xdr:nvSpPr>
      <xdr:spPr>
        <a:xfrm>
          <a:off x="13843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37101</xdr:rowOff>
    </xdr:from>
    <xdr:ext cx="762000" cy="259045"/>
    <xdr:sp macro="" textlink="">
      <xdr:nvSpPr>
        <xdr:cNvPr id="136" name="テキスト ボックス 135"/>
        <xdr:cNvSpPr txBox="1"/>
      </xdr:nvSpPr>
      <xdr:spPr>
        <a:xfrm>
          <a:off x="13512800" y="243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32766</xdr:rowOff>
    </xdr:from>
    <xdr:to>
      <xdr:col>65</xdr:col>
      <xdr:colOff>53975</xdr:colOff>
      <xdr:row>15</xdr:row>
      <xdr:rowOff>134366</xdr:rowOff>
    </xdr:to>
    <xdr:sp macro="" textlink="">
      <xdr:nvSpPr>
        <xdr:cNvPr id="137" name="フローチャート: 判断 136"/>
        <xdr:cNvSpPr/>
      </xdr:nvSpPr>
      <xdr:spPr>
        <a:xfrm>
          <a:off x="12954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144543</xdr:rowOff>
    </xdr:from>
    <xdr:ext cx="762000" cy="259045"/>
    <xdr:sp macro="" textlink="">
      <xdr:nvSpPr>
        <xdr:cNvPr id="138" name="テキスト ボックス 137"/>
        <xdr:cNvSpPr txBox="1"/>
      </xdr:nvSpPr>
      <xdr:spPr>
        <a:xfrm>
          <a:off x="12623800" y="237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167640</xdr:rowOff>
    </xdr:from>
    <xdr:to>
      <xdr:col>82</xdr:col>
      <xdr:colOff>158750</xdr:colOff>
      <xdr:row>19</xdr:row>
      <xdr:rowOff>97790</xdr:rowOff>
    </xdr:to>
    <xdr:sp macro="" textlink="">
      <xdr:nvSpPr>
        <xdr:cNvPr id="144" name="楕円 143"/>
        <xdr:cNvSpPr/>
      </xdr:nvSpPr>
      <xdr:spPr>
        <a:xfrm>
          <a:off x="16459200" y="325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139717</xdr:rowOff>
    </xdr:from>
    <xdr:ext cx="762000" cy="259045"/>
    <xdr:sp macro="" textlink="">
      <xdr:nvSpPr>
        <xdr:cNvPr id="145" name="物件費該当値テキスト"/>
        <xdr:cNvSpPr txBox="1"/>
      </xdr:nvSpPr>
      <xdr:spPr>
        <a:xfrm>
          <a:off x="16598900" y="322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5334</xdr:rowOff>
    </xdr:from>
    <xdr:to>
      <xdr:col>78</xdr:col>
      <xdr:colOff>120650</xdr:colOff>
      <xdr:row>19</xdr:row>
      <xdr:rowOff>106934</xdr:rowOff>
    </xdr:to>
    <xdr:sp macro="" textlink="">
      <xdr:nvSpPr>
        <xdr:cNvPr id="146" name="楕円 145"/>
        <xdr:cNvSpPr/>
      </xdr:nvSpPr>
      <xdr:spPr>
        <a:xfrm>
          <a:off x="15621000" y="326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91711</xdr:rowOff>
    </xdr:from>
    <xdr:ext cx="736600" cy="259045"/>
    <xdr:sp macro="" textlink="">
      <xdr:nvSpPr>
        <xdr:cNvPr id="147" name="テキスト ボックス 146"/>
        <xdr:cNvSpPr txBox="1"/>
      </xdr:nvSpPr>
      <xdr:spPr>
        <a:xfrm>
          <a:off x="15290800" y="3349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57912</xdr:rowOff>
    </xdr:from>
    <xdr:to>
      <xdr:col>74</xdr:col>
      <xdr:colOff>31750</xdr:colOff>
      <xdr:row>18</xdr:row>
      <xdr:rowOff>159512</xdr:rowOff>
    </xdr:to>
    <xdr:sp macro="" textlink="">
      <xdr:nvSpPr>
        <xdr:cNvPr id="148" name="楕円 147"/>
        <xdr:cNvSpPr/>
      </xdr:nvSpPr>
      <xdr:spPr>
        <a:xfrm>
          <a:off x="14732000" y="314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144289</xdr:rowOff>
    </xdr:from>
    <xdr:ext cx="762000" cy="259045"/>
    <xdr:sp macro="" textlink="">
      <xdr:nvSpPr>
        <xdr:cNvPr id="149" name="テキスト ボックス 148"/>
        <xdr:cNvSpPr txBox="1"/>
      </xdr:nvSpPr>
      <xdr:spPr>
        <a:xfrm>
          <a:off x="14401800" y="323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131064</xdr:rowOff>
    </xdr:from>
    <xdr:to>
      <xdr:col>69</xdr:col>
      <xdr:colOff>142875</xdr:colOff>
      <xdr:row>19</xdr:row>
      <xdr:rowOff>61214</xdr:rowOff>
    </xdr:to>
    <xdr:sp macro="" textlink="">
      <xdr:nvSpPr>
        <xdr:cNvPr id="150" name="楕円 149"/>
        <xdr:cNvSpPr/>
      </xdr:nvSpPr>
      <xdr:spPr>
        <a:xfrm>
          <a:off x="13843000" y="321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45991</xdr:rowOff>
    </xdr:from>
    <xdr:ext cx="762000" cy="259045"/>
    <xdr:sp macro="" textlink="">
      <xdr:nvSpPr>
        <xdr:cNvPr id="151" name="テキスト ボックス 150"/>
        <xdr:cNvSpPr txBox="1"/>
      </xdr:nvSpPr>
      <xdr:spPr>
        <a:xfrm>
          <a:off x="13512800" y="330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64770</xdr:rowOff>
    </xdr:from>
    <xdr:to>
      <xdr:col>65</xdr:col>
      <xdr:colOff>53975</xdr:colOff>
      <xdr:row>17</xdr:row>
      <xdr:rowOff>166370</xdr:rowOff>
    </xdr:to>
    <xdr:sp macro="" textlink="">
      <xdr:nvSpPr>
        <xdr:cNvPr id="152" name="楕円 151"/>
        <xdr:cNvSpPr/>
      </xdr:nvSpPr>
      <xdr:spPr>
        <a:xfrm>
          <a:off x="12954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151147</xdr:rowOff>
    </xdr:from>
    <xdr:ext cx="762000" cy="259045"/>
    <xdr:sp macro="" textlink="">
      <xdr:nvSpPr>
        <xdr:cNvPr id="153" name="テキスト ボックス 152"/>
        <xdr:cNvSpPr txBox="1"/>
      </xdr:nvSpPr>
      <xdr:spPr>
        <a:xfrm>
          <a:off x="12623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扶助費に係る経常収支比率は、類似団体や県内市町と比較するとやや低い状況にあるものの、高齢化の進行や障がい者自立支援給付費の増、こども医療費の助成における県内医療機関を対象とした現物給付方式の高校３年生相当までの拡大など、市独自の社会保障施策の実施から増加傾向にある。そのため、今後、単独扶助費の見直しや資格審査などの適正化を図ることにより、上昇を抑制していく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48078</xdr:rowOff>
    </xdr:from>
    <xdr:to>
      <xdr:col>24</xdr:col>
      <xdr:colOff>25400</xdr:colOff>
      <xdr:row>61</xdr:row>
      <xdr:rowOff>58965</xdr:rowOff>
    </xdr:to>
    <xdr:cxnSp macro="">
      <xdr:nvCxnSpPr>
        <xdr:cNvPr id="183" name="直線コネクタ 182"/>
        <xdr:cNvCxnSpPr/>
      </xdr:nvCxnSpPr>
      <xdr:spPr>
        <a:xfrm flipV="1">
          <a:off x="4826000" y="9134928"/>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31042</xdr:rowOff>
    </xdr:from>
    <xdr:ext cx="762000" cy="259045"/>
    <xdr:sp macro="" textlink="">
      <xdr:nvSpPr>
        <xdr:cNvPr id="184" name="扶助費最小値テキスト"/>
        <xdr:cNvSpPr txBox="1"/>
      </xdr:nvSpPr>
      <xdr:spPr>
        <a:xfrm>
          <a:off x="4914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58965</xdr:rowOff>
    </xdr:from>
    <xdr:to>
      <xdr:col>24</xdr:col>
      <xdr:colOff>114300</xdr:colOff>
      <xdr:row>61</xdr:row>
      <xdr:rowOff>58965</xdr:rowOff>
    </xdr:to>
    <xdr:cxnSp macro="">
      <xdr:nvCxnSpPr>
        <xdr:cNvPr id="185" name="直線コネクタ 184"/>
        <xdr:cNvCxnSpPr/>
      </xdr:nvCxnSpPr>
      <xdr:spPr>
        <a:xfrm>
          <a:off x="4737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134455</xdr:rowOff>
    </xdr:from>
    <xdr:ext cx="762000" cy="259045"/>
    <xdr:sp macro="" textlink="">
      <xdr:nvSpPr>
        <xdr:cNvPr id="186" name="扶助費最大値テキスト"/>
        <xdr:cNvSpPr txBox="1"/>
      </xdr:nvSpPr>
      <xdr:spPr>
        <a:xfrm>
          <a:off x="4914900" y="887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48078</xdr:rowOff>
    </xdr:from>
    <xdr:to>
      <xdr:col>24</xdr:col>
      <xdr:colOff>114300</xdr:colOff>
      <xdr:row>53</xdr:row>
      <xdr:rowOff>48078</xdr:rowOff>
    </xdr:to>
    <xdr:cxnSp macro="">
      <xdr:nvCxnSpPr>
        <xdr:cNvPr id="187" name="直線コネクタ 186"/>
        <xdr:cNvCxnSpPr/>
      </xdr:nvCxnSpPr>
      <xdr:spPr>
        <a:xfrm>
          <a:off x="4737100" y="9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170543</xdr:rowOff>
    </xdr:from>
    <xdr:to>
      <xdr:col>24</xdr:col>
      <xdr:colOff>25400</xdr:colOff>
      <xdr:row>55</xdr:row>
      <xdr:rowOff>20865</xdr:rowOff>
    </xdr:to>
    <xdr:cxnSp macro="">
      <xdr:nvCxnSpPr>
        <xdr:cNvPr id="188" name="直線コネクタ 187"/>
        <xdr:cNvCxnSpPr/>
      </xdr:nvCxnSpPr>
      <xdr:spPr>
        <a:xfrm flipV="1">
          <a:off x="3987800" y="9428843"/>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53720</xdr:rowOff>
    </xdr:from>
    <xdr:ext cx="762000" cy="259045"/>
    <xdr:sp macro="" textlink="">
      <xdr:nvSpPr>
        <xdr:cNvPr id="189" name="扶助費平均値テキスト"/>
        <xdr:cNvSpPr txBox="1"/>
      </xdr:nvSpPr>
      <xdr:spPr>
        <a:xfrm>
          <a:off x="4914900" y="9654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81643</xdr:rowOff>
    </xdr:from>
    <xdr:to>
      <xdr:col>24</xdr:col>
      <xdr:colOff>76200</xdr:colOff>
      <xdr:row>57</xdr:row>
      <xdr:rowOff>11793</xdr:rowOff>
    </xdr:to>
    <xdr:sp macro="" textlink="">
      <xdr:nvSpPr>
        <xdr:cNvPr id="190" name="フローチャート: 判断 189"/>
        <xdr:cNvSpPr/>
      </xdr:nvSpPr>
      <xdr:spPr>
        <a:xfrm>
          <a:off x="4775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127000</xdr:rowOff>
    </xdr:from>
    <xdr:to>
      <xdr:col>19</xdr:col>
      <xdr:colOff>187325</xdr:colOff>
      <xdr:row>55</xdr:row>
      <xdr:rowOff>20865</xdr:rowOff>
    </xdr:to>
    <xdr:cxnSp macro="">
      <xdr:nvCxnSpPr>
        <xdr:cNvPr id="191" name="直線コネクタ 190"/>
        <xdr:cNvCxnSpPr/>
      </xdr:nvCxnSpPr>
      <xdr:spPr>
        <a:xfrm>
          <a:off x="3098800" y="93853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27215</xdr:rowOff>
    </xdr:from>
    <xdr:to>
      <xdr:col>20</xdr:col>
      <xdr:colOff>38100</xdr:colOff>
      <xdr:row>56</xdr:row>
      <xdr:rowOff>128815</xdr:rowOff>
    </xdr:to>
    <xdr:sp macro="" textlink="">
      <xdr:nvSpPr>
        <xdr:cNvPr id="192" name="フローチャート: 判断 191"/>
        <xdr:cNvSpPr/>
      </xdr:nvSpPr>
      <xdr:spPr>
        <a:xfrm>
          <a:off x="3937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113592</xdr:rowOff>
    </xdr:from>
    <xdr:ext cx="736600" cy="259045"/>
    <xdr:sp macro="" textlink="">
      <xdr:nvSpPr>
        <xdr:cNvPr id="193" name="テキスト ボックス 192"/>
        <xdr:cNvSpPr txBox="1"/>
      </xdr:nvSpPr>
      <xdr:spPr>
        <a:xfrm>
          <a:off x="3606800" y="9714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127000</xdr:rowOff>
    </xdr:from>
    <xdr:to>
      <xdr:col>15</xdr:col>
      <xdr:colOff>98425</xdr:colOff>
      <xdr:row>54</xdr:row>
      <xdr:rowOff>127000</xdr:rowOff>
    </xdr:to>
    <xdr:cxnSp macro="">
      <xdr:nvCxnSpPr>
        <xdr:cNvPr id="194" name="直線コネクタ 193"/>
        <xdr:cNvCxnSpPr/>
      </xdr:nvCxnSpPr>
      <xdr:spPr>
        <a:xfrm>
          <a:off x="2209800" y="938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141515</xdr:rowOff>
    </xdr:from>
    <xdr:to>
      <xdr:col>15</xdr:col>
      <xdr:colOff>149225</xdr:colOff>
      <xdr:row>55</xdr:row>
      <xdr:rowOff>71665</xdr:rowOff>
    </xdr:to>
    <xdr:sp macro="" textlink="">
      <xdr:nvSpPr>
        <xdr:cNvPr id="195" name="フローチャート: 判断 194"/>
        <xdr:cNvSpPr/>
      </xdr:nvSpPr>
      <xdr:spPr>
        <a:xfrm>
          <a:off x="3048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56442</xdr:rowOff>
    </xdr:from>
    <xdr:ext cx="762000" cy="259045"/>
    <xdr:sp macro="" textlink="">
      <xdr:nvSpPr>
        <xdr:cNvPr id="196" name="テキスト ボックス 195"/>
        <xdr:cNvSpPr txBox="1"/>
      </xdr:nvSpPr>
      <xdr:spPr>
        <a:xfrm>
          <a:off x="2717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105228</xdr:rowOff>
    </xdr:from>
    <xdr:to>
      <xdr:col>11</xdr:col>
      <xdr:colOff>9525</xdr:colOff>
      <xdr:row>54</xdr:row>
      <xdr:rowOff>127000</xdr:rowOff>
    </xdr:to>
    <xdr:cxnSp macro="">
      <xdr:nvCxnSpPr>
        <xdr:cNvPr id="197" name="直線コネクタ 196"/>
        <xdr:cNvCxnSpPr/>
      </xdr:nvCxnSpPr>
      <xdr:spPr>
        <a:xfrm>
          <a:off x="1320800" y="93635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163285</xdr:rowOff>
    </xdr:from>
    <xdr:to>
      <xdr:col>11</xdr:col>
      <xdr:colOff>60325</xdr:colOff>
      <xdr:row>55</xdr:row>
      <xdr:rowOff>93435</xdr:rowOff>
    </xdr:to>
    <xdr:sp macro="" textlink="">
      <xdr:nvSpPr>
        <xdr:cNvPr id="198" name="フローチャート: 判断 197"/>
        <xdr:cNvSpPr/>
      </xdr:nvSpPr>
      <xdr:spPr>
        <a:xfrm>
          <a:off x="2159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78212</xdr:rowOff>
    </xdr:from>
    <xdr:ext cx="762000" cy="259045"/>
    <xdr:sp macro="" textlink="">
      <xdr:nvSpPr>
        <xdr:cNvPr id="199" name="テキスト ボックス 198"/>
        <xdr:cNvSpPr txBox="1"/>
      </xdr:nvSpPr>
      <xdr:spPr>
        <a:xfrm>
          <a:off x="1828800" y="9507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119743</xdr:rowOff>
    </xdr:from>
    <xdr:to>
      <xdr:col>6</xdr:col>
      <xdr:colOff>171450</xdr:colOff>
      <xdr:row>55</xdr:row>
      <xdr:rowOff>49893</xdr:rowOff>
    </xdr:to>
    <xdr:sp macro="" textlink="">
      <xdr:nvSpPr>
        <xdr:cNvPr id="200" name="フローチャート: 判断 199"/>
        <xdr:cNvSpPr/>
      </xdr:nvSpPr>
      <xdr:spPr>
        <a:xfrm>
          <a:off x="1270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34670</xdr:rowOff>
    </xdr:from>
    <xdr:ext cx="762000" cy="259045"/>
    <xdr:sp macro="" textlink="">
      <xdr:nvSpPr>
        <xdr:cNvPr id="201" name="テキスト ボックス 200"/>
        <xdr:cNvSpPr txBox="1"/>
      </xdr:nvSpPr>
      <xdr:spPr>
        <a:xfrm>
          <a:off x="939800" y="946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119743</xdr:rowOff>
    </xdr:from>
    <xdr:to>
      <xdr:col>24</xdr:col>
      <xdr:colOff>76200</xdr:colOff>
      <xdr:row>55</xdr:row>
      <xdr:rowOff>49893</xdr:rowOff>
    </xdr:to>
    <xdr:sp macro="" textlink="">
      <xdr:nvSpPr>
        <xdr:cNvPr id="207" name="楕円 206"/>
        <xdr:cNvSpPr/>
      </xdr:nvSpPr>
      <xdr:spPr>
        <a:xfrm>
          <a:off x="47752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136270</xdr:rowOff>
    </xdr:from>
    <xdr:ext cx="762000" cy="259045"/>
    <xdr:sp macro="" textlink="">
      <xdr:nvSpPr>
        <xdr:cNvPr id="208" name="扶助費該当値テキスト"/>
        <xdr:cNvSpPr txBox="1"/>
      </xdr:nvSpPr>
      <xdr:spPr>
        <a:xfrm>
          <a:off x="49149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141515</xdr:rowOff>
    </xdr:from>
    <xdr:to>
      <xdr:col>20</xdr:col>
      <xdr:colOff>38100</xdr:colOff>
      <xdr:row>55</xdr:row>
      <xdr:rowOff>71665</xdr:rowOff>
    </xdr:to>
    <xdr:sp macro="" textlink="">
      <xdr:nvSpPr>
        <xdr:cNvPr id="209" name="楕円 208"/>
        <xdr:cNvSpPr/>
      </xdr:nvSpPr>
      <xdr:spPr>
        <a:xfrm>
          <a:off x="3937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81842</xdr:rowOff>
    </xdr:from>
    <xdr:ext cx="736600" cy="259045"/>
    <xdr:sp macro="" textlink="">
      <xdr:nvSpPr>
        <xdr:cNvPr id="210" name="テキスト ボックス 209"/>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76200</xdr:rowOff>
    </xdr:from>
    <xdr:to>
      <xdr:col>15</xdr:col>
      <xdr:colOff>149225</xdr:colOff>
      <xdr:row>55</xdr:row>
      <xdr:rowOff>6350</xdr:rowOff>
    </xdr:to>
    <xdr:sp macro="" textlink="">
      <xdr:nvSpPr>
        <xdr:cNvPr id="211" name="楕円 210"/>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16527</xdr:rowOff>
    </xdr:from>
    <xdr:ext cx="762000" cy="259045"/>
    <xdr:sp macro="" textlink="">
      <xdr:nvSpPr>
        <xdr:cNvPr id="212" name="テキスト ボックス 211"/>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76200</xdr:rowOff>
    </xdr:from>
    <xdr:to>
      <xdr:col>11</xdr:col>
      <xdr:colOff>60325</xdr:colOff>
      <xdr:row>55</xdr:row>
      <xdr:rowOff>6350</xdr:rowOff>
    </xdr:to>
    <xdr:sp macro="" textlink="">
      <xdr:nvSpPr>
        <xdr:cNvPr id="213" name="楕円 212"/>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16527</xdr:rowOff>
    </xdr:from>
    <xdr:ext cx="762000" cy="259045"/>
    <xdr:sp macro="" textlink="">
      <xdr:nvSpPr>
        <xdr:cNvPr id="214" name="テキスト ボックス 213"/>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54428</xdr:rowOff>
    </xdr:from>
    <xdr:to>
      <xdr:col>6</xdr:col>
      <xdr:colOff>171450</xdr:colOff>
      <xdr:row>54</xdr:row>
      <xdr:rowOff>156028</xdr:rowOff>
    </xdr:to>
    <xdr:sp macro="" textlink="">
      <xdr:nvSpPr>
        <xdr:cNvPr id="215" name="楕円 214"/>
        <xdr:cNvSpPr/>
      </xdr:nvSpPr>
      <xdr:spPr>
        <a:xfrm>
          <a:off x="1270000" y="931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166205</xdr:rowOff>
    </xdr:from>
    <xdr:ext cx="762000" cy="259045"/>
    <xdr:sp macro="" textlink="">
      <xdr:nvSpPr>
        <xdr:cNvPr id="216" name="テキスト ボックス 215"/>
        <xdr:cNvSpPr txBox="1"/>
      </xdr:nvSpPr>
      <xdr:spPr>
        <a:xfrm>
          <a:off x="939800" y="908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維持補修費、投資及び出資金、貸付金、繰出金などに係るその他の経常収支比率は、類似団体や県内市町と比較して低くなっている。これは、主に投資及び出資金や貸付金などに係る比率が低いことが理由として挙げられる。平成２</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９</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年度は１</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３</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２</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％で、前年度より０．</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７</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％増加しているが、主な理由は、道路橋りょう等の維持補修費</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及び民間事業者が実施する認定こども園施設整備事業等に対する貸付金が増加</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したためである。今後は公共施設マネジメント計画により、施設保有量の適正化を推進し、維持補修費の平準化を図っていく。</a:t>
          </a:r>
          <a:endParaRPr lang="ja-JP" altLang="ja-JP" sz="1400" b="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61</xdr:row>
      <xdr:rowOff>115570</xdr:rowOff>
    </xdr:to>
    <xdr:cxnSp macro="">
      <xdr:nvCxnSpPr>
        <xdr:cNvPr id="244" name="直線コネクタ 243"/>
        <xdr:cNvCxnSpPr/>
      </xdr:nvCxnSpPr>
      <xdr:spPr>
        <a:xfrm flipV="1">
          <a:off x="16510000" y="93167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87647</xdr:rowOff>
    </xdr:from>
    <xdr:ext cx="762000" cy="259045"/>
    <xdr:sp macro="" textlink="">
      <xdr:nvSpPr>
        <xdr:cNvPr id="245" name="その他最小値テキスト"/>
        <xdr:cNvSpPr txBox="1"/>
      </xdr:nvSpPr>
      <xdr:spPr>
        <a:xfrm>
          <a:off x="16598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115570</xdr:rowOff>
    </xdr:from>
    <xdr:to>
      <xdr:col>82</xdr:col>
      <xdr:colOff>196850</xdr:colOff>
      <xdr:row>61</xdr:row>
      <xdr:rowOff>115570</xdr:rowOff>
    </xdr:to>
    <xdr:cxnSp macro="">
      <xdr:nvCxnSpPr>
        <xdr:cNvPr id="246" name="直線コネクタ 245"/>
        <xdr:cNvCxnSpPr/>
      </xdr:nvCxnSpPr>
      <xdr:spPr>
        <a:xfrm>
          <a:off x="16421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7" name="その他最大値テキスト"/>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8" name="直線コネクタ 247"/>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50800</xdr:rowOff>
    </xdr:from>
    <xdr:to>
      <xdr:col>82</xdr:col>
      <xdr:colOff>107950</xdr:colOff>
      <xdr:row>56</xdr:row>
      <xdr:rowOff>104140</xdr:rowOff>
    </xdr:to>
    <xdr:cxnSp macro="">
      <xdr:nvCxnSpPr>
        <xdr:cNvPr id="249" name="直線コネクタ 248"/>
        <xdr:cNvCxnSpPr/>
      </xdr:nvCxnSpPr>
      <xdr:spPr>
        <a:xfrm>
          <a:off x="15671800" y="96520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93997</xdr:rowOff>
    </xdr:from>
    <xdr:ext cx="762000" cy="259045"/>
    <xdr:sp macro="" textlink="">
      <xdr:nvSpPr>
        <xdr:cNvPr id="250" name="その他平均値テキスト"/>
        <xdr:cNvSpPr txBox="1"/>
      </xdr:nvSpPr>
      <xdr:spPr>
        <a:xfrm>
          <a:off x="16598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51" name="フローチャート: 判断 250"/>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35560</xdr:rowOff>
    </xdr:from>
    <xdr:to>
      <xdr:col>78</xdr:col>
      <xdr:colOff>69850</xdr:colOff>
      <xdr:row>56</xdr:row>
      <xdr:rowOff>50800</xdr:rowOff>
    </xdr:to>
    <xdr:cxnSp macro="">
      <xdr:nvCxnSpPr>
        <xdr:cNvPr id="252" name="直線コネクタ 251"/>
        <xdr:cNvCxnSpPr/>
      </xdr:nvCxnSpPr>
      <xdr:spPr>
        <a:xfrm>
          <a:off x="14782800" y="96367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53" name="フローチャート: 判断 252"/>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36847</xdr:rowOff>
    </xdr:from>
    <xdr:ext cx="736600" cy="259045"/>
    <xdr:sp macro="" textlink="">
      <xdr:nvSpPr>
        <xdr:cNvPr id="254" name="テキスト ボックス 253"/>
        <xdr:cNvSpPr txBox="1"/>
      </xdr:nvSpPr>
      <xdr:spPr>
        <a:xfrm>
          <a:off x="15290800" y="980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20320</xdr:rowOff>
    </xdr:from>
    <xdr:to>
      <xdr:col>73</xdr:col>
      <xdr:colOff>180975</xdr:colOff>
      <xdr:row>56</xdr:row>
      <xdr:rowOff>35560</xdr:rowOff>
    </xdr:to>
    <xdr:cxnSp macro="">
      <xdr:nvCxnSpPr>
        <xdr:cNvPr id="255" name="直線コネクタ 254"/>
        <xdr:cNvCxnSpPr/>
      </xdr:nvCxnSpPr>
      <xdr:spPr>
        <a:xfrm>
          <a:off x="13893800" y="96215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99060</xdr:rowOff>
    </xdr:from>
    <xdr:to>
      <xdr:col>74</xdr:col>
      <xdr:colOff>31750</xdr:colOff>
      <xdr:row>57</xdr:row>
      <xdr:rowOff>29210</xdr:rowOff>
    </xdr:to>
    <xdr:sp macro="" textlink="">
      <xdr:nvSpPr>
        <xdr:cNvPr id="256" name="フローチャート: 判断 255"/>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13987</xdr:rowOff>
    </xdr:from>
    <xdr:ext cx="762000" cy="259045"/>
    <xdr:sp macro="" textlink="">
      <xdr:nvSpPr>
        <xdr:cNvPr id="257" name="テキスト ボックス 256"/>
        <xdr:cNvSpPr txBox="1"/>
      </xdr:nvSpPr>
      <xdr:spPr>
        <a:xfrm>
          <a:off x="14401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161290</xdr:rowOff>
    </xdr:from>
    <xdr:to>
      <xdr:col>69</xdr:col>
      <xdr:colOff>92075</xdr:colOff>
      <xdr:row>56</xdr:row>
      <xdr:rowOff>20320</xdr:rowOff>
    </xdr:to>
    <xdr:cxnSp macro="">
      <xdr:nvCxnSpPr>
        <xdr:cNvPr id="258" name="直線コネクタ 257"/>
        <xdr:cNvCxnSpPr/>
      </xdr:nvCxnSpPr>
      <xdr:spPr>
        <a:xfrm>
          <a:off x="13004800" y="95910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129540</xdr:rowOff>
    </xdr:from>
    <xdr:to>
      <xdr:col>69</xdr:col>
      <xdr:colOff>142875</xdr:colOff>
      <xdr:row>57</xdr:row>
      <xdr:rowOff>59690</xdr:rowOff>
    </xdr:to>
    <xdr:sp macro="" textlink="">
      <xdr:nvSpPr>
        <xdr:cNvPr id="259" name="フローチャート: 判断 258"/>
        <xdr:cNvSpPr/>
      </xdr:nvSpPr>
      <xdr:spPr>
        <a:xfrm>
          <a:off x="13843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44467</xdr:rowOff>
    </xdr:from>
    <xdr:ext cx="762000" cy="259045"/>
    <xdr:sp macro="" textlink="">
      <xdr:nvSpPr>
        <xdr:cNvPr id="260" name="テキスト ボックス 259"/>
        <xdr:cNvSpPr txBox="1"/>
      </xdr:nvSpPr>
      <xdr:spPr>
        <a:xfrm>
          <a:off x="13512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1" name="フローチャート: 判断 260"/>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62" name="テキスト ボックス 261"/>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68" name="楕円 267"/>
        <xdr:cNvSpPr/>
      </xdr:nvSpPr>
      <xdr:spPr>
        <a:xfrm>
          <a:off x="164592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69867</xdr:rowOff>
    </xdr:from>
    <xdr:ext cx="762000" cy="259045"/>
    <xdr:sp macro="" textlink="">
      <xdr:nvSpPr>
        <xdr:cNvPr id="269" name="その他該当値テキスト"/>
        <xdr:cNvSpPr txBox="1"/>
      </xdr:nvSpPr>
      <xdr:spPr>
        <a:xfrm>
          <a:off x="165989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0</xdr:rowOff>
    </xdr:from>
    <xdr:to>
      <xdr:col>78</xdr:col>
      <xdr:colOff>120650</xdr:colOff>
      <xdr:row>56</xdr:row>
      <xdr:rowOff>101600</xdr:rowOff>
    </xdr:to>
    <xdr:sp macro="" textlink="">
      <xdr:nvSpPr>
        <xdr:cNvPr id="270" name="楕円 269"/>
        <xdr:cNvSpPr/>
      </xdr:nvSpPr>
      <xdr:spPr>
        <a:xfrm>
          <a:off x="15621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111777</xdr:rowOff>
    </xdr:from>
    <xdr:ext cx="736600" cy="259045"/>
    <xdr:sp macro="" textlink="">
      <xdr:nvSpPr>
        <xdr:cNvPr id="271" name="テキスト ボックス 270"/>
        <xdr:cNvSpPr txBox="1"/>
      </xdr:nvSpPr>
      <xdr:spPr>
        <a:xfrm>
          <a:off x="15290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156210</xdr:rowOff>
    </xdr:from>
    <xdr:to>
      <xdr:col>74</xdr:col>
      <xdr:colOff>31750</xdr:colOff>
      <xdr:row>56</xdr:row>
      <xdr:rowOff>86360</xdr:rowOff>
    </xdr:to>
    <xdr:sp macro="" textlink="">
      <xdr:nvSpPr>
        <xdr:cNvPr id="272" name="楕円 271"/>
        <xdr:cNvSpPr/>
      </xdr:nvSpPr>
      <xdr:spPr>
        <a:xfrm>
          <a:off x="14732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96537</xdr:rowOff>
    </xdr:from>
    <xdr:ext cx="762000" cy="259045"/>
    <xdr:sp macro="" textlink="">
      <xdr:nvSpPr>
        <xdr:cNvPr id="273" name="テキスト ボックス 272"/>
        <xdr:cNvSpPr txBox="1"/>
      </xdr:nvSpPr>
      <xdr:spPr>
        <a:xfrm>
          <a:off x="14401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140970</xdr:rowOff>
    </xdr:from>
    <xdr:to>
      <xdr:col>69</xdr:col>
      <xdr:colOff>142875</xdr:colOff>
      <xdr:row>56</xdr:row>
      <xdr:rowOff>71120</xdr:rowOff>
    </xdr:to>
    <xdr:sp macro="" textlink="">
      <xdr:nvSpPr>
        <xdr:cNvPr id="274" name="楕円 273"/>
        <xdr:cNvSpPr/>
      </xdr:nvSpPr>
      <xdr:spPr>
        <a:xfrm>
          <a:off x="138430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81297</xdr:rowOff>
    </xdr:from>
    <xdr:ext cx="762000" cy="259045"/>
    <xdr:sp macro="" textlink="">
      <xdr:nvSpPr>
        <xdr:cNvPr id="275" name="テキスト ボックス 274"/>
        <xdr:cNvSpPr txBox="1"/>
      </xdr:nvSpPr>
      <xdr:spPr>
        <a:xfrm>
          <a:off x="135128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110490</xdr:rowOff>
    </xdr:from>
    <xdr:to>
      <xdr:col>65</xdr:col>
      <xdr:colOff>53975</xdr:colOff>
      <xdr:row>56</xdr:row>
      <xdr:rowOff>40640</xdr:rowOff>
    </xdr:to>
    <xdr:sp macro="" textlink="">
      <xdr:nvSpPr>
        <xdr:cNvPr id="276" name="楕円 275"/>
        <xdr:cNvSpPr/>
      </xdr:nvSpPr>
      <xdr:spPr>
        <a:xfrm>
          <a:off x="12954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50817</xdr:rowOff>
    </xdr:from>
    <xdr:ext cx="762000" cy="259045"/>
    <xdr:sp macro="" textlink="">
      <xdr:nvSpPr>
        <xdr:cNvPr id="277" name="テキスト ボックス 276"/>
        <xdr:cNvSpPr txBox="1"/>
      </xdr:nvSpPr>
      <xdr:spPr>
        <a:xfrm>
          <a:off x="12623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補助費等に係る経常収支比率は、類似団体や県内市町と比較して大幅に低くなっている。これは、広域合併により一部事務組合の事務を引き継いだため、一部事務組合への負担金（補助費等に区分される）が大幅に減少したことによるものである。なお、補助金については、平成１８年度に見直し基準を設け、整理合理化を行ったところであるが、近年増加傾向にあるため、財政健全化計画により、今後は住民サービスの低下を最小限に抑えながら、抜本的な補助基準の見直しを図っ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39</xdr:row>
      <xdr:rowOff>101854</xdr:rowOff>
    </xdr:to>
    <xdr:cxnSp macro="">
      <xdr:nvCxnSpPr>
        <xdr:cNvPr id="302" name="直線コネクタ 301"/>
        <xdr:cNvCxnSpPr/>
      </xdr:nvCxnSpPr>
      <xdr:spPr>
        <a:xfrm flipV="1">
          <a:off x="16510000" y="5851144"/>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303" name="補助費等最小値テキスト"/>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04" name="直線コネクタ 303"/>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305"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306" name="直線コネクタ 305"/>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140716</xdr:rowOff>
    </xdr:from>
    <xdr:to>
      <xdr:col>82</xdr:col>
      <xdr:colOff>107950</xdr:colOff>
      <xdr:row>34</xdr:row>
      <xdr:rowOff>145288</xdr:rowOff>
    </xdr:to>
    <xdr:cxnSp macro="">
      <xdr:nvCxnSpPr>
        <xdr:cNvPr id="307" name="直線コネクタ 306"/>
        <xdr:cNvCxnSpPr/>
      </xdr:nvCxnSpPr>
      <xdr:spPr>
        <a:xfrm flipV="1">
          <a:off x="15671800" y="597001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16273</xdr:rowOff>
    </xdr:from>
    <xdr:ext cx="762000" cy="259045"/>
    <xdr:sp macro="" textlink="">
      <xdr:nvSpPr>
        <xdr:cNvPr id="308" name="補助費等平均値テキスト"/>
        <xdr:cNvSpPr txBox="1"/>
      </xdr:nvSpPr>
      <xdr:spPr>
        <a:xfrm>
          <a:off x="16598900" y="6188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44196</xdr:rowOff>
    </xdr:from>
    <xdr:to>
      <xdr:col>82</xdr:col>
      <xdr:colOff>158750</xdr:colOff>
      <xdr:row>36</xdr:row>
      <xdr:rowOff>145796</xdr:rowOff>
    </xdr:to>
    <xdr:sp macro="" textlink="">
      <xdr:nvSpPr>
        <xdr:cNvPr id="309" name="フローチャート: 判断 308"/>
        <xdr:cNvSpPr/>
      </xdr:nvSpPr>
      <xdr:spPr>
        <a:xfrm>
          <a:off x="164592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136144</xdr:rowOff>
    </xdr:from>
    <xdr:to>
      <xdr:col>78</xdr:col>
      <xdr:colOff>69850</xdr:colOff>
      <xdr:row>34</xdr:row>
      <xdr:rowOff>145288</xdr:rowOff>
    </xdr:to>
    <xdr:cxnSp macro="">
      <xdr:nvCxnSpPr>
        <xdr:cNvPr id="310" name="直線コネクタ 309"/>
        <xdr:cNvCxnSpPr/>
      </xdr:nvCxnSpPr>
      <xdr:spPr>
        <a:xfrm>
          <a:off x="14782800" y="59654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11" name="フローチャート: 判断 310"/>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126001</xdr:rowOff>
    </xdr:from>
    <xdr:ext cx="736600" cy="259045"/>
    <xdr:sp macro="" textlink="">
      <xdr:nvSpPr>
        <xdr:cNvPr id="312" name="テキスト ボックス 311"/>
        <xdr:cNvSpPr txBox="1"/>
      </xdr:nvSpPr>
      <xdr:spPr>
        <a:xfrm>
          <a:off x="15290800" y="6298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136144</xdr:rowOff>
    </xdr:from>
    <xdr:to>
      <xdr:col>73</xdr:col>
      <xdr:colOff>180975</xdr:colOff>
      <xdr:row>34</xdr:row>
      <xdr:rowOff>136144</xdr:rowOff>
    </xdr:to>
    <xdr:cxnSp macro="">
      <xdr:nvCxnSpPr>
        <xdr:cNvPr id="313" name="直線コネクタ 312"/>
        <xdr:cNvCxnSpPr/>
      </xdr:nvCxnSpPr>
      <xdr:spPr>
        <a:xfrm>
          <a:off x="13893800" y="59654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xdr:rowOff>
    </xdr:from>
    <xdr:to>
      <xdr:col>74</xdr:col>
      <xdr:colOff>31750</xdr:colOff>
      <xdr:row>36</xdr:row>
      <xdr:rowOff>104648</xdr:rowOff>
    </xdr:to>
    <xdr:sp macro="" textlink="">
      <xdr:nvSpPr>
        <xdr:cNvPr id="314" name="フローチャート: 判断 313"/>
        <xdr:cNvSpPr/>
      </xdr:nvSpPr>
      <xdr:spPr>
        <a:xfrm>
          <a:off x="14732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89425</xdr:rowOff>
    </xdr:from>
    <xdr:ext cx="762000" cy="259045"/>
    <xdr:sp macro="" textlink="">
      <xdr:nvSpPr>
        <xdr:cNvPr id="315" name="テキスト ボックス 314"/>
        <xdr:cNvSpPr txBox="1"/>
      </xdr:nvSpPr>
      <xdr:spPr>
        <a:xfrm>
          <a:off x="14401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117856</xdr:rowOff>
    </xdr:from>
    <xdr:to>
      <xdr:col>69</xdr:col>
      <xdr:colOff>92075</xdr:colOff>
      <xdr:row>34</xdr:row>
      <xdr:rowOff>136144</xdr:rowOff>
    </xdr:to>
    <xdr:cxnSp macro="">
      <xdr:nvCxnSpPr>
        <xdr:cNvPr id="316" name="直線コネクタ 315"/>
        <xdr:cNvCxnSpPr/>
      </xdr:nvCxnSpPr>
      <xdr:spPr>
        <a:xfrm>
          <a:off x="13004800" y="59471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147066</xdr:rowOff>
    </xdr:from>
    <xdr:to>
      <xdr:col>69</xdr:col>
      <xdr:colOff>142875</xdr:colOff>
      <xdr:row>36</xdr:row>
      <xdr:rowOff>77216</xdr:rowOff>
    </xdr:to>
    <xdr:sp macro="" textlink="">
      <xdr:nvSpPr>
        <xdr:cNvPr id="317" name="フローチャート: 判断 316"/>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61993</xdr:rowOff>
    </xdr:from>
    <xdr:ext cx="762000" cy="259045"/>
    <xdr:sp macro="" textlink="">
      <xdr:nvSpPr>
        <xdr:cNvPr id="318" name="テキスト ボックス 317"/>
        <xdr:cNvSpPr txBox="1"/>
      </xdr:nvSpPr>
      <xdr:spPr>
        <a:xfrm>
          <a:off x="13512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19" name="フローチャート: 判断 318"/>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61993</xdr:rowOff>
    </xdr:from>
    <xdr:ext cx="762000" cy="259045"/>
    <xdr:sp macro="" textlink="">
      <xdr:nvSpPr>
        <xdr:cNvPr id="320" name="テキスト ボックス 319"/>
        <xdr:cNvSpPr txBox="1"/>
      </xdr:nvSpPr>
      <xdr:spPr>
        <a:xfrm>
          <a:off x="12623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89916</xdr:rowOff>
    </xdr:from>
    <xdr:to>
      <xdr:col>82</xdr:col>
      <xdr:colOff>158750</xdr:colOff>
      <xdr:row>35</xdr:row>
      <xdr:rowOff>20066</xdr:rowOff>
    </xdr:to>
    <xdr:sp macro="" textlink="">
      <xdr:nvSpPr>
        <xdr:cNvPr id="326" name="楕円 325"/>
        <xdr:cNvSpPr/>
      </xdr:nvSpPr>
      <xdr:spPr>
        <a:xfrm>
          <a:off x="16459200" y="591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169943</xdr:rowOff>
    </xdr:from>
    <xdr:ext cx="762000" cy="259045"/>
    <xdr:sp macro="" textlink="">
      <xdr:nvSpPr>
        <xdr:cNvPr id="327" name="補助費等該当値テキスト"/>
        <xdr:cNvSpPr txBox="1"/>
      </xdr:nvSpPr>
      <xdr:spPr>
        <a:xfrm>
          <a:off x="16598900" y="582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94488</xdr:rowOff>
    </xdr:from>
    <xdr:to>
      <xdr:col>78</xdr:col>
      <xdr:colOff>120650</xdr:colOff>
      <xdr:row>35</xdr:row>
      <xdr:rowOff>24638</xdr:rowOff>
    </xdr:to>
    <xdr:sp macro="" textlink="">
      <xdr:nvSpPr>
        <xdr:cNvPr id="328" name="楕円 327"/>
        <xdr:cNvSpPr/>
      </xdr:nvSpPr>
      <xdr:spPr>
        <a:xfrm>
          <a:off x="156210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34815</xdr:rowOff>
    </xdr:from>
    <xdr:ext cx="736600" cy="259045"/>
    <xdr:sp macro="" textlink="">
      <xdr:nvSpPr>
        <xdr:cNvPr id="329" name="テキスト ボックス 328"/>
        <xdr:cNvSpPr txBox="1"/>
      </xdr:nvSpPr>
      <xdr:spPr>
        <a:xfrm>
          <a:off x="15290800" y="5692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85344</xdr:rowOff>
    </xdr:from>
    <xdr:to>
      <xdr:col>74</xdr:col>
      <xdr:colOff>31750</xdr:colOff>
      <xdr:row>35</xdr:row>
      <xdr:rowOff>15494</xdr:rowOff>
    </xdr:to>
    <xdr:sp macro="" textlink="">
      <xdr:nvSpPr>
        <xdr:cNvPr id="330" name="楕円 329"/>
        <xdr:cNvSpPr/>
      </xdr:nvSpPr>
      <xdr:spPr>
        <a:xfrm>
          <a:off x="147320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25671</xdr:rowOff>
    </xdr:from>
    <xdr:ext cx="762000" cy="259045"/>
    <xdr:sp macro="" textlink="">
      <xdr:nvSpPr>
        <xdr:cNvPr id="331" name="テキスト ボックス 330"/>
        <xdr:cNvSpPr txBox="1"/>
      </xdr:nvSpPr>
      <xdr:spPr>
        <a:xfrm>
          <a:off x="14401800" y="568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85344</xdr:rowOff>
    </xdr:from>
    <xdr:to>
      <xdr:col>69</xdr:col>
      <xdr:colOff>142875</xdr:colOff>
      <xdr:row>35</xdr:row>
      <xdr:rowOff>15494</xdr:rowOff>
    </xdr:to>
    <xdr:sp macro="" textlink="">
      <xdr:nvSpPr>
        <xdr:cNvPr id="332" name="楕円 331"/>
        <xdr:cNvSpPr/>
      </xdr:nvSpPr>
      <xdr:spPr>
        <a:xfrm>
          <a:off x="138430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25671</xdr:rowOff>
    </xdr:from>
    <xdr:ext cx="762000" cy="259045"/>
    <xdr:sp macro="" textlink="">
      <xdr:nvSpPr>
        <xdr:cNvPr id="333" name="テキスト ボックス 332"/>
        <xdr:cNvSpPr txBox="1"/>
      </xdr:nvSpPr>
      <xdr:spPr>
        <a:xfrm>
          <a:off x="13512800" y="568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67056</xdr:rowOff>
    </xdr:from>
    <xdr:to>
      <xdr:col>65</xdr:col>
      <xdr:colOff>53975</xdr:colOff>
      <xdr:row>34</xdr:row>
      <xdr:rowOff>168656</xdr:rowOff>
    </xdr:to>
    <xdr:sp macro="" textlink="">
      <xdr:nvSpPr>
        <xdr:cNvPr id="334" name="楕円 333"/>
        <xdr:cNvSpPr/>
      </xdr:nvSpPr>
      <xdr:spPr>
        <a:xfrm>
          <a:off x="12954000" y="58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7383</xdr:rowOff>
    </xdr:from>
    <xdr:ext cx="762000" cy="259045"/>
    <xdr:sp macro="" textlink="">
      <xdr:nvSpPr>
        <xdr:cNvPr id="335" name="テキスト ボックス 334"/>
        <xdr:cNvSpPr txBox="1"/>
      </xdr:nvSpPr>
      <xdr:spPr>
        <a:xfrm>
          <a:off x="12623800" y="566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公債費に係る経常収支比率は減少傾向にあったが、普通交付税等の経常一般財源が減少したため増加に転じた。公債費は、広域合併により一部事務組合の地方債を引き継いだことや、合併特例事業債などの積極的活用により、類似団体や県内市町と比較し高い状況にある。</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庁舎</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整備事業などの大型事業により合併特例事業債の発行が多額なことや、臨時財政対策債発行額の増加などから、公債費はしばらく高止まりが予想される。しかし、地方債への過度な依存を避けるため、緊急度や住民ニーズを的確に捉えた事業の集中と選択を徹底し、交付税措置のある市債の計画的な活用を図りながら、適正な財政運営に努め、各指標の改善を図っていく。</a:t>
          </a:r>
          <a:endParaRPr lang="ja-JP" altLang="ja-JP" sz="1400" b="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127000</xdr:rowOff>
    </xdr:from>
    <xdr:to>
      <xdr:col>24</xdr:col>
      <xdr:colOff>25400</xdr:colOff>
      <xdr:row>81</xdr:row>
      <xdr:rowOff>78994</xdr:rowOff>
    </xdr:to>
    <xdr:cxnSp macro="">
      <xdr:nvCxnSpPr>
        <xdr:cNvPr id="360" name="直線コネクタ 359"/>
        <xdr:cNvCxnSpPr/>
      </xdr:nvCxnSpPr>
      <xdr:spPr>
        <a:xfrm flipV="1">
          <a:off x="4826000" y="12814300"/>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51071</xdr:rowOff>
    </xdr:from>
    <xdr:ext cx="762000" cy="259045"/>
    <xdr:sp macro="" textlink="">
      <xdr:nvSpPr>
        <xdr:cNvPr id="361" name="公債費最小値テキスト"/>
        <xdr:cNvSpPr txBox="1"/>
      </xdr:nvSpPr>
      <xdr:spPr>
        <a:xfrm>
          <a:off x="4914900" y="1393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78994</xdr:rowOff>
    </xdr:from>
    <xdr:to>
      <xdr:col>24</xdr:col>
      <xdr:colOff>114300</xdr:colOff>
      <xdr:row>81</xdr:row>
      <xdr:rowOff>78994</xdr:rowOff>
    </xdr:to>
    <xdr:cxnSp macro="">
      <xdr:nvCxnSpPr>
        <xdr:cNvPr id="362" name="直線コネクタ 361"/>
        <xdr:cNvCxnSpPr/>
      </xdr:nvCxnSpPr>
      <xdr:spPr>
        <a:xfrm>
          <a:off x="4737100" y="1396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41927</xdr:rowOff>
    </xdr:from>
    <xdr:ext cx="762000" cy="259045"/>
    <xdr:sp macro="" textlink="">
      <xdr:nvSpPr>
        <xdr:cNvPr id="363" name="公債費最大値テキスト"/>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127000</xdr:rowOff>
    </xdr:from>
    <xdr:to>
      <xdr:col>24</xdr:col>
      <xdr:colOff>114300</xdr:colOff>
      <xdr:row>74</xdr:row>
      <xdr:rowOff>127000</xdr:rowOff>
    </xdr:to>
    <xdr:cxnSp macro="">
      <xdr:nvCxnSpPr>
        <xdr:cNvPr id="364" name="直線コネクタ 363"/>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67563</xdr:rowOff>
    </xdr:from>
    <xdr:to>
      <xdr:col>24</xdr:col>
      <xdr:colOff>25400</xdr:colOff>
      <xdr:row>78</xdr:row>
      <xdr:rowOff>85852</xdr:rowOff>
    </xdr:to>
    <xdr:cxnSp macro="">
      <xdr:nvCxnSpPr>
        <xdr:cNvPr id="365" name="直線コネクタ 364"/>
        <xdr:cNvCxnSpPr/>
      </xdr:nvCxnSpPr>
      <xdr:spPr>
        <a:xfrm>
          <a:off x="3987800" y="13440663"/>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67581</xdr:rowOff>
    </xdr:from>
    <xdr:ext cx="762000" cy="259045"/>
    <xdr:sp macro="" textlink="">
      <xdr:nvSpPr>
        <xdr:cNvPr id="366" name="公債費平均値テキスト"/>
        <xdr:cNvSpPr txBox="1"/>
      </xdr:nvSpPr>
      <xdr:spPr>
        <a:xfrm>
          <a:off x="4914900" y="13097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51054</xdr:rowOff>
    </xdr:from>
    <xdr:to>
      <xdr:col>24</xdr:col>
      <xdr:colOff>76200</xdr:colOff>
      <xdr:row>77</xdr:row>
      <xdr:rowOff>152654</xdr:rowOff>
    </xdr:to>
    <xdr:sp macro="" textlink="">
      <xdr:nvSpPr>
        <xdr:cNvPr id="367" name="フローチャート: 判断 366"/>
        <xdr:cNvSpPr/>
      </xdr:nvSpPr>
      <xdr:spPr>
        <a:xfrm>
          <a:off x="47752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40132</xdr:rowOff>
    </xdr:from>
    <xdr:to>
      <xdr:col>19</xdr:col>
      <xdr:colOff>187325</xdr:colOff>
      <xdr:row>78</xdr:row>
      <xdr:rowOff>67563</xdr:rowOff>
    </xdr:to>
    <xdr:cxnSp macro="">
      <xdr:nvCxnSpPr>
        <xdr:cNvPr id="368" name="直線コネクタ 367"/>
        <xdr:cNvCxnSpPr/>
      </xdr:nvCxnSpPr>
      <xdr:spPr>
        <a:xfrm>
          <a:off x="3098800" y="13413232"/>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69" name="フローチャート: 判断 368"/>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5097</xdr:rowOff>
    </xdr:from>
    <xdr:ext cx="736600" cy="259045"/>
    <xdr:sp macro="" textlink="">
      <xdr:nvSpPr>
        <xdr:cNvPr id="370" name="テキスト ボックス 369"/>
        <xdr:cNvSpPr txBox="1"/>
      </xdr:nvSpPr>
      <xdr:spPr>
        <a:xfrm>
          <a:off x="3606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40132</xdr:rowOff>
    </xdr:from>
    <xdr:to>
      <xdr:col>15</xdr:col>
      <xdr:colOff>98425</xdr:colOff>
      <xdr:row>78</xdr:row>
      <xdr:rowOff>53848</xdr:rowOff>
    </xdr:to>
    <xdr:cxnSp macro="">
      <xdr:nvCxnSpPr>
        <xdr:cNvPr id="371" name="直線コネクタ 370"/>
        <xdr:cNvCxnSpPr/>
      </xdr:nvCxnSpPr>
      <xdr:spPr>
        <a:xfrm flipV="1">
          <a:off x="2209800" y="134132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2" name="フローチャート: 判断 371"/>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5097</xdr:rowOff>
    </xdr:from>
    <xdr:ext cx="762000" cy="259045"/>
    <xdr:sp macro="" textlink="">
      <xdr:nvSpPr>
        <xdr:cNvPr id="373" name="テキスト ボックス 372"/>
        <xdr:cNvSpPr txBox="1"/>
      </xdr:nvSpPr>
      <xdr:spPr>
        <a:xfrm>
          <a:off x="2717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53848</xdr:rowOff>
    </xdr:from>
    <xdr:to>
      <xdr:col>11</xdr:col>
      <xdr:colOff>9525</xdr:colOff>
      <xdr:row>78</xdr:row>
      <xdr:rowOff>53848</xdr:rowOff>
    </xdr:to>
    <xdr:cxnSp macro="">
      <xdr:nvCxnSpPr>
        <xdr:cNvPr id="374" name="直線コネクタ 373"/>
        <xdr:cNvCxnSpPr/>
      </xdr:nvCxnSpPr>
      <xdr:spPr>
        <a:xfrm>
          <a:off x="1320800" y="134269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133350</xdr:rowOff>
    </xdr:from>
    <xdr:to>
      <xdr:col>11</xdr:col>
      <xdr:colOff>60325</xdr:colOff>
      <xdr:row>78</xdr:row>
      <xdr:rowOff>63500</xdr:rowOff>
    </xdr:to>
    <xdr:sp macro="" textlink="">
      <xdr:nvSpPr>
        <xdr:cNvPr id="375" name="フローチャート: 判断 374"/>
        <xdr:cNvSpPr/>
      </xdr:nvSpPr>
      <xdr:spPr>
        <a:xfrm>
          <a:off x="2159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73677</xdr:rowOff>
    </xdr:from>
    <xdr:ext cx="762000" cy="259045"/>
    <xdr:sp macro="" textlink="">
      <xdr:nvSpPr>
        <xdr:cNvPr id="376" name="テキスト ボックス 375"/>
        <xdr:cNvSpPr txBox="1"/>
      </xdr:nvSpPr>
      <xdr:spPr>
        <a:xfrm>
          <a:off x="1828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137922</xdr:rowOff>
    </xdr:from>
    <xdr:to>
      <xdr:col>6</xdr:col>
      <xdr:colOff>171450</xdr:colOff>
      <xdr:row>78</xdr:row>
      <xdr:rowOff>68072</xdr:rowOff>
    </xdr:to>
    <xdr:sp macro="" textlink="">
      <xdr:nvSpPr>
        <xdr:cNvPr id="377" name="フローチャート: 判断 376"/>
        <xdr:cNvSpPr/>
      </xdr:nvSpPr>
      <xdr:spPr>
        <a:xfrm>
          <a:off x="1270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78249</xdr:rowOff>
    </xdr:from>
    <xdr:ext cx="762000" cy="259045"/>
    <xdr:sp macro="" textlink="">
      <xdr:nvSpPr>
        <xdr:cNvPr id="378" name="テキスト ボックス 377"/>
        <xdr:cNvSpPr txBox="1"/>
      </xdr:nvSpPr>
      <xdr:spPr>
        <a:xfrm>
          <a:off x="939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35052</xdr:rowOff>
    </xdr:from>
    <xdr:to>
      <xdr:col>24</xdr:col>
      <xdr:colOff>76200</xdr:colOff>
      <xdr:row>78</xdr:row>
      <xdr:rowOff>136652</xdr:rowOff>
    </xdr:to>
    <xdr:sp macro="" textlink="">
      <xdr:nvSpPr>
        <xdr:cNvPr id="384" name="楕円 383"/>
        <xdr:cNvSpPr/>
      </xdr:nvSpPr>
      <xdr:spPr>
        <a:xfrm>
          <a:off x="47752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7129</xdr:rowOff>
    </xdr:from>
    <xdr:ext cx="762000" cy="259045"/>
    <xdr:sp macro="" textlink="">
      <xdr:nvSpPr>
        <xdr:cNvPr id="385" name="公債費該当値テキスト"/>
        <xdr:cNvSpPr txBox="1"/>
      </xdr:nvSpPr>
      <xdr:spPr>
        <a:xfrm>
          <a:off x="49149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16763</xdr:rowOff>
    </xdr:from>
    <xdr:to>
      <xdr:col>20</xdr:col>
      <xdr:colOff>38100</xdr:colOff>
      <xdr:row>78</xdr:row>
      <xdr:rowOff>118363</xdr:rowOff>
    </xdr:to>
    <xdr:sp macro="" textlink="">
      <xdr:nvSpPr>
        <xdr:cNvPr id="386" name="楕円 385"/>
        <xdr:cNvSpPr/>
      </xdr:nvSpPr>
      <xdr:spPr>
        <a:xfrm>
          <a:off x="3937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103140</xdr:rowOff>
    </xdr:from>
    <xdr:ext cx="736600" cy="259045"/>
    <xdr:sp macro="" textlink="">
      <xdr:nvSpPr>
        <xdr:cNvPr id="387" name="テキスト ボックス 386"/>
        <xdr:cNvSpPr txBox="1"/>
      </xdr:nvSpPr>
      <xdr:spPr>
        <a:xfrm>
          <a:off x="3606800" y="13476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160782</xdr:rowOff>
    </xdr:from>
    <xdr:to>
      <xdr:col>15</xdr:col>
      <xdr:colOff>149225</xdr:colOff>
      <xdr:row>78</xdr:row>
      <xdr:rowOff>90932</xdr:rowOff>
    </xdr:to>
    <xdr:sp macro="" textlink="">
      <xdr:nvSpPr>
        <xdr:cNvPr id="388" name="楕円 387"/>
        <xdr:cNvSpPr/>
      </xdr:nvSpPr>
      <xdr:spPr>
        <a:xfrm>
          <a:off x="3048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75709</xdr:rowOff>
    </xdr:from>
    <xdr:ext cx="762000" cy="259045"/>
    <xdr:sp macro="" textlink="">
      <xdr:nvSpPr>
        <xdr:cNvPr id="389" name="テキスト ボックス 388"/>
        <xdr:cNvSpPr txBox="1"/>
      </xdr:nvSpPr>
      <xdr:spPr>
        <a:xfrm>
          <a:off x="2717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3048</xdr:rowOff>
    </xdr:from>
    <xdr:to>
      <xdr:col>11</xdr:col>
      <xdr:colOff>60325</xdr:colOff>
      <xdr:row>78</xdr:row>
      <xdr:rowOff>104648</xdr:rowOff>
    </xdr:to>
    <xdr:sp macro="" textlink="">
      <xdr:nvSpPr>
        <xdr:cNvPr id="390" name="楕円 389"/>
        <xdr:cNvSpPr/>
      </xdr:nvSpPr>
      <xdr:spPr>
        <a:xfrm>
          <a:off x="2159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89425</xdr:rowOff>
    </xdr:from>
    <xdr:ext cx="762000" cy="259045"/>
    <xdr:sp macro="" textlink="">
      <xdr:nvSpPr>
        <xdr:cNvPr id="391" name="テキスト ボックス 390"/>
        <xdr:cNvSpPr txBox="1"/>
      </xdr:nvSpPr>
      <xdr:spPr>
        <a:xfrm>
          <a:off x="1828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3048</xdr:rowOff>
    </xdr:from>
    <xdr:to>
      <xdr:col>6</xdr:col>
      <xdr:colOff>171450</xdr:colOff>
      <xdr:row>78</xdr:row>
      <xdr:rowOff>104648</xdr:rowOff>
    </xdr:to>
    <xdr:sp macro="" textlink="">
      <xdr:nvSpPr>
        <xdr:cNvPr id="392" name="楕円 391"/>
        <xdr:cNvSpPr/>
      </xdr:nvSpPr>
      <xdr:spPr>
        <a:xfrm>
          <a:off x="1270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89425</xdr:rowOff>
    </xdr:from>
    <xdr:ext cx="762000" cy="259045"/>
    <xdr:sp macro="" textlink="">
      <xdr:nvSpPr>
        <xdr:cNvPr id="393" name="テキスト ボックス 392"/>
        <xdr:cNvSpPr txBox="1"/>
      </xdr:nvSpPr>
      <xdr:spPr>
        <a:xfrm>
          <a:off x="939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人件費や物件費の経常収支比率が類似団体と比較して高いことから、公債費以外の経常収支比率も類似団体と比較して高い状況にある。平成２</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９</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a:t>
          </a:r>
          <a:r>
            <a:rPr kumimoji="1" lang="ja-JP" altLang="ja-JP" sz="1100" b="0">
              <a:solidFill>
                <a:sysClr val="windowText" lastClr="000000"/>
              </a:solidFill>
              <a:effectLst/>
              <a:latin typeface="ＭＳ Ｐゴシック" panose="020B0600070205080204" pitchFamily="50" charset="-128"/>
              <a:ea typeface="ＭＳ Ｐゴシック" panose="020B0600070205080204" pitchFamily="50" charset="-128"/>
              <a:cs typeface="+mn-cs"/>
            </a:rPr>
            <a:t>職員定員適正化計画に基づ</a:t>
          </a:r>
          <a:r>
            <a:rPr kumimoji="1" lang="ja-JP" altLang="en-US" sz="1100" b="0">
              <a:solidFill>
                <a:sysClr val="windowText" lastClr="000000"/>
              </a:solidFill>
              <a:effectLst/>
              <a:latin typeface="ＭＳ Ｐゴシック" panose="020B0600070205080204" pitchFamily="50" charset="-128"/>
              <a:ea typeface="ＭＳ Ｐゴシック" panose="020B0600070205080204" pitchFamily="50" charset="-128"/>
              <a:cs typeface="+mn-cs"/>
            </a:rPr>
            <a:t>く</a:t>
          </a:r>
          <a:r>
            <a:rPr kumimoji="1" lang="ja-JP" altLang="ja-JP" sz="1100" b="0">
              <a:solidFill>
                <a:sysClr val="windowText" lastClr="000000"/>
              </a:solidFill>
              <a:effectLst/>
              <a:latin typeface="ＭＳ Ｐゴシック" panose="020B0600070205080204" pitchFamily="50" charset="-128"/>
              <a:ea typeface="ＭＳ Ｐゴシック" panose="020B0600070205080204" pitchFamily="50" charset="-128"/>
              <a:cs typeface="+mn-cs"/>
            </a:rPr>
            <a:t>職員数の削減</a:t>
          </a:r>
          <a:r>
            <a:rPr kumimoji="1" lang="ja-JP" altLang="en-US" sz="1100" b="0">
              <a:solidFill>
                <a:sysClr val="windowText" lastClr="000000"/>
              </a:solidFill>
              <a:effectLst/>
              <a:latin typeface="ＭＳ Ｐゴシック" panose="020B0600070205080204" pitchFamily="50" charset="-128"/>
              <a:ea typeface="ＭＳ Ｐゴシック" panose="020B0600070205080204" pitchFamily="50" charset="-128"/>
              <a:cs typeface="+mn-cs"/>
            </a:rPr>
            <a:t>や</a:t>
          </a:r>
          <a:r>
            <a:rPr kumimoji="1" lang="ja-JP" altLang="ja-JP" sz="1100" b="0">
              <a:solidFill>
                <a:sysClr val="windowText" lastClr="000000"/>
              </a:solidFill>
              <a:effectLst/>
              <a:latin typeface="ＭＳ Ｐゴシック" panose="020B0600070205080204" pitchFamily="50" charset="-128"/>
              <a:ea typeface="ＭＳ Ｐゴシック" panose="020B0600070205080204" pitchFamily="50" charset="-128"/>
              <a:cs typeface="+mn-cs"/>
            </a:rPr>
            <a:t>時間外勤務の抑制により</a:t>
          </a:r>
          <a:r>
            <a:rPr kumimoji="1" lang="ja-JP" altLang="en-US" sz="1100" b="0">
              <a:solidFill>
                <a:sysClr val="windowText" lastClr="000000"/>
              </a:solidFill>
              <a:effectLst/>
              <a:latin typeface="ＭＳ Ｐゴシック" panose="020B0600070205080204" pitchFamily="50" charset="-128"/>
              <a:ea typeface="ＭＳ Ｐゴシック" panose="020B0600070205080204" pitchFamily="50" charset="-128"/>
              <a:cs typeface="+mn-cs"/>
            </a:rPr>
            <a:t>人件費</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が減少したことから、</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０</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．６％</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する結果となった。今後も、社会需要の高まりにより障がい者自立支援給費や保育施設費などの扶助費の増加は避けられないものと見込まれるため、人件費、物件費及び補助費等といった経常経費の圧縮により、経常収支比率の改善を図る必要がある。</a:t>
          </a:r>
          <a:endParaRPr lang="ja-JP" altLang="ja-JP" sz="1400" b="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62230</xdr:rowOff>
    </xdr:from>
    <xdr:to>
      <xdr:col>82</xdr:col>
      <xdr:colOff>107950</xdr:colOff>
      <xdr:row>80</xdr:row>
      <xdr:rowOff>92711</xdr:rowOff>
    </xdr:to>
    <xdr:cxnSp macro="">
      <xdr:nvCxnSpPr>
        <xdr:cNvPr id="421" name="直線コネクタ 420"/>
        <xdr:cNvCxnSpPr/>
      </xdr:nvCxnSpPr>
      <xdr:spPr>
        <a:xfrm flipV="1">
          <a:off x="16510000" y="12749530"/>
          <a:ext cx="0" cy="1059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22" name="公債費以外最小値テキスト"/>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23" name="直線コネクタ 422"/>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148607</xdr:rowOff>
    </xdr:from>
    <xdr:ext cx="762000" cy="259045"/>
    <xdr:sp macro="" textlink="">
      <xdr:nvSpPr>
        <xdr:cNvPr id="424" name="公債費以外最大値テキスト"/>
        <xdr:cNvSpPr txBox="1"/>
      </xdr:nvSpPr>
      <xdr:spPr>
        <a:xfrm>
          <a:off x="16598900" y="1249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62230</xdr:rowOff>
    </xdr:from>
    <xdr:to>
      <xdr:col>82</xdr:col>
      <xdr:colOff>196850</xdr:colOff>
      <xdr:row>74</xdr:row>
      <xdr:rowOff>62230</xdr:rowOff>
    </xdr:to>
    <xdr:cxnSp macro="">
      <xdr:nvCxnSpPr>
        <xdr:cNvPr id="425" name="直線コネクタ 424"/>
        <xdr:cNvCxnSpPr/>
      </xdr:nvCxnSpPr>
      <xdr:spPr>
        <a:xfrm>
          <a:off x="16421100" y="1274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5080</xdr:rowOff>
    </xdr:from>
    <xdr:to>
      <xdr:col>82</xdr:col>
      <xdr:colOff>107950</xdr:colOff>
      <xdr:row>77</xdr:row>
      <xdr:rowOff>27939</xdr:rowOff>
    </xdr:to>
    <xdr:cxnSp macro="">
      <xdr:nvCxnSpPr>
        <xdr:cNvPr id="426" name="直線コネクタ 425"/>
        <xdr:cNvCxnSpPr/>
      </xdr:nvCxnSpPr>
      <xdr:spPr>
        <a:xfrm flipV="1">
          <a:off x="15671800" y="1320673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142257</xdr:rowOff>
    </xdr:from>
    <xdr:ext cx="762000" cy="259045"/>
    <xdr:sp macro="" textlink="">
      <xdr:nvSpPr>
        <xdr:cNvPr id="427" name="公債費以外平均値テキスト"/>
        <xdr:cNvSpPr txBox="1"/>
      </xdr:nvSpPr>
      <xdr:spPr>
        <a:xfrm>
          <a:off x="16598900" y="13001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125730</xdr:rowOff>
    </xdr:from>
    <xdr:to>
      <xdr:col>82</xdr:col>
      <xdr:colOff>158750</xdr:colOff>
      <xdr:row>77</xdr:row>
      <xdr:rowOff>55880</xdr:rowOff>
    </xdr:to>
    <xdr:sp macro="" textlink="">
      <xdr:nvSpPr>
        <xdr:cNvPr id="428" name="フローチャート: 判断 427"/>
        <xdr:cNvSpPr/>
      </xdr:nvSpPr>
      <xdr:spPr>
        <a:xfrm>
          <a:off x="164592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100330</xdr:rowOff>
    </xdr:from>
    <xdr:to>
      <xdr:col>78</xdr:col>
      <xdr:colOff>69850</xdr:colOff>
      <xdr:row>77</xdr:row>
      <xdr:rowOff>27939</xdr:rowOff>
    </xdr:to>
    <xdr:cxnSp macro="">
      <xdr:nvCxnSpPr>
        <xdr:cNvPr id="429" name="直線コネクタ 428"/>
        <xdr:cNvCxnSpPr/>
      </xdr:nvCxnSpPr>
      <xdr:spPr>
        <a:xfrm>
          <a:off x="14782800" y="13130530"/>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106680</xdr:rowOff>
    </xdr:from>
    <xdr:to>
      <xdr:col>78</xdr:col>
      <xdr:colOff>120650</xdr:colOff>
      <xdr:row>77</xdr:row>
      <xdr:rowOff>36830</xdr:rowOff>
    </xdr:to>
    <xdr:sp macro="" textlink="">
      <xdr:nvSpPr>
        <xdr:cNvPr id="430" name="フローチャート: 判断 429"/>
        <xdr:cNvSpPr/>
      </xdr:nvSpPr>
      <xdr:spPr>
        <a:xfrm>
          <a:off x="15621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47007</xdr:rowOff>
    </xdr:from>
    <xdr:ext cx="736600" cy="259045"/>
    <xdr:sp macro="" textlink="">
      <xdr:nvSpPr>
        <xdr:cNvPr id="431" name="テキスト ボックス 430"/>
        <xdr:cNvSpPr txBox="1"/>
      </xdr:nvSpPr>
      <xdr:spPr>
        <a:xfrm>
          <a:off x="15290800" y="1290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100330</xdr:rowOff>
    </xdr:from>
    <xdr:to>
      <xdr:col>73</xdr:col>
      <xdr:colOff>180975</xdr:colOff>
      <xdr:row>77</xdr:row>
      <xdr:rowOff>8889</xdr:rowOff>
    </xdr:to>
    <xdr:cxnSp macro="">
      <xdr:nvCxnSpPr>
        <xdr:cNvPr id="432" name="直線コネクタ 431"/>
        <xdr:cNvCxnSpPr/>
      </xdr:nvCxnSpPr>
      <xdr:spPr>
        <a:xfrm flipV="1">
          <a:off x="13893800" y="13130530"/>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83820</xdr:rowOff>
    </xdr:from>
    <xdr:to>
      <xdr:col>74</xdr:col>
      <xdr:colOff>31750</xdr:colOff>
      <xdr:row>76</xdr:row>
      <xdr:rowOff>13970</xdr:rowOff>
    </xdr:to>
    <xdr:sp macro="" textlink="">
      <xdr:nvSpPr>
        <xdr:cNvPr id="433" name="フローチャート: 判断 432"/>
        <xdr:cNvSpPr/>
      </xdr:nvSpPr>
      <xdr:spPr>
        <a:xfrm>
          <a:off x="14732000" y="1294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24147</xdr:rowOff>
    </xdr:from>
    <xdr:ext cx="762000" cy="259045"/>
    <xdr:sp macro="" textlink="">
      <xdr:nvSpPr>
        <xdr:cNvPr id="434" name="テキスト ボックス 433"/>
        <xdr:cNvSpPr txBox="1"/>
      </xdr:nvSpPr>
      <xdr:spPr>
        <a:xfrm>
          <a:off x="14401800" y="12711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39370</xdr:rowOff>
    </xdr:from>
    <xdr:to>
      <xdr:col>69</xdr:col>
      <xdr:colOff>92075</xdr:colOff>
      <xdr:row>77</xdr:row>
      <xdr:rowOff>8889</xdr:rowOff>
    </xdr:to>
    <xdr:cxnSp macro="">
      <xdr:nvCxnSpPr>
        <xdr:cNvPr id="435" name="直線コネクタ 434"/>
        <xdr:cNvCxnSpPr/>
      </xdr:nvCxnSpPr>
      <xdr:spPr>
        <a:xfrm>
          <a:off x="13004800" y="13069570"/>
          <a:ext cx="889000" cy="140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110490</xdr:rowOff>
    </xdr:from>
    <xdr:to>
      <xdr:col>69</xdr:col>
      <xdr:colOff>142875</xdr:colOff>
      <xdr:row>76</xdr:row>
      <xdr:rowOff>40639</xdr:rowOff>
    </xdr:to>
    <xdr:sp macro="" textlink="">
      <xdr:nvSpPr>
        <xdr:cNvPr id="436" name="フローチャート: 判断 435"/>
        <xdr:cNvSpPr/>
      </xdr:nvSpPr>
      <xdr:spPr>
        <a:xfrm>
          <a:off x="13843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50817</xdr:rowOff>
    </xdr:from>
    <xdr:ext cx="762000" cy="259045"/>
    <xdr:sp macro="" textlink="">
      <xdr:nvSpPr>
        <xdr:cNvPr id="437" name="テキスト ボックス 436"/>
        <xdr:cNvSpPr txBox="1"/>
      </xdr:nvSpPr>
      <xdr:spPr>
        <a:xfrm>
          <a:off x="13512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57150</xdr:rowOff>
    </xdr:from>
    <xdr:to>
      <xdr:col>65</xdr:col>
      <xdr:colOff>53975</xdr:colOff>
      <xdr:row>75</xdr:row>
      <xdr:rowOff>158750</xdr:rowOff>
    </xdr:to>
    <xdr:sp macro="" textlink="">
      <xdr:nvSpPr>
        <xdr:cNvPr id="438" name="フローチャート: 判断 437"/>
        <xdr:cNvSpPr/>
      </xdr:nvSpPr>
      <xdr:spPr>
        <a:xfrm>
          <a:off x="12954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168927</xdr:rowOff>
    </xdr:from>
    <xdr:ext cx="762000" cy="259045"/>
    <xdr:sp macro="" textlink="">
      <xdr:nvSpPr>
        <xdr:cNvPr id="439" name="テキスト ボックス 438"/>
        <xdr:cNvSpPr txBox="1"/>
      </xdr:nvSpPr>
      <xdr:spPr>
        <a:xfrm>
          <a:off x="12623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125730</xdr:rowOff>
    </xdr:from>
    <xdr:to>
      <xdr:col>82</xdr:col>
      <xdr:colOff>158750</xdr:colOff>
      <xdr:row>77</xdr:row>
      <xdr:rowOff>55880</xdr:rowOff>
    </xdr:to>
    <xdr:sp macro="" textlink="">
      <xdr:nvSpPr>
        <xdr:cNvPr id="445" name="楕円 444"/>
        <xdr:cNvSpPr/>
      </xdr:nvSpPr>
      <xdr:spPr>
        <a:xfrm>
          <a:off x="164592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97807</xdr:rowOff>
    </xdr:from>
    <xdr:ext cx="762000" cy="259045"/>
    <xdr:sp macro="" textlink="">
      <xdr:nvSpPr>
        <xdr:cNvPr id="446" name="公債費以外該当値テキスト"/>
        <xdr:cNvSpPr txBox="1"/>
      </xdr:nvSpPr>
      <xdr:spPr>
        <a:xfrm>
          <a:off x="16598900" y="1312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148589</xdr:rowOff>
    </xdr:from>
    <xdr:to>
      <xdr:col>78</xdr:col>
      <xdr:colOff>120650</xdr:colOff>
      <xdr:row>77</xdr:row>
      <xdr:rowOff>78739</xdr:rowOff>
    </xdr:to>
    <xdr:sp macro="" textlink="">
      <xdr:nvSpPr>
        <xdr:cNvPr id="447" name="楕円 446"/>
        <xdr:cNvSpPr/>
      </xdr:nvSpPr>
      <xdr:spPr>
        <a:xfrm>
          <a:off x="156210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63516</xdr:rowOff>
    </xdr:from>
    <xdr:ext cx="736600" cy="259045"/>
    <xdr:sp macro="" textlink="">
      <xdr:nvSpPr>
        <xdr:cNvPr id="448" name="テキスト ボックス 447"/>
        <xdr:cNvSpPr txBox="1"/>
      </xdr:nvSpPr>
      <xdr:spPr>
        <a:xfrm>
          <a:off x="15290800" y="13265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49530</xdr:rowOff>
    </xdr:from>
    <xdr:to>
      <xdr:col>74</xdr:col>
      <xdr:colOff>31750</xdr:colOff>
      <xdr:row>76</xdr:row>
      <xdr:rowOff>151130</xdr:rowOff>
    </xdr:to>
    <xdr:sp macro="" textlink="">
      <xdr:nvSpPr>
        <xdr:cNvPr id="449" name="楕円 448"/>
        <xdr:cNvSpPr/>
      </xdr:nvSpPr>
      <xdr:spPr>
        <a:xfrm>
          <a:off x="147320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135907</xdr:rowOff>
    </xdr:from>
    <xdr:ext cx="762000" cy="259045"/>
    <xdr:sp macro="" textlink="">
      <xdr:nvSpPr>
        <xdr:cNvPr id="450" name="テキスト ボックス 449"/>
        <xdr:cNvSpPr txBox="1"/>
      </xdr:nvSpPr>
      <xdr:spPr>
        <a:xfrm>
          <a:off x="14401800" y="13166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129539</xdr:rowOff>
    </xdr:from>
    <xdr:to>
      <xdr:col>69</xdr:col>
      <xdr:colOff>142875</xdr:colOff>
      <xdr:row>77</xdr:row>
      <xdr:rowOff>59689</xdr:rowOff>
    </xdr:to>
    <xdr:sp macro="" textlink="">
      <xdr:nvSpPr>
        <xdr:cNvPr id="451" name="楕円 450"/>
        <xdr:cNvSpPr/>
      </xdr:nvSpPr>
      <xdr:spPr>
        <a:xfrm>
          <a:off x="13843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44466</xdr:rowOff>
    </xdr:from>
    <xdr:ext cx="762000" cy="259045"/>
    <xdr:sp macro="" textlink="">
      <xdr:nvSpPr>
        <xdr:cNvPr id="452" name="テキスト ボックス 451"/>
        <xdr:cNvSpPr txBox="1"/>
      </xdr:nvSpPr>
      <xdr:spPr>
        <a:xfrm>
          <a:off x="13512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160020</xdr:rowOff>
    </xdr:from>
    <xdr:to>
      <xdr:col>65</xdr:col>
      <xdr:colOff>53975</xdr:colOff>
      <xdr:row>76</xdr:row>
      <xdr:rowOff>90170</xdr:rowOff>
    </xdr:to>
    <xdr:sp macro="" textlink="">
      <xdr:nvSpPr>
        <xdr:cNvPr id="453" name="楕円 452"/>
        <xdr:cNvSpPr/>
      </xdr:nvSpPr>
      <xdr:spPr>
        <a:xfrm>
          <a:off x="129540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74947</xdr:rowOff>
    </xdr:from>
    <xdr:ext cx="762000" cy="259045"/>
    <xdr:sp macro="" textlink="">
      <xdr:nvSpPr>
        <xdr:cNvPr id="454" name="テキスト ボックス 453"/>
        <xdr:cNvSpPr txBox="1"/>
      </xdr:nvSpPr>
      <xdr:spPr>
        <a:xfrm>
          <a:off x="12623800" y="1310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栃木県日光市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153994</xdr:rowOff>
    </xdr:from>
    <xdr:to>
      <xdr:col>29</xdr:col>
      <xdr:colOff>127000</xdr:colOff>
      <xdr:row>19</xdr:row>
      <xdr:rowOff>99282</xdr:rowOff>
    </xdr:to>
    <xdr:cxnSp macro="">
      <xdr:nvCxnSpPr>
        <xdr:cNvPr id="45" name="直線コネクタ 44"/>
        <xdr:cNvCxnSpPr/>
      </xdr:nvCxnSpPr>
      <xdr:spPr bwMode="auto">
        <a:xfrm flipV="1">
          <a:off x="5651500" y="2259019"/>
          <a:ext cx="0" cy="11454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71359</xdr:rowOff>
    </xdr:from>
    <xdr:ext cx="762000" cy="259045"/>
    <xdr:sp macro="" textlink="">
      <xdr:nvSpPr>
        <xdr:cNvPr id="46" name="人口1人当たり決算額の推移最小値テキスト130"/>
        <xdr:cNvSpPr txBox="1"/>
      </xdr:nvSpPr>
      <xdr:spPr>
        <a:xfrm>
          <a:off x="5740400" y="337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99282</xdr:rowOff>
    </xdr:from>
    <xdr:to>
      <xdr:col>30</xdr:col>
      <xdr:colOff>25400</xdr:colOff>
      <xdr:row>19</xdr:row>
      <xdr:rowOff>99282</xdr:rowOff>
    </xdr:to>
    <xdr:cxnSp macro="">
      <xdr:nvCxnSpPr>
        <xdr:cNvPr id="47" name="直線コネクタ 46"/>
        <xdr:cNvCxnSpPr/>
      </xdr:nvCxnSpPr>
      <xdr:spPr bwMode="auto">
        <a:xfrm>
          <a:off x="5562600" y="34044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68921</xdr:rowOff>
    </xdr:from>
    <xdr:ext cx="762000" cy="259045"/>
    <xdr:sp macro="" textlink="">
      <xdr:nvSpPr>
        <xdr:cNvPr id="48" name="人口1人当たり決算額の推移最大値テキスト130"/>
        <xdr:cNvSpPr txBox="1"/>
      </xdr:nvSpPr>
      <xdr:spPr>
        <a:xfrm>
          <a:off x="5740400" y="200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153994</xdr:rowOff>
    </xdr:from>
    <xdr:to>
      <xdr:col>30</xdr:col>
      <xdr:colOff>25400</xdr:colOff>
      <xdr:row>12</xdr:row>
      <xdr:rowOff>153994</xdr:rowOff>
    </xdr:to>
    <xdr:cxnSp macro="">
      <xdr:nvCxnSpPr>
        <xdr:cNvPr id="49" name="直線コネクタ 48"/>
        <xdr:cNvCxnSpPr/>
      </xdr:nvCxnSpPr>
      <xdr:spPr bwMode="auto">
        <a:xfrm>
          <a:off x="5562600" y="22590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155461</xdr:rowOff>
    </xdr:from>
    <xdr:to>
      <xdr:col>29</xdr:col>
      <xdr:colOff>127000</xdr:colOff>
      <xdr:row>13</xdr:row>
      <xdr:rowOff>157804</xdr:rowOff>
    </xdr:to>
    <xdr:cxnSp macro="">
      <xdr:nvCxnSpPr>
        <xdr:cNvPr id="50" name="直線コネクタ 49"/>
        <xdr:cNvCxnSpPr/>
      </xdr:nvCxnSpPr>
      <xdr:spPr bwMode="auto">
        <a:xfrm>
          <a:off x="5003800" y="2431936"/>
          <a:ext cx="647700" cy="23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154900</xdr:rowOff>
    </xdr:from>
    <xdr:ext cx="762000" cy="259045"/>
    <xdr:sp macro="" textlink="">
      <xdr:nvSpPr>
        <xdr:cNvPr id="51" name="人口1人当たり決算額の推移平均値テキスト130"/>
        <xdr:cNvSpPr txBox="1"/>
      </xdr:nvSpPr>
      <xdr:spPr>
        <a:xfrm>
          <a:off x="5740400" y="29457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11373</xdr:rowOff>
    </xdr:from>
    <xdr:to>
      <xdr:col>29</xdr:col>
      <xdr:colOff>177800</xdr:colOff>
      <xdr:row>17</xdr:row>
      <xdr:rowOff>112973</xdr:rowOff>
    </xdr:to>
    <xdr:sp macro="" textlink="">
      <xdr:nvSpPr>
        <xdr:cNvPr id="52" name="フローチャート: 判断 51"/>
        <xdr:cNvSpPr/>
      </xdr:nvSpPr>
      <xdr:spPr bwMode="auto">
        <a:xfrm>
          <a:off x="56007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134353</xdr:rowOff>
    </xdr:from>
    <xdr:to>
      <xdr:col>26</xdr:col>
      <xdr:colOff>50800</xdr:colOff>
      <xdr:row>13</xdr:row>
      <xdr:rowOff>155461</xdr:rowOff>
    </xdr:to>
    <xdr:cxnSp macro="">
      <xdr:nvCxnSpPr>
        <xdr:cNvPr id="53" name="直線コネクタ 52"/>
        <xdr:cNvCxnSpPr/>
      </xdr:nvCxnSpPr>
      <xdr:spPr bwMode="auto">
        <a:xfrm>
          <a:off x="4305300" y="2410828"/>
          <a:ext cx="698500" cy="211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18383</xdr:rowOff>
    </xdr:from>
    <xdr:to>
      <xdr:col>26</xdr:col>
      <xdr:colOff>101600</xdr:colOff>
      <xdr:row>17</xdr:row>
      <xdr:rowOff>119983</xdr:rowOff>
    </xdr:to>
    <xdr:sp macro="" textlink="">
      <xdr:nvSpPr>
        <xdr:cNvPr id="54" name="フローチャート: 判断 53"/>
        <xdr:cNvSpPr/>
      </xdr:nvSpPr>
      <xdr:spPr bwMode="auto">
        <a:xfrm>
          <a:off x="49530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104760</xdr:rowOff>
    </xdr:from>
    <xdr:ext cx="736600" cy="259045"/>
    <xdr:sp macro="" textlink="">
      <xdr:nvSpPr>
        <xdr:cNvPr id="55" name="テキスト ボックス 54"/>
        <xdr:cNvSpPr txBox="1"/>
      </xdr:nvSpPr>
      <xdr:spPr>
        <a:xfrm>
          <a:off x="4622800" y="3067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130200</xdr:rowOff>
    </xdr:from>
    <xdr:to>
      <xdr:col>22</xdr:col>
      <xdr:colOff>114300</xdr:colOff>
      <xdr:row>13</xdr:row>
      <xdr:rowOff>134353</xdr:rowOff>
    </xdr:to>
    <xdr:cxnSp macro="">
      <xdr:nvCxnSpPr>
        <xdr:cNvPr id="56" name="直線コネクタ 55"/>
        <xdr:cNvCxnSpPr/>
      </xdr:nvCxnSpPr>
      <xdr:spPr bwMode="auto">
        <a:xfrm>
          <a:off x="3606800" y="2406675"/>
          <a:ext cx="698500" cy="41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103651</xdr:rowOff>
    </xdr:from>
    <xdr:to>
      <xdr:col>22</xdr:col>
      <xdr:colOff>165100</xdr:colOff>
      <xdr:row>17</xdr:row>
      <xdr:rowOff>33801</xdr:rowOff>
    </xdr:to>
    <xdr:sp macro="" textlink="">
      <xdr:nvSpPr>
        <xdr:cNvPr id="57" name="フローチャート: 判断 56"/>
        <xdr:cNvSpPr/>
      </xdr:nvSpPr>
      <xdr:spPr bwMode="auto">
        <a:xfrm>
          <a:off x="42545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18578</xdr:rowOff>
    </xdr:from>
    <xdr:ext cx="762000" cy="259045"/>
    <xdr:sp macro="" textlink="">
      <xdr:nvSpPr>
        <xdr:cNvPr id="58" name="テキスト ボックス 57"/>
        <xdr:cNvSpPr txBox="1"/>
      </xdr:nvSpPr>
      <xdr:spPr>
        <a:xfrm>
          <a:off x="3924300" y="2980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130200</xdr:rowOff>
    </xdr:from>
    <xdr:to>
      <xdr:col>18</xdr:col>
      <xdr:colOff>177800</xdr:colOff>
      <xdr:row>14</xdr:row>
      <xdr:rowOff>3518</xdr:rowOff>
    </xdr:to>
    <xdr:cxnSp macro="">
      <xdr:nvCxnSpPr>
        <xdr:cNvPr id="59" name="直線コネクタ 58"/>
        <xdr:cNvCxnSpPr/>
      </xdr:nvCxnSpPr>
      <xdr:spPr bwMode="auto">
        <a:xfrm flipV="1">
          <a:off x="2908300" y="2406675"/>
          <a:ext cx="698500" cy="447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72676</xdr:rowOff>
    </xdr:from>
    <xdr:to>
      <xdr:col>19</xdr:col>
      <xdr:colOff>38100</xdr:colOff>
      <xdr:row>17</xdr:row>
      <xdr:rowOff>2826</xdr:rowOff>
    </xdr:to>
    <xdr:sp macro="" textlink="">
      <xdr:nvSpPr>
        <xdr:cNvPr id="60" name="フローチャート: 判断 59"/>
        <xdr:cNvSpPr/>
      </xdr:nvSpPr>
      <xdr:spPr bwMode="auto">
        <a:xfrm>
          <a:off x="35560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159053</xdr:rowOff>
    </xdr:from>
    <xdr:ext cx="762000" cy="259045"/>
    <xdr:sp macro="" textlink="">
      <xdr:nvSpPr>
        <xdr:cNvPr id="61" name="テキスト ボックス 60"/>
        <xdr:cNvSpPr txBox="1"/>
      </xdr:nvSpPr>
      <xdr:spPr>
        <a:xfrm>
          <a:off x="3225800" y="2949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98812</xdr:rowOff>
    </xdr:from>
    <xdr:to>
      <xdr:col>15</xdr:col>
      <xdr:colOff>101600</xdr:colOff>
      <xdr:row>17</xdr:row>
      <xdr:rowOff>28962</xdr:rowOff>
    </xdr:to>
    <xdr:sp macro="" textlink="">
      <xdr:nvSpPr>
        <xdr:cNvPr id="62" name="フローチャート: 判断 61"/>
        <xdr:cNvSpPr/>
      </xdr:nvSpPr>
      <xdr:spPr bwMode="auto">
        <a:xfrm>
          <a:off x="28575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13739</xdr:rowOff>
    </xdr:from>
    <xdr:ext cx="762000" cy="259045"/>
    <xdr:sp macro="" textlink="">
      <xdr:nvSpPr>
        <xdr:cNvPr id="63" name="テキスト ボックス 62"/>
        <xdr:cNvSpPr txBox="1"/>
      </xdr:nvSpPr>
      <xdr:spPr>
        <a:xfrm>
          <a:off x="2527300" y="297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107004</xdr:rowOff>
    </xdr:from>
    <xdr:to>
      <xdr:col>29</xdr:col>
      <xdr:colOff>177800</xdr:colOff>
      <xdr:row>14</xdr:row>
      <xdr:rowOff>37154</xdr:rowOff>
    </xdr:to>
    <xdr:sp macro="" textlink="">
      <xdr:nvSpPr>
        <xdr:cNvPr id="69" name="楕円 68"/>
        <xdr:cNvSpPr/>
      </xdr:nvSpPr>
      <xdr:spPr bwMode="auto">
        <a:xfrm>
          <a:off x="5600700" y="23834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123531</xdr:rowOff>
    </xdr:from>
    <xdr:ext cx="762000" cy="259045"/>
    <xdr:sp macro="" textlink="">
      <xdr:nvSpPr>
        <xdr:cNvPr id="70" name="人口1人当たり決算額の推移該当値テキスト130"/>
        <xdr:cNvSpPr txBox="1"/>
      </xdr:nvSpPr>
      <xdr:spPr>
        <a:xfrm>
          <a:off x="5740400" y="2228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104661</xdr:rowOff>
    </xdr:from>
    <xdr:to>
      <xdr:col>26</xdr:col>
      <xdr:colOff>101600</xdr:colOff>
      <xdr:row>14</xdr:row>
      <xdr:rowOff>34811</xdr:rowOff>
    </xdr:to>
    <xdr:sp macro="" textlink="">
      <xdr:nvSpPr>
        <xdr:cNvPr id="71" name="楕円 70"/>
        <xdr:cNvSpPr/>
      </xdr:nvSpPr>
      <xdr:spPr bwMode="auto">
        <a:xfrm>
          <a:off x="4953000" y="23811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44988</xdr:rowOff>
    </xdr:from>
    <xdr:ext cx="736600" cy="259045"/>
    <xdr:sp macro="" textlink="">
      <xdr:nvSpPr>
        <xdr:cNvPr id="72" name="テキスト ボックス 71"/>
        <xdr:cNvSpPr txBox="1"/>
      </xdr:nvSpPr>
      <xdr:spPr>
        <a:xfrm>
          <a:off x="4622800" y="2150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83553</xdr:rowOff>
    </xdr:from>
    <xdr:to>
      <xdr:col>22</xdr:col>
      <xdr:colOff>165100</xdr:colOff>
      <xdr:row>14</xdr:row>
      <xdr:rowOff>13703</xdr:rowOff>
    </xdr:to>
    <xdr:sp macro="" textlink="">
      <xdr:nvSpPr>
        <xdr:cNvPr id="73" name="楕円 72"/>
        <xdr:cNvSpPr/>
      </xdr:nvSpPr>
      <xdr:spPr bwMode="auto">
        <a:xfrm>
          <a:off x="4254500" y="23600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23880</xdr:rowOff>
    </xdr:from>
    <xdr:ext cx="762000" cy="259045"/>
    <xdr:sp macro="" textlink="">
      <xdr:nvSpPr>
        <xdr:cNvPr id="74" name="テキスト ボックス 73"/>
        <xdr:cNvSpPr txBox="1"/>
      </xdr:nvSpPr>
      <xdr:spPr>
        <a:xfrm>
          <a:off x="3924300" y="21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79400</xdr:rowOff>
    </xdr:from>
    <xdr:to>
      <xdr:col>19</xdr:col>
      <xdr:colOff>38100</xdr:colOff>
      <xdr:row>14</xdr:row>
      <xdr:rowOff>9550</xdr:rowOff>
    </xdr:to>
    <xdr:sp macro="" textlink="">
      <xdr:nvSpPr>
        <xdr:cNvPr id="75" name="楕円 74"/>
        <xdr:cNvSpPr/>
      </xdr:nvSpPr>
      <xdr:spPr bwMode="auto">
        <a:xfrm>
          <a:off x="3556000" y="2355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19727</xdr:rowOff>
    </xdr:from>
    <xdr:ext cx="762000" cy="259045"/>
    <xdr:sp macro="" textlink="">
      <xdr:nvSpPr>
        <xdr:cNvPr id="76" name="テキスト ボックス 75"/>
        <xdr:cNvSpPr txBox="1"/>
      </xdr:nvSpPr>
      <xdr:spPr>
        <a:xfrm>
          <a:off x="3225800" y="2124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124168</xdr:rowOff>
    </xdr:from>
    <xdr:to>
      <xdr:col>15</xdr:col>
      <xdr:colOff>101600</xdr:colOff>
      <xdr:row>14</xdr:row>
      <xdr:rowOff>54318</xdr:rowOff>
    </xdr:to>
    <xdr:sp macro="" textlink="">
      <xdr:nvSpPr>
        <xdr:cNvPr id="77" name="楕円 76"/>
        <xdr:cNvSpPr/>
      </xdr:nvSpPr>
      <xdr:spPr bwMode="auto">
        <a:xfrm>
          <a:off x="2857500" y="24006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64495</xdr:rowOff>
    </xdr:from>
    <xdr:ext cx="762000" cy="259045"/>
    <xdr:sp macro="" textlink="">
      <xdr:nvSpPr>
        <xdr:cNvPr id="78" name="テキスト ボックス 77"/>
        <xdr:cNvSpPr txBox="1"/>
      </xdr:nvSpPr>
      <xdr:spPr>
        <a:xfrm>
          <a:off x="2527300" y="216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12863</xdr:rowOff>
    </xdr:from>
    <xdr:to>
      <xdr:col>29</xdr:col>
      <xdr:colOff>127000</xdr:colOff>
      <xdr:row>37</xdr:row>
      <xdr:rowOff>341982</xdr:rowOff>
    </xdr:to>
    <xdr:cxnSp macro="">
      <xdr:nvCxnSpPr>
        <xdr:cNvPr id="108" name="直線コネクタ 107"/>
        <xdr:cNvCxnSpPr/>
      </xdr:nvCxnSpPr>
      <xdr:spPr bwMode="auto">
        <a:xfrm flipV="1">
          <a:off x="5651500" y="5937413"/>
          <a:ext cx="0" cy="15292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314059</xdr:rowOff>
    </xdr:from>
    <xdr:ext cx="762000" cy="259045"/>
    <xdr:sp macro="" textlink="">
      <xdr:nvSpPr>
        <xdr:cNvPr id="109" name="人口1人当たり決算額の推移最小値テキスト445"/>
        <xdr:cNvSpPr txBox="1"/>
      </xdr:nvSpPr>
      <xdr:spPr>
        <a:xfrm>
          <a:off x="5740400" y="7438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341982</xdr:rowOff>
    </xdr:from>
    <xdr:to>
      <xdr:col>30</xdr:col>
      <xdr:colOff>25400</xdr:colOff>
      <xdr:row>37</xdr:row>
      <xdr:rowOff>341982</xdr:rowOff>
    </xdr:to>
    <xdr:cxnSp macro="">
      <xdr:nvCxnSpPr>
        <xdr:cNvPr id="110" name="直線コネクタ 109"/>
        <xdr:cNvCxnSpPr/>
      </xdr:nvCxnSpPr>
      <xdr:spPr bwMode="auto">
        <a:xfrm>
          <a:off x="5562600" y="74666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270690</xdr:rowOff>
    </xdr:from>
    <xdr:ext cx="762000" cy="259045"/>
    <xdr:sp macro="" textlink="">
      <xdr:nvSpPr>
        <xdr:cNvPr id="111" name="人口1人当たり決算額の推移最大値テキスト445"/>
        <xdr:cNvSpPr txBox="1"/>
      </xdr:nvSpPr>
      <xdr:spPr>
        <a:xfrm>
          <a:off x="5740400" y="5680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12863</xdr:rowOff>
    </xdr:from>
    <xdr:to>
      <xdr:col>30</xdr:col>
      <xdr:colOff>25400</xdr:colOff>
      <xdr:row>33</xdr:row>
      <xdr:rowOff>12863</xdr:rowOff>
    </xdr:to>
    <xdr:cxnSp macro="">
      <xdr:nvCxnSpPr>
        <xdr:cNvPr id="112" name="直線コネクタ 111"/>
        <xdr:cNvCxnSpPr/>
      </xdr:nvCxnSpPr>
      <xdr:spPr bwMode="auto">
        <a:xfrm>
          <a:off x="5562600" y="59374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203548</xdr:rowOff>
    </xdr:from>
    <xdr:to>
      <xdr:col>29</xdr:col>
      <xdr:colOff>127000</xdr:colOff>
      <xdr:row>35</xdr:row>
      <xdr:rowOff>240974</xdr:rowOff>
    </xdr:to>
    <xdr:cxnSp macro="">
      <xdr:nvCxnSpPr>
        <xdr:cNvPr id="113" name="直線コネクタ 112"/>
        <xdr:cNvCxnSpPr/>
      </xdr:nvCxnSpPr>
      <xdr:spPr bwMode="auto">
        <a:xfrm flipV="1">
          <a:off x="5003800" y="6813898"/>
          <a:ext cx="647700" cy="374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206468</xdr:rowOff>
    </xdr:from>
    <xdr:ext cx="762000" cy="259045"/>
    <xdr:sp macro="" textlink="">
      <xdr:nvSpPr>
        <xdr:cNvPr id="114" name="人口1人当たり決算額の推移平均値テキスト445"/>
        <xdr:cNvSpPr txBox="1"/>
      </xdr:nvSpPr>
      <xdr:spPr>
        <a:xfrm>
          <a:off x="5740400" y="68168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234391</xdr:rowOff>
    </xdr:from>
    <xdr:to>
      <xdr:col>29</xdr:col>
      <xdr:colOff>177800</xdr:colOff>
      <xdr:row>35</xdr:row>
      <xdr:rowOff>335991</xdr:rowOff>
    </xdr:to>
    <xdr:sp macro="" textlink="">
      <xdr:nvSpPr>
        <xdr:cNvPr id="115" name="フローチャート: 判断 114"/>
        <xdr:cNvSpPr/>
      </xdr:nvSpPr>
      <xdr:spPr bwMode="auto">
        <a:xfrm>
          <a:off x="56007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236010</xdr:rowOff>
    </xdr:from>
    <xdr:to>
      <xdr:col>26</xdr:col>
      <xdr:colOff>50800</xdr:colOff>
      <xdr:row>35</xdr:row>
      <xdr:rowOff>240974</xdr:rowOff>
    </xdr:to>
    <xdr:cxnSp macro="">
      <xdr:nvCxnSpPr>
        <xdr:cNvPr id="116" name="直線コネクタ 115"/>
        <xdr:cNvCxnSpPr/>
      </xdr:nvCxnSpPr>
      <xdr:spPr bwMode="auto">
        <a:xfrm>
          <a:off x="4305300" y="6846360"/>
          <a:ext cx="698500" cy="49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214209</xdr:rowOff>
    </xdr:from>
    <xdr:to>
      <xdr:col>26</xdr:col>
      <xdr:colOff>101600</xdr:colOff>
      <xdr:row>35</xdr:row>
      <xdr:rowOff>315809</xdr:rowOff>
    </xdr:to>
    <xdr:sp macro="" textlink="">
      <xdr:nvSpPr>
        <xdr:cNvPr id="117" name="フローチャート: 判断 116"/>
        <xdr:cNvSpPr/>
      </xdr:nvSpPr>
      <xdr:spPr bwMode="auto">
        <a:xfrm>
          <a:off x="49530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300586</xdr:rowOff>
    </xdr:from>
    <xdr:ext cx="736600" cy="259045"/>
    <xdr:sp macro="" textlink="">
      <xdr:nvSpPr>
        <xdr:cNvPr id="118" name="テキスト ボックス 117"/>
        <xdr:cNvSpPr txBox="1"/>
      </xdr:nvSpPr>
      <xdr:spPr>
        <a:xfrm>
          <a:off x="4622800" y="6910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205736</xdr:rowOff>
    </xdr:from>
    <xdr:to>
      <xdr:col>22</xdr:col>
      <xdr:colOff>114300</xdr:colOff>
      <xdr:row>35</xdr:row>
      <xdr:rowOff>236010</xdr:rowOff>
    </xdr:to>
    <xdr:cxnSp macro="">
      <xdr:nvCxnSpPr>
        <xdr:cNvPr id="119" name="直線コネクタ 118"/>
        <xdr:cNvCxnSpPr/>
      </xdr:nvCxnSpPr>
      <xdr:spPr bwMode="auto">
        <a:xfrm>
          <a:off x="3606800" y="6816086"/>
          <a:ext cx="698500" cy="302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134917</xdr:rowOff>
    </xdr:from>
    <xdr:to>
      <xdr:col>22</xdr:col>
      <xdr:colOff>165100</xdr:colOff>
      <xdr:row>35</xdr:row>
      <xdr:rowOff>236517</xdr:rowOff>
    </xdr:to>
    <xdr:sp macro="" textlink="">
      <xdr:nvSpPr>
        <xdr:cNvPr id="120" name="フローチャート: 判断 119"/>
        <xdr:cNvSpPr/>
      </xdr:nvSpPr>
      <xdr:spPr bwMode="auto">
        <a:xfrm>
          <a:off x="42545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246694</xdr:rowOff>
    </xdr:from>
    <xdr:ext cx="762000" cy="259045"/>
    <xdr:sp macro="" textlink="">
      <xdr:nvSpPr>
        <xdr:cNvPr id="121" name="テキスト ボックス 120"/>
        <xdr:cNvSpPr txBox="1"/>
      </xdr:nvSpPr>
      <xdr:spPr>
        <a:xfrm>
          <a:off x="3924300" y="65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94963</xdr:rowOff>
    </xdr:from>
    <xdr:to>
      <xdr:col>18</xdr:col>
      <xdr:colOff>177800</xdr:colOff>
      <xdr:row>35</xdr:row>
      <xdr:rowOff>205736</xdr:rowOff>
    </xdr:to>
    <xdr:cxnSp macro="">
      <xdr:nvCxnSpPr>
        <xdr:cNvPr id="122" name="直線コネクタ 121"/>
        <xdr:cNvCxnSpPr/>
      </xdr:nvCxnSpPr>
      <xdr:spPr bwMode="auto">
        <a:xfrm>
          <a:off x="2908300" y="6705313"/>
          <a:ext cx="698500" cy="1107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103404</xdr:rowOff>
    </xdr:from>
    <xdr:to>
      <xdr:col>19</xdr:col>
      <xdr:colOff>38100</xdr:colOff>
      <xdr:row>35</xdr:row>
      <xdr:rowOff>205004</xdr:rowOff>
    </xdr:to>
    <xdr:sp macro="" textlink="">
      <xdr:nvSpPr>
        <xdr:cNvPr id="123" name="フローチャート: 判断 122"/>
        <xdr:cNvSpPr/>
      </xdr:nvSpPr>
      <xdr:spPr bwMode="auto">
        <a:xfrm>
          <a:off x="35560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215181</xdr:rowOff>
    </xdr:from>
    <xdr:ext cx="762000" cy="259045"/>
    <xdr:sp macro="" textlink="">
      <xdr:nvSpPr>
        <xdr:cNvPr id="124" name="テキスト ボックス 123"/>
        <xdr:cNvSpPr txBox="1"/>
      </xdr:nvSpPr>
      <xdr:spPr>
        <a:xfrm>
          <a:off x="3225800" y="648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38743</xdr:rowOff>
    </xdr:from>
    <xdr:to>
      <xdr:col>15</xdr:col>
      <xdr:colOff>101600</xdr:colOff>
      <xdr:row>35</xdr:row>
      <xdr:rowOff>140343</xdr:rowOff>
    </xdr:to>
    <xdr:sp macro="" textlink="">
      <xdr:nvSpPr>
        <xdr:cNvPr id="125" name="フローチャート: 判断 124"/>
        <xdr:cNvSpPr/>
      </xdr:nvSpPr>
      <xdr:spPr bwMode="auto">
        <a:xfrm>
          <a:off x="2857500" y="6649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150519</xdr:rowOff>
    </xdr:from>
    <xdr:ext cx="762000" cy="259045"/>
    <xdr:sp macro="" textlink="">
      <xdr:nvSpPr>
        <xdr:cNvPr id="126" name="テキスト ボックス 125"/>
        <xdr:cNvSpPr txBox="1"/>
      </xdr:nvSpPr>
      <xdr:spPr>
        <a:xfrm>
          <a:off x="2527300" y="641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152748</xdr:rowOff>
    </xdr:from>
    <xdr:to>
      <xdr:col>29</xdr:col>
      <xdr:colOff>177800</xdr:colOff>
      <xdr:row>35</xdr:row>
      <xdr:rowOff>254348</xdr:rowOff>
    </xdr:to>
    <xdr:sp macro="" textlink="">
      <xdr:nvSpPr>
        <xdr:cNvPr id="132" name="楕円 131"/>
        <xdr:cNvSpPr/>
      </xdr:nvSpPr>
      <xdr:spPr bwMode="auto">
        <a:xfrm>
          <a:off x="5600700" y="67630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340725</xdr:rowOff>
    </xdr:from>
    <xdr:ext cx="762000" cy="259045"/>
    <xdr:sp macro="" textlink="">
      <xdr:nvSpPr>
        <xdr:cNvPr id="133" name="人口1人当たり決算額の推移該当値テキスト445"/>
        <xdr:cNvSpPr txBox="1"/>
      </xdr:nvSpPr>
      <xdr:spPr>
        <a:xfrm>
          <a:off x="5740400" y="6608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190174</xdr:rowOff>
    </xdr:from>
    <xdr:to>
      <xdr:col>26</xdr:col>
      <xdr:colOff>101600</xdr:colOff>
      <xdr:row>35</xdr:row>
      <xdr:rowOff>291774</xdr:rowOff>
    </xdr:to>
    <xdr:sp macro="" textlink="">
      <xdr:nvSpPr>
        <xdr:cNvPr id="134" name="楕円 133"/>
        <xdr:cNvSpPr/>
      </xdr:nvSpPr>
      <xdr:spPr bwMode="auto">
        <a:xfrm>
          <a:off x="4953000" y="68005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301951</xdr:rowOff>
    </xdr:from>
    <xdr:ext cx="736600" cy="259045"/>
    <xdr:sp macro="" textlink="">
      <xdr:nvSpPr>
        <xdr:cNvPr id="135" name="テキスト ボックス 134"/>
        <xdr:cNvSpPr txBox="1"/>
      </xdr:nvSpPr>
      <xdr:spPr>
        <a:xfrm>
          <a:off x="4622800" y="6569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185210</xdr:rowOff>
    </xdr:from>
    <xdr:to>
      <xdr:col>22</xdr:col>
      <xdr:colOff>165100</xdr:colOff>
      <xdr:row>35</xdr:row>
      <xdr:rowOff>286810</xdr:rowOff>
    </xdr:to>
    <xdr:sp macro="" textlink="">
      <xdr:nvSpPr>
        <xdr:cNvPr id="136" name="楕円 135"/>
        <xdr:cNvSpPr/>
      </xdr:nvSpPr>
      <xdr:spPr bwMode="auto">
        <a:xfrm>
          <a:off x="4254500" y="67955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271587</xdr:rowOff>
    </xdr:from>
    <xdr:ext cx="762000" cy="259045"/>
    <xdr:sp macro="" textlink="">
      <xdr:nvSpPr>
        <xdr:cNvPr id="137" name="テキスト ボックス 136"/>
        <xdr:cNvSpPr txBox="1"/>
      </xdr:nvSpPr>
      <xdr:spPr>
        <a:xfrm>
          <a:off x="3924300" y="688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154936</xdr:rowOff>
    </xdr:from>
    <xdr:to>
      <xdr:col>19</xdr:col>
      <xdr:colOff>38100</xdr:colOff>
      <xdr:row>35</xdr:row>
      <xdr:rowOff>256536</xdr:rowOff>
    </xdr:to>
    <xdr:sp macro="" textlink="">
      <xdr:nvSpPr>
        <xdr:cNvPr id="138" name="楕円 137"/>
        <xdr:cNvSpPr/>
      </xdr:nvSpPr>
      <xdr:spPr bwMode="auto">
        <a:xfrm>
          <a:off x="3556000" y="67652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241313</xdr:rowOff>
    </xdr:from>
    <xdr:ext cx="762000" cy="259045"/>
    <xdr:sp macro="" textlink="">
      <xdr:nvSpPr>
        <xdr:cNvPr id="139" name="テキスト ボックス 138"/>
        <xdr:cNvSpPr txBox="1"/>
      </xdr:nvSpPr>
      <xdr:spPr>
        <a:xfrm>
          <a:off x="3225800" y="6851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44163</xdr:rowOff>
    </xdr:from>
    <xdr:to>
      <xdr:col>15</xdr:col>
      <xdr:colOff>101600</xdr:colOff>
      <xdr:row>35</xdr:row>
      <xdr:rowOff>145763</xdr:rowOff>
    </xdr:to>
    <xdr:sp macro="" textlink="">
      <xdr:nvSpPr>
        <xdr:cNvPr id="140" name="楕円 139"/>
        <xdr:cNvSpPr/>
      </xdr:nvSpPr>
      <xdr:spPr bwMode="auto">
        <a:xfrm>
          <a:off x="2857500" y="66545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130540</xdr:rowOff>
    </xdr:from>
    <xdr:ext cx="762000" cy="259045"/>
    <xdr:sp macro="" textlink="">
      <xdr:nvSpPr>
        <xdr:cNvPr id="141" name="テキスト ボックス 140"/>
        <xdr:cNvSpPr txBox="1"/>
      </xdr:nvSpPr>
      <xdr:spPr>
        <a:xfrm>
          <a:off x="2527300" y="6740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栃木県日光市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83,761
82,951
1,449.83
46,486,216
44,856,632
1,527,599
24,506,596
58,417,383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58.9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157131</xdr:rowOff>
    </xdr:from>
    <xdr:to>
      <xdr:col>24</xdr:col>
      <xdr:colOff>62865</xdr:colOff>
      <xdr:row>39</xdr:row>
      <xdr:rowOff>107982</xdr:rowOff>
    </xdr:to>
    <xdr:cxnSp macro="">
      <xdr:nvCxnSpPr>
        <xdr:cNvPr id="56" name="直線コネクタ 55"/>
        <xdr:cNvCxnSpPr/>
      </xdr:nvCxnSpPr>
      <xdr:spPr>
        <a:xfrm flipV="1">
          <a:off x="4633595" y="5472081"/>
          <a:ext cx="1270" cy="1322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111809</xdr:rowOff>
    </xdr:from>
    <xdr:ext cx="534377" cy="259045"/>
    <xdr:sp macro="" textlink="">
      <xdr:nvSpPr>
        <xdr:cNvPr id="57" name="人件費最小値テキスト"/>
        <xdr:cNvSpPr txBox="1"/>
      </xdr:nvSpPr>
      <xdr:spPr>
        <a:xfrm>
          <a:off x="4686300" y="679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107982</xdr:rowOff>
    </xdr:from>
    <xdr:to>
      <xdr:col>24</xdr:col>
      <xdr:colOff>152400</xdr:colOff>
      <xdr:row>39</xdr:row>
      <xdr:rowOff>107982</xdr:rowOff>
    </xdr:to>
    <xdr:cxnSp macro="">
      <xdr:nvCxnSpPr>
        <xdr:cNvPr id="58" name="直線コネクタ 57"/>
        <xdr:cNvCxnSpPr/>
      </xdr:nvCxnSpPr>
      <xdr:spPr>
        <a:xfrm>
          <a:off x="4546600" y="6794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103808</xdr:rowOff>
    </xdr:from>
    <xdr:ext cx="599010" cy="259045"/>
    <xdr:sp macro="" textlink="">
      <xdr:nvSpPr>
        <xdr:cNvPr id="59" name="人件費最大値テキスト"/>
        <xdr:cNvSpPr txBox="1"/>
      </xdr:nvSpPr>
      <xdr:spPr>
        <a:xfrm>
          <a:off x="4686300" y="5247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157131</xdr:rowOff>
    </xdr:from>
    <xdr:to>
      <xdr:col>24</xdr:col>
      <xdr:colOff>152400</xdr:colOff>
      <xdr:row>31</xdr:row>
      <xdr:rowOff>157131</xdr:rowOff>
    </xdr:to>
    <xdr:cxnSp macro="">
      <xdr:nvCxnSpPr>
        <xdr:cNvPr id="60" name="直線コネクタ 59"/>
        <xdr:cNvCxnSpPr/>
      </xdr:nvCxnSpPr>
      <xdr:spPr>
        <a:xfrm>
          <a:off x="4546600" y="5472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20962</xdr:rowOff>
    </xdr:from>
    <xdr:to>
      <xdr:col>24</xdr:col>
      <xdr:colOff>63500</xdr:colOff>
      <xdr:row>33</xdr:row>
      <xdr:rowOff>54566</xdr:rowOff>
    </xdr:to>
    <xdr:cxnSp macro="">
      <xdr:nvCxnSpPr>
        <xdr:cNvPr id="61" name="直線コネクタ 60"/>
        <xdr:cNvCxnSpPr/>
      </xdr:nvCxnSpPr>
      <xdr:spPr>
        <a:xfrm>
          <a:off x="3797300" y="5678812"/>
          <a:ext cx="838200" cy="3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156557</xdr:rowOff>
    </xdr:from>
    <xdr:ext cx="534377" cy="259045"/>
    <xdr:sp macro="" textlink="">
      <xdr:nvSpPr>
        <xdr:cNvPr id="62" name="人件費平均値テキスト"/>
        <xdr:cNvSpPr txBox="1"/>
      </xdr:nvSpPr>
      <xdr:spPr>
        <a:xfrm>
          <a:off x="4686300" y="6328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6680</xdr:rowOff>
    </xdr:from>
    <xdr:to>
      <xdr:col>24</xdr:col>
      <xdr:colOff>114300</xdr:colOff>
      <xdr:row>37</xdr:row>
      <xdr:rowOff>108280</xdr:rowOff>
    </xdr:to>
    <xdr:sp macro="" textlink="">
      <xdr:nvSpPr>
        <xdr:cNvPr id="63" name="フローチャート: 判断 62"/>
        <xdr:cNvSpPr/>
      </xdr:nvSpPr>
      <xdr:spPr>
        <a:xfrm>
          <a:off x="45847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16123</xdr:rowOff>
    </xdr:from>
    <xdr:to>
      <xdr:col>19</xdr:col>
      <xdr:colOff>177800</xdr:colOff>
      <xdr:row>33</xdr:row>
      <xdr:rowOff>20962</xdr:rowOff>
    </xdr:to>
    <xdr:cxnSp macro="">
      <xdr:nvCxnSpPr>
        <xdr:cNvPr id="64" name="直線コネクタ 63"/>
        <xdr:cNvCxnSpPr/>
      </xdr:nvCxnSpPr>
      <xdr:spPr>
        <a:xfrm>
          <a:off x="2908300" y="5673973"/>
          <a:ext cx="889000" cy="4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170567</xdr:rowOff>
    </xdr:from>
    <xdr:to>
      <xdr:col>20</xdr:col>
      <xdr:colOff>38100</xdr:colOff>
      <xdr:row>37</xdr:row>
      <xdr:rowOff>100717</xdr:rowOff>
    </xdr:to>
    <xdr:sp macro="" textlink="">
      <xdr:nvSpPr>
        <xdr:cNvPr id="65" name="フローチャート: 判断 64"/>
        <xdr:cNvSpPr/>
      </xdr:nvSpPr>
      <xdr:spPr>
        <a:xfrm>
          <a:off x="3746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91844</xdr:rowOff>
    </xdr:from>
    <xdr:ext cx="534377" cy="259045"/>
    <xdr:sp macro="" textlink="">
      <xdr:nvSpPr>
        <xdr:cNvPr id="66" name="テキスト ボックス 65"/>
        <xdr:cNvSpPr txBox="1"/>
      </xdr:nvSpPr>
      <xdr:spPr>
        <a:xfrm>
          <a:off x="3530111" y="643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149396</xdr:rowOff>
    </xdr:from>
    <xdr:to>
      <xdr:col>15</xdr:col>
      <xdr:colOff>50800</xdr:colOff>
      <xdr:row>33</xdr:row>
      <xdr:rowOff>16123</xdr:rowOff>
    </xdr:to>
    <xdr:cxnSp macro="">
      <xdr:nvCxnSpPr>
        <xdr:cNvPr id="67" name="直線コネクタ 66"/>
        <xdr:cNvCxnSpPr/>
      </xdr:nvCxnSpPr>
      <xdr:spPr>
        <a:xfrm>
          <a:off x="2019300" y="5635796"/>
          <a:ext cx="889000" cy="38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80975</xdr:rowOff>
    </xdr:from>
    <xdr:to>
      <xdr:col>15</xdr:col>
      <xdr:colOff>101600</xdr:colOff>
      <xdr:row>37</xdr:row>
      <xdr:rowOff>11125</xdr:rowOff>
    </xdr:to>
    <xdr:sp macro="" textlink="">
      <xdr:nvSpPr>
        <xdr:cNvPr id="68" name="フローチャート: 判断 67"/>
        <xdr:cNvSpPr/>
      </xdr:nvSpPr>
      <xdr:spPr>
        <a:xfrm>
          <a:off x="2857500" y="625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2252</xdr:rowOff>
    </xdr:from>
    <xdr:ext cx="534377" cy="259045"/>
    <xdr:sp macro="" textlink="">
      <xdr:nvSpPr>
        <xdr:cNvPr id="69" name="テキスト ボックス 68"/>
        <xdr:cNvSpPr txBox="1"/>
      </xdr:nvSpPr>
      <xdr:spPr>
        <a:xfrm>
          <a:off x="2641111" y="6345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149396</xdr:rowOff>
    </xdr:from>
    <xdr:to>
      <xdr:col>10</xdr:col>
      <xdr:colOff>114300</xdr:colOff>
      <xdr:row>32</xdr:row>
      <xdr:rowOff>169723</xdr:rowOff>
    </xdr:to>
    <xdr:cxnSp macro="">
      <xdr:nvCxnSpPr>
        <xdr:cNvPr id="70" name="直線コネクタ 69"/>
        <xdr:cNvCxnSpPr/>
      </xdr:nvCxnSpPr>
      <xdr:spPr>
        <a:xfrm flipV="1">
          <a:off x="1130300" y="5635796"/>
          <a:ext cx="889000" cy="20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29578</xdr:rowOff>
    </xdr:from>
    <xdr:to>
      <xdr:col>10</xdr:col>
      <xdr:colOff>165100</xdr:colOff>
      <xdr:row>36</xdr:row>
      <xdr:rowOff>131178</xdr:rowOff>
    </xdr:to>
    <xdr:sp macro="" textlink="">
      <xdr:nvSpPr>
        <xdr:cNvPr id="71" name="フローチャート: 判断 70"/>
        <xdr:cNvSpPr/>
      </xdr:nvSpPr>
      <xdr:spPr>
        <a:xfrm>
          <a:off x="1968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122305</xdr:rowOff>
    </xdr:from>
    <xdr:ext cx="534377" cy="259045"/>
    <xdr:sp macro="" textlink="">
      <xdr:nvSpPr>
        <xdr:cNvPr id="72" name="テキスト ボックス 71"/>
        <xdr:cNvSpPr txBox="1"/>
      </xdr:nvSpPr>
      <xdr:spPr>
        <a:xfrm>
          <a:off x="1752111" y="629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36760</xdr:rowOff>
    </xdr:from>
    <xdr:to>
      <xdr:col>6</xdr:col>
      <xdr:colOff>38100</xdr:colOff>
      <xdr:row>36</xdr:row>
      <xdr:rowOff>138360</xdr:rowOff>
    </xdr:to>
    <xdr:sp macro="" textlink="">
      <xdr:nvSpPr>
        <xdr:cNvPr id="73" name="フローチャート: 判断 72"/>
        <xdr:cNvSpPr/>
      </xdr:nvSpPr>
      <xdr:spPr>
        <a:xfrm>
          <a:off x="1079500" y="620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129487</xdr:rowOff>
    </xdr:from>
    <xdr:ext cx="534377" cy="259045"/>
    <xdr:sp macro="" textlink="">
      <xdr:nvSpPr>
        <xdr:cNvPr id="74" name="テキスト ボックス 73"/>
        <xdr:cNvSpPr txBox="1"/>
      </xdr:nvSpPr>
      <xdr:spPr>
        <a:xfrm>
          <a:off x="863111" y="630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3766</xdr:rowOff>
    </xdr:from>
    <xdr:to>
      <xdr:col>24</xdr:col>
      <xdr:colOff>114300</xdr:colOff>
      <xdr:row>33</xdr:row>
      <xdr:rowOff>105366</xdr:rowOff>
    </xdr:to>
    <xdr:sp macro="" textlink="">
      <xdr:nvSpPr>
        <xdr:cNvPr id="80" name="楕円 79"/>
        <xdr:cNvSpPr/>
      </xdr:nvSpPr>
      <xdr:spPr>
        <a:xfrm>
          <a:off x="4584700" y="5661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26643</xdr:rowOff>
    </xdr:from>
    <xdr:ext cx="534377" cy="259045"/>
    <xdr:sp macro="" textlink="">
      <xdr:nvSpPr>
        <xdr:cNvPr id="81" name="人件費該当値テキスト"/>
        <xdr:cNvSpPr txBox="1"/>
      </xdr:nvSpPr>
      <xdr:spPr>
        <a:xfrm>
          <a:off x="4686300" y="5513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141612</xdr:rowOff>
    </xdr:from>
    <xdr:to>
      <xdr:col>20</xdr:col>
      <xdr:colOff>38100</xdr:colOff>
      <xdr:row>33</xdr:row>
      <xdr:rowOff>71762</xdr:rowOff>
    </xdr:to>
    <xdr:sp macro="" textlink="">
      <xdr:nvSpPr>
        <xdr:cNvPr id="82" name="楕円 81"/>
        <xdr:cNvSpPr/>
      </xdr:nvSpPr>
      <xdr:spPr>
        <a:xfrm>
          <a:off x="3746500" y="562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88289</xdr:rowOff>
    </xdr:from>
    <xdr:ext cx="534377" cy="259045"/>
    <xdr:sp macro="" textlink="">
      <xdr:nvSpPr>
        <xdr:cNvPr id="83" name="テキスト ボックス 82"/>
        <xdr:cNvSpPr txBox="1"/>
      </xdr:nvSpPr>
      <xdr:spPr>
        <a:xfrm>
          <a:off x="3530111" y="5403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136773</xdr:rowOff>
    </xdr:from>
    <xdr:to>
      <xdr:col>15</xdr:col>
      <xdr:colOff>101600</xdr:colOff>
      <xdr:row>33</xdr:row>
      <xdr:rowOff>66923</xdr:rowOff>
    </xdr:to>
    <xdr:sp macro="" textlink="">
      <xdr:nvSpPr>
        <xdr:cNvPr id="84" name="楕円 83"/>
        <xdr:cNvSpPr/>
      </xdr:nvSpPr>
      <xdr:spPr>
        <a:xfrm>
          <a:off x="2857500" y="5623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83450</xdr:rowOff>
    </xdr:from>
    <xdr:ext cx="534377" cy="259045"/>
    <xdr:sp macro="" textlink="">
      <xdr:nvSpPr>
        <xdr:cNvPr id="85" name="テキスト ボックス 84"/>
        <xdr:cNvSpPr txBox="1"/>
      </xdr:nvSpPr>
      <xdr:spPr>
        <a:xfrm>
          <a:off x="2641111" y="539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98596</xdr:rowOff>
    </xdr:from>
    <xdr:to>
      <xdr:col>10</xdr:col>
      <xdr:colOff>165100</xdr:colOff>
      <xdr:row>33</xdr:row>
      <xdr:rowOff>28746</xdr:rowOff>
    </xdr:to>
    <xdr:sp macro="" textlink="">
      <xdr:nvSpPr>
        <xdr:cNvPr id="86" name="楕円 85"/>
        <xdr:cNvSpPr/>
      </xdr:nvSpPr>
      <xdr:spPr>
        <a:xfrm>
          <a:off x="1968500" y="558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45273</xdr:rowOff>
    </xdr:from>
    <xdr:ext cx="534377" cy="259045"/>
    <xdr:sp macro="" textlink="">
      <xdr:nvSpPr>
        <xdr:cNvPr id="87" name="テキスト ボックス 86"/>
        <xdr:cNvSpPr txBox="1"/>
      </xdr:nvSpPr>
      <xdr:spPr>
        <a:xfrm>
          <a:off x="1752111" y="536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118923</xdr:rowOff>
    </xdr:from>
    <xdr:to>
      <xdr:col>6</xdr:col>
      <xdr:colOff>38100</xdr:colOff>
      <xdr:row>33</xdr:row>
      <xdr:rowOff>49073</xdr:rowOff>
    </xdr:to>
    <xdr:sp macro="" textlink="">
      <xdr:nvSpPr>
        <xdr:cNvPr id="88" name="楕円 87"/>
        <xdr:cNvSpPr/>
      </xdr:nvSpPr>
      <xdr:spPr>
        <a:xfrm>
          <a:off x="1079500" y="560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65600</xdr:rowOff>
    </xdr:from>
    <xdr:ext cx="534377" cy="259045"/>
    <xdr:sp macro="" textlink="">
      <xdr:nvSpPr>
        <xdr:cNvPr id="89" name="テキスト ボックス 88"/>
        <xdr:cNvSpPr txBox="1"/>
      </xdr:nvSpPr>
      <xdr:spPr>
        <a:xfrm>
          <a:off x="863111" y="5380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4" name="テキスト ボックス 11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157629</xdr:rowOff>
    </xdr:from>
    <xdr:to>
      <xdr:col>24</xdr:col>
      <xdr:colOff>62865</xdr:colOff>
      <xdr:row>59</xdr:row>
      <xdr:rowOff>31376</xdr:rowOff>
    </xdr:to>
    <xdr:cxnSp macro="">
      <xdr:nvCxnSpPr>
        <xdr:cNvPr id="116" name="直線コネクタ 115"/>
        <xdr:cNvCxnSpPr/>
      </xdr:nvCxnSpPr>
      <xdr:spPr>
        <a:xfrm flipV="1">
          <a:off x="4633595" y="8558679"/>
          <a:ext cx="1270" cy="158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35203</xdr:rowOff>
    </xdr:from>
    <xdr:ext cx="534377" cy="259045"/>
    <xdr:sp macro="" textlink="">
      <xdr:nvSpPr>
        <xdr:cNvPr id="117" name="物件費最小値テキスト"/>
        <xdr:cNvSpPr txBox="1"/>
      </xdr:nvSpPr>
      <xdr:spPr>
        <a:xfrm>
          <a:off x="4686300" y="1015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31376</xdr:rowOff>
    </xdr:from>
    <xdr:to>
      <xdr:col>24</xdr:col>
      <xdr:colOff>152400</xdr:colOff>
      <xdr:row>59</xdr:row>
      <xdr:rowOff>31376</xdr:rowOff>
    </xdr:to>
    <xdr:cxnSp macro="">
      <xdr:nvCxnSpPr>
        <xdr:cNvPr id="118" name="直線コネクタ 117"/>
        <xdr:cNvCxnSpPr/>
      </xdr:nvCxnSpPr>
      <xdr:spPr>
        <a:xfrm>
          <a:off x="4546600" y="10146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104306</xdr:rowOff>
    </xdr:from>
    <xdr:ext cx="534377" cy="259045"/>
    <xdr:sp macro="" textlink="">
      <xdr:nvSpPr>
        <xdr:cNvPr id="119" name="物件費最大値テキスト"/>
        <xdr:cNvSpPr txBox="1"/>
      </xdr:nvSpPr>
      <xdr:spPr>
        <a:xfrm>
          <a:off x="4686300" y="8333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157629</xdr:rowOff>
    </xdr:from>
    <xdr:to>
      <xdr:col>24</xdr:col>
      <xdr:colOff>152400</xdr:colOff>
      <xdr:row>49</xdr:row>
      <xdr:rowOff>157629</xdr:rowOff>
    </xdr:to>
    <xdr:cxnSp macro="">
      <xdr:nvCxnSpPr>
        <xdr:cNvPr id="120" name="直線コネクタ 119"/>
        <xdr:cNvCxnSpPr/>
      </xdr:nvCxnSpPr>
      <xdr:spPr>
        <a:xfrm>
          <a:off x="4546600" y="8558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49</xdr:row>
      <xdr:rowOff>157629</xdr:rowOff>
    </xdr:from>
    <xdr:to>
      <xdr:col>24</xdr:col>
      <xdr:colOff>63500</xdr:colOff>
      <xdr:row>50</xdr:row>
      <xdr:rowOff>87089</xdr:rowOff>
    </xdr:to>
    <xdr:cxnSp macro="">
      <xdr:nvCxnSpPr>
        <xdr:cNvPr id="121" name="直線コネクタ 120"/>
        <xdr:cNvCxnSpPr/>
      </xdr:nvCxnSpPr>
      <xdr:spPr>
        <a:xfrm flipV="1">
          <a:off x="3797300" y="8558679"/>
          <a:ext cx="838200" cy="100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45904</xdr:rowOff>
    </xdr:from>
    <xdr:ext cx="534377" cy="259045"/>
    <xdr:sp macro="" textlink="">
      <xdr:nvSpPr>
        <xdr:cNvPr id="122" name="物件費平均値テキスト"/>
        <xdr:cNvSpPr txBox="1"/>
      </xdr:nvSpPr>
      <xdr:spPr>
        <a:xfrm>
          <a:off x="4686300" y="94756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67477</xdr:rowOff>
    </xdr:from>
    <xdr:to>
      <xdr:col>24</xdr:col>
      <xdr:colOff>114300</xdr:colOff>
      <xdr:row>55</xdr:row>
      <xdr:rowOff>169077</xdr:rowOff>
    </xdr:to>
    <xdr:sp macro="" textlink="">
      <xdr:nvSpPr>
        <xdr:cNvPr id="123" name="フローチャート: 判断 122"/>
        <xdr:cNvSpPr/>
      </xdr:nvSpPr>
      <xdr:spPr>
        <a:xfrm>
          <a:off x="4584700" y="9497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87089</xdr:rowOff>
    </xdr:from>
    <xdr:to>
      <xdr:col>19</xdr:col>
      <xdr:colOff>177800</xdr:colOff>
      <xdr:row>50</xdr:row>
      <xdr:rowOff>165368</xdr:rowOff>
    </xdr:to>
    <xdr:cxnSp macro="">
      <xdr:nvCxnSpPr>
        <xdr:cNvPr id="124" name="直線コネクタ 123"/>
        <xdr:cNvCxnSpPr/>
      </xdr:nvCxnSpPr>
      <xdr:spPr>
        <a:xfrm flipV="1">
          <a:off x="2908300" y="8659589"/>
          <a:ext cx="889000" cy="78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71657</xdr:rowOff>
    </xdr:from>
    <xdr:to>
      <xdr:col>20</xdr:col>
      <xdr:colOff>38100</xdr:colOff>
      <xdr:row>56</xdr:row>
      <xdr:rowOff>1807</xdr:rowOff>
    </xdr:to>
    <xdr:sp macro="" textlink="">
      <xdr:nvSpPr>
        <xdr:cNvPr id="125" name="フローチャート: 判断 124"/>
        <xdr:cNvSpPr/>
      </xdr:nvSpPr>
      <xdr:spPr>
        <a:xfrm>
          <a:off x="3746500" y="950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164384</xdr:rowOff>
    </xdr:from>
    <xdr:ext cx="534377" cy="259045"/>
    <xdr:sp macro="" textlink="">
      <xdr:nvSpPr>
        <xdr:cNvPr id="126" name="テキスト ボックス 125"/>
        <xdr:cNvSpPr txBox="1"/>
      </xdr:nvSpPr>
      <xdr:spPr>
        <a:xfrm>
          <a:off x="3530111" y="959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165368</xdr:rowOff>
    </xdr:from>
    <xdr:to>
      <xdr:col>15</xdr:col>
      <xdr:colOff>50800</xdr:colOff>
      <xdr:row>51</xdr:row>
      <xdr:rowOff>37908</xdr:rowOff>
    </xdr:to>
    <xdr:cxnSp macro="">
      <xdr:nvCxnSpPr>
        <xdr:cNvPr id="127" name="直線コネクタ 126"/>
        <xdr:cNvCxnSpPr/>
      </xdr:nvCxnSpPr>
      <xdr:spPr>
        <a:xfrm flipV="1">
          <a:off x="2019300" y="8737868"/>
          <a:ext cx="889000" cy="43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24467</xdr:rowOff>
    </xdr:from>
    <xdr:to>
      <xdr:col>15</xdr:col>
      <xdr:colOff>101600</xdr:colOff>
      <xdr:row>54</xdr:row>
      <xdr:rowOff>126067</xdr:rowOff>
    </xdr:to>
    <xdr:sp macro="" textlink="">
      <xdr:nvSpPr>
        <xdr:cNvPr id="128" name="フローチャート: 判断 127"/>
        <xdr:cNvSpPr/>
      </xdr:nvSpPr>
      <xdr:spPr>
        <a:xfrm>
          <a:off x="2857500" y="928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117194</xdr:rowOff>
    </xdr:from>
    <xdr:ext cx="534377" cy="259045"/>
    <xdr:sp macro="" textlink="">
      <xdr:nvSpPr>
        <xdr:cNvPr id="129" name="テキスト ボックス 128"/>
        <xdr:cNvSpPr txBox="1"/>
      </xdr:nvSpPr>
      <xdr:spPr>
        <a:xfrm>
          <a:off x="2641111" y="937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37908</xdr:rowOff>
    </xdr:from>
    <xdr:to>
      <xdr:col>10</xdr:col>
      <xdr:colOff>114300</xdr:colOff>
      <xdr:row>51</xdr:row>
      <xdr:rowOff>70303</xdr:rowOff>
    </xdr:to>
    <xdr:cxnSp macro="">
      <xdr:nvCxnSpPr>
        <xdr:cNvPr id="130" name="直線コネクタ 129"/>
        <xdr:cNvCxnSpPr/>
      </xdr:nvCxnSpPr>
      <xdr:spPr>
        <a:xfrm flipV="1">
          <a:off x="1130300" y="8781858"/>
          <a:ext cx="889000" cy="3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24794</xdr:rowOff>
    </xdr:from>
    <xdr:to>
      <xdr:col>10</xdr:col>
      <xdr:colOff>165100</xdr:colOff>
      <xdr:row>54</xdr:row>
      <xdr:rowOff>126394</xdr:rowOff>
    </xdr:to>
    <xdr:sp macro="" textlink="">
      <xdr:nvSpPr>
        <xdr:cNvPr id="131" name="フローチャート: 判断 130"/>
        <xdr:cNvSpPr/>
      </xdr:nvSpPr>
      <xdr:spPr>
        <a:xfrm>
          <a:off x="1968500" y="928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117521</xdr:rowOff>
    </xdr:from>
    <xdr:ext cx="534377" cy="259045"/>
    <xdr:sp macro="" textlink="">
      <xdr:nvSpPr>
        <xdr:cNvPr id="132" name="テキスト ボックス 131"/>
        <xdr:cNvSpPr txBox="1"/>
      </xdr:nvSpPr>
      <xdr:spPr>
        <a:xfrm>
          <a:off x="1752111" y="9375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9478</xdr:rowOff>
    </xdr:from>
    <xdr:to>
      <xdr:col>6</xdr:col>
      <xdr:colOff>38100</xdr:colOff>
      <xdr:row>54</xdr:row>
      <xdr:rowOff>111078</xdr:rowOff>
    </xdr:to>
    <xdr:sp macro="" textlink="">
      <xdr:nvSpPr>
        <xdr:cNvPr id="133" name="フローチャート: 判断 132"/>
        <xdr:cNvSpPr/>
      </xdr:nvSpPr>
      <xdr:spPr>
        <a:xfrm>
          <a:off x="1079500" y="926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102205</xdr:rowOff>
    </xdr:from>
    <xdr:ext cx="534377" cy="259045"/>
    <xdr:sp macro="" textlink="">
      <xdr:nvSpPr>
        <xdr:cNvPr id="134" name="テキスト ボックス 133"/>
        <xdr:cNvSpPr txBox="1"/>
      </xdr:nvSpPr>
      <xdr:spPr>
        <a:xfrm>
          <a:off x="863111" y="9360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49</xdr:row>
      <xdr:rowOff>106829</xdr:rowOff>
    </xdr:from>
    <xdr:to>
      <xdr:col>24</xdr:col>
      <xdr:colOff>114300</xdr:colOff>
      <xdr:row>50</xdr:row>
      <xdr:rowOff>36979</xdr:rowOff>
    </xdr:to>
    <xdr:sp macro="" textlink="">
      <xdr:nvSpPr>
        <xdr:cNvPr id="140" name="楕円 139"/>
        <xdr:cNvSpPr/>
      </xdr:nvSpPr>
      <xdr:spPr>
        <a:xfrm>
          <a:off x="4584700" y="8507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49</xdr:row>
      <xdr:rowOff>59856</xdr:rowOff>
    </xdr:from>
    <xdr:ext cx="534377" cy="259045"/>
    <xdr:sp macro="" textlink="">
      <xdr:nvSpPr>
        <xdr:cNvPr id="141" name="物件費該当値テキスト"/>
        <xdr:cNvSpPr txBox="1"/>
      </xdr:nvSpPr>
      <xdr:spPr>
        <a:xfrm>
          <a:off x="4686300" y="846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36289</xdr:rowOff>
    </xdr:from>
    <xdr:to>
      <xdr:col>20</xdr:col>
      <xdr:colOff>38100</xdr:colOff>
      <xdr:row>50</xdr:row>
      <xdr:rowOff>137889</xdr:rowOff>
    </xdr:to>
    <xdr:sp macro="" textlink="">
      <xdr:nvSpPr>
        <xdr:cNvPr id="142" name="楕円 141"/>
        <xdr:cNvSpPr/>
      </xdr:nvSpPr>
      <xdr:spPr>
        <a:xfrm>
          <a:off x="3746500" y="860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48</xdr:row>
      <xdr:rowOff>154416</xdr:rowOff>
    </xdr:from>
    <xdr:ext cx="534377" cy="259045"/>
    <xdr:sp macro="" textlink="">
      <xdr:nvSpPr>
        <xdr:cNvPr id="143" name="テキスト ボックス 142"/>
        <xdr:cNvSpPr txBox="1"/>
      </xdr:nvSpPr>
      <xdr:spPr>
        <a:xfrm>
          <a:off x="3530111" y="838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114568</xdr:rowOff>
    </xdr:from>
    <xdr:to>
      <xdr:col>15</xdr:col>
      <xdr:colOff>101600</xdr:colOff>
      <xdr:row>51</xdr:row>
      <xdr:rowOff>44718</xdr:rowOff>
    </xdr:to>
    <xdr:sp macro="" textlink="">
      <xdr:nvSpPr>
        <xdr:cNvPr id="144" name="楕円 143"/>
        <xdr:cNvSpPr/>
      </xdr:nvSpPr>
      <xdr:spPr>
        <a:xfrm>
          <a:off x="2857500" y="868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49</xdr:row>
      <xdr:rowOff>61245</xdr:rowOff>
    </xdr:from>
    <xdr:ext cx="534377" cy="259045"/>
    <xdr:sp macro="" textlink="">
      <xdr:nvSpPr>
        <xdr:cNvPr id="145" name="テキスト ボックス 144"/>
        <xdr:cNvSpPr txBox="1"/>
      </xdr:nvSpPr>
      <xdr:spPr>
        <a:xfrm>
          <a:off x="2641111" y="8462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158558</xdr:rowOff>
    </xdr:from>
    <xdr:to>
      <xdr:col>10</xdr:col>
      <xdr:colOff>165100</xdr:colOff>
      <xdr:row>51</xdr:row>
      <xdr:rowOff>88708</xdr:rowOff>
    </xdr:to>
    <xdr:sp macro="" textlink="">
      <xdr:nvSpPr>
        <xdr:cNvPr id="146" name="楕円 145"/>
        <xdr:cNvSpPr/>
      </xdr:nvSpPr>
      <xdr:spPr>
        <a:xfrm>
          <a:off x="1968500" y="873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49</xdr:row>
      <xdr:rowOff>105235</xdr:rowOff>
    </xdr:from>
    <xdr:ext cx="534377" cy="259045"/>
    <xdr:sp macro="" textlink="">
      <xdr:nvSpPr>
        <xdr:cNvPr id="147" name="テキスト ボックス 146"/>
        <xdr:cNvSpPr txBox="1"/>
      </xdr:nvSpPr>
      <xdr:spPr>
        <a:xfrm>
          <a:off x="1752111" y="8506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51</xdr:row>
      <xdr:rowOff>19503</xdr:rowOff>
    </xdr:from>
    <xdr:to>
      <xdr:col>6</xdr:col>
      <xdr:colOff>38100</xdr:colOff>
      <xdr:row>51</xdr:row>
      <xdr:rowOff>121103</xdr:rowOff>
    </xdr:to>
    <xdr:sp macro="" textlink="">
      <xdr:nvSpPr>
        <xdr:cNvPr id="148" name="楕円 147"/>
        <xdr:cNvSpPr/>
      </xdr:nvSpPr>
      <xdr:spPr>
        <a:xfrm>
          <a:off x="1079500" y="876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49</xdr:row>
      <xdr:rowOff>137630</xdr:rowOff>
    </xdr:from>
    <xdr:ext cx="534377" cy="259045"/>
    <xdr:sp macro="" textlink="">
      <xdr:nvSpPr>
        <xdr:cNvPr id="149" name="テキスト ボックス 148"/>
        <xdr:cNvSpPr txBox="1"/>
      </xdr:nvSpPr>
      <xdr:spPr>
        <a:xfrm>
          <a:off x="863111" y="853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50820</xdr:rowOff>
    </xdr:from>
    <xdr:to>
      <xdr:col>24</xdr:col>
      <xdr:colOff>62865</xdr:colOff>
      <xdr:row>78</xdr:row>
      <xdr:rowOff>120315</xdr:rowOff>
    </xdr:to>
    <xdr:cxnSp macro="">
      <xdr:nvCxnSpPr>
        <xdr:cNvPr id="171" name="直線コネクタ 170"/>
        <xdr:cNvCxnSpPr/>
      </xdr:nvCxnSpPr>
      <xdr:spPr>
        <a:xfrm flipV="1">
          <a:off x="4633595" y="12395220"/>
          <a:ext cx="1270" cy="1098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124142</xdr:rowOff>
    </xdr:from>
    <xdr:ext cx="378565" cy="259045"/>
    <xdr:sp macro="" textlink="">
      <xdr:nvSpPr>
        <xdr:cNvPr id="172" name="維持補修費最小値テキスト"/>
        <xdr:cNvSpPr txBox="1"/>
      </xdr:nvSpPr>
      <xdr:spPr>
        <a:xfrm>
          <a:off x="4686300" y="134972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120315</xdr:rowOff>
    </xdr:from>
    <xdr:to>
      <xdr:col>24</xdr:col>
      <xdr:colOff>152400</xdr:colOff>
      <xdr:row>78</xdr:row>
      <xdr:rowOff>120315</xdr:rowOff>
    </xdr:to>
    <xdr:cxnSp macro="">
      <xdr:nvCxnSpPr>
        <xdr:cNvPr id="173" name="直線コネクタ 172"/>
        <xdr:cNvCxnSpPr/>
      </xdr:nvCxnSpPr>
      <xdr:spPr>
        <a:xfrm>
          <a:off x="4546600" y="1349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168947</xdr:rowOff>
    </xdr:from>
    <xdr:ext cx="534377" cy="259045"/>
    <xdr:sp macro="" textlink="">
      <xdr:nvSpPr>
        <xdr:cNvPr id="174" name="維持補修費最大値テキスト"/>
        <xdr:cNvSpPr txBox="1"/>
      </xdr:nvSpPr>
      <xdr:spPr>
        <a:xfrm>
          <a:off x="4686300" y="1217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50820</xdr:rowOff>
    </xdr:from>
    <xdr:to>
      <xdr:col>24</xdr:col>
      <xdr:colOff>152400</xdr:colOff>
      <xdr:row>72</xdr:row>
      <xdr:rowOff>50820</xdr:rowOff>
    </xdr:to>
    <xdr:cxnSp macro="">
      <xdr:nvCxnSpPr>
        <xdr:cNvPr id="175" name="直線コネクタ 174"/>
        <xdr:cNvCxnSpPr/>
      </xdr:nvCxnSpPr>
      <xdr:spPr>
        <a:xfrm>
          <a:off x="4546600" y="1239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93842</xdr:rowOff>
    </xdr:from>
    <xdr:to>
      <xdr:col>24</xdr:col>
      <xdr:colOff>63500</xdr:colOff>
      <xdr:row>77</xdr:row>
      <xdr:rowOff>6700</xdr:rowOff>
    </xdr:to>
    <xdr:cxnSp macro="">
      <xdr:nvCxnSpPr>
        <xdr:cNvPr id="176" name="直線コネクタ 175"/>
        <xdr:cNvCxnSpPr/>
      </xdr:nvCxnSpPr>
      <xdr:spPr>
        <a:xfrm flipV="1">
          <a:off x="3797300" y="13124042"/>
          <a:ext cx="838200" cy="84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62160</xdr:rowOff>
    </xdr:from>
    <xdr:ext cx="469744" cy="259045"/>
    <xdr:sp macro="" textlink="">
      <xdr:nvSpPr>
        <xdr:cNvPr id="177" name="維持補修費平均値テキスト"/>
        <xdr:cNvSpPr txBox="1"/>
      </xdr:nvSpPr>
      <xdr:spPr>
        <a:xfrm>
          <a:off x="4686300" y="132638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83733</xdr:rowOff>
    </xdr:from>
    <xdr:to>
      <xdr:col>24</xdr:col>
      <xdr:colOff>114300</xdr:colOff>
      <xdr:row>78</xdr:row>
      <xdr:rowOff>13883</xdr:rowOff>
    </xdr:to>
    <xdr:sp macro="" textlink="">
      <xdr:nvSpPr>
        <xdr:cNvPr id="178" name="フローチャート: 判断 177"/>
        <xdr:cNvSpPr/>
      </xdr:nvSpPr>
      <xdr:spPr>
        <a:xfrm>
          <a:off x="45847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6700</xdr:rowOff>
    </xdr:from>
    <xdr:to>
      <xdr:col>19</xdr:col>
      <xdr:colOff>177800</xdr:colOff>
      <xdr:row>77</xdr:row>
      <xdr:rowOff>35413</xdr:rowOff>
    </xdr:to>
    <xdr:cxnSp macro="">
      <xdr:nvCxnSpPr>
        <xdr:cNvPr id="179" name="直線コネクタ 178"/>
        <xdr:cNvCxnSpPr/>
      </xdr:nvCxnSpPr>
      <xdr:spPr>
        <a:xfrm flipV="1">
          <a:off x="2908300" y="13208350"/>
          <a:ext cx="889000" cy="28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98365</xdr:rowOff>
    </xdr:from>
    <xdr:to>
      <xdr:col>20</xdr:col>
      <xdr:colOff>38100</xdr:colOff>
      <xdr:row>78</xdr:row>
      <xdr:rowOff>28515</xdr:rowOff>
    </xdr:to>
    <xdr:sp macro="" textlink="">
      <xdr:nvSpPr>
        <xdr:cNvPr id="180" name="フローチャート: 判断 179"/>
        <xdr:cNvSpPr/>
      </xdr:nvSpPr>
      <xdr:spPr>
        <a:xfrm>
          <a:off x="3746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19642</xdr:rowOff>
    </xdr:from>
    <xdr:ext cx="469744" cy="259045"/>
    <xdr:sp macro="" textlink="">
      <xdr:nvSpPr>
        <xdr:cNvPr id="181" name="テキスト ボックス 180"/>
        <xdr:cNvSpPr txBox="1"/>
      </xdr:nvSpPr>
      <xdr:spPr>
        <a:xfrm>
          <a:off x="3562428" y="13392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35413</xdr:rowOff>
    </xdr:from>
    <xdr:to>
      <xdr:col>15</xdr:col>
      <xdr:colOff>50800</xdr:colOff>
      <xdr:row>77</xdr:row>
      <xdr:rowOff>35505</xdr:rowOff>
    </xdr:to>
    <xdr:cxnSp macro="">
      <xdr:nvCxnSpPr>
        <xdr:cNvPr id="182" name="直線コネクタ 181"/>
        <xdr:cNvCxnSpPr/>
      </xdr:nvCxnSpPr>
      <xdr:spPr>
        <a:xfrm flipV="1">
          <a:off x="2019300" y="13237063"/>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85471</xdr:rowOff>
    </xdr:from>
    <xdr:to>
      <xdr:col>15</xdr:col>
      <xdr:colOff>101600</xdr:colOff>
      <xdr:row>78</xdr:row>
      <xdr:rowOff>15621</xdr:rowOff>
    </xdr:to>
    <xdr:sp macro="" textlink="">
      <xdr:nvSpPr>
        <xdr:cNvPr id="183" name="フローチャート: 判断 182"/>
        <xdr:cNvSpPr/>
      </xdr:nvSpPr>
      <xdr:spPr>
        <a:xfrm>
          <a:off x="2857500" y="1328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6748</xdr:rowOff>
    </xdr:from>
    <xdr:ext cx="469744" cy="259045"/>
    <xdr:sp macro="" textlink="">
      <xdr:nvSpPr>
        <xdr:cNvPr id="184" name="テキスト ボックス 183"/>
        <xdr:cNvSpPr txBox="1"/>
      </xdr:nvSpPr>
      <xdr:spPr>
        <a:xfrm>
          <a:off x="2673428" y="13379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170149</xdr:rowOff>
    </xdr:from>
    <xdr:to>
      <xdr:col>10</xdr:col>
      <xdr:colOff>114300</xdr:colOff>
      <xdr:row>77</xdr:row>
      <xdr:rowOff>35505</xdr:rowOff>
    </xdr:to>
    <xdr:cxnSp macro="">
      <xdr:nvCxnSpPr>
        <xdr:cNvPr id="185" name="直線コネクタ 184"/>
        <xdr:cNvCxnSpPr/>
      </xdr:nvCxnSpPr>
      <xdr:spPr>
        <a:xfrm>
          <a:off x="1130300" y="13200349"/>
          <a:ext cx="889000" cy="36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51958</xdr:rowOff>
    </xdr:from>
    <xdr:to>
      <xdr:col>10</xdr:col>
      <xdr:colOff>165100</xdr:colOff>
      <xdr:row>77</xdr:row>
      <xdr:rowOff>153558</xdr:rowOff>
    </xdr:to>
    <xdr:sp macro="" textlink="">
      <xdr:nvSpPr>
        <xdr:cNvPr id="186" name="フローチャート: 判断 185"/>
        <xdr:cNvSpPr/>
      </xdr:nvSpPr>
      <xdr:spPr>
        <a:xfrm>
          <a:off x="1968500" y="1325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144685</xdr:rowOff>
    </xdr:from>
    <xdr:ext cx="469744" cy="259045"/>
    <xdr:sp macro="" textlink="">
      <xdr:nvSpPr>
        <xdr:cNvPr id="187" name="テキスト ボックス 186"/>
        <xdr:cNvSpPr txBox="1"/>
      </xdr:nvSpPr>
      <xdr:spPr>
        <a:xfrm>
          <a:off x="1784428" y="1334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60691</xdr:rowOff>
    </xdr:from>
    <xdr:to>
      <xdr:col>6</xdr:col>
      <xdr:colOff>38100</xdr:colOff>
      <xdr:row>77</xdr:row>
      <xdr:rowOff>162291</xdr:rowOff>
    </xdr:to>
    <xdr:sp macro="" textlink="">
      <xdr:nvSpPr>
        <xdr:cNvPr id="188" name="フローチャート: 判断 187"/>
        <xdr:cNvSpPr/>
      </xdr:nvSpPr>
      <xdr:spPr>
        <a:xfrm>
          <a:off x="1079500" y="13262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153418</xdr:rowOff>
    </xdr:from>
    <xdr:ext cx="469744" cy="259045"/>
    <xdr:sp macro="" textlink="">
      <xdr:nvSpPr>
        <xdr:cNvPr id="189" name="テキスト ボックス 188"/>
        <xdr:cNvSpPr txBox="1"/>
      </xdr:nvSpPr>
      <xdr:spPr>
        <a:xfrm>
          <a:off x="895428" y="13355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43042</xdr:rowOff>
    </xdr:from>
    <xdr:to>
      <xdr:col>24</xdr:col>
      <xdr:colOff>114300</xdr:colOff>
      <xdr:row>76</xdr:row>
      <xdr:rowOff>144642</xdr:rowOff>
    </xdr:to>
    <xdr:sp macro="" textlink="">
      <xdr:nvSpPr>
        <xdr:cNvPr id="195" name="楕円 194"/>
        <xdr:cNvSpPr/>
      </xdr:nvSpPr>
      <xdr:spPr>
        <a:xfrm>
          <a:off x="4584700" y="1307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65920</xdr:rowOff>
    </xdr:from>
    <xdr:ext cx="469744" cy="259045"/>
    <xdr:sp macro="" textlink="">
      <xdr:nvSpPr>
        <xdr:cNvPr id="196" name="維持補修費該当値テキスト"/>
        <xdr:cNvSpPr txBox="1"/>
      </xdr:nvSpPr>
      <xdr:spPr>
        <a:xfrm>
          <a:off x="4686300" y="1292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127350</xdr:rowOff>
    </xdr:from>
    <xdr:to>
      <xdr:col>20</xdr:col>
      <xdr:colOff>38100</xdr:colOff>
      <xdr:row>77</xdr:row>
      <xdr:rowOff>57500</xdr:rowOff>
    </xdr:to>
    <xdr:sp macro="" textlink="">
      <xdr:nvSpPr>
        <xdr:cNvPr id="197" name="楕円 196"/>
        <xdr:cNvSpPr/>
      </xdr:nvSpPr>
      <xdr:spPr>
        <a:xfrm>
          <a:off x="3746500" y="1315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74027</xdr:rowOff>
    </xdr:from>
    <xdr:ext cx="469744" cy="259045"/>
    <xdr:sp macro="" textlink="">
      <xdr:nvSpPr>
        <xdr:cNvPr id="198" name="テキスト ボックス 197"/>
        <xdr:cNvSpPr txBox="1"/>
      </xdr:nvSpPr>
      <xdr:spPr>
        <a:xfrm>
          <a:off x="3562428" y="1293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156063</xdr:rowOff>
    </xdr:from>
    <xdr:to>
      <xdr:col>15</xdr:col>
      <xdr:colOff>101600</xdr:colOff>
      <xdr:row>77</xdr:row>
      <xdr:rowOff>86213</xdr:rowOff>
    </xdr:to>
    <xdr:sp macro="" textlink="">
      <xdr:nvSpPr>
        <xdr:cNvPr id="199" name="楕円 198"/>
        <xdr:cNvSpPr/>
      </xdr:nvSpPr>
      <xdr:spPr>
        <a:xfrm>
          <a:off x="2857500" y="1318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102740</xdr:rowOff>
    </xdr:from>
    <xdr:ext cx="469744" cy="259045"/>
    <xdr:sp macro="" textlink="">
      <xdr:nvSpPr>
        <xdr:cNvPr id="200" name="テキスト ボックス 199"/>
        <xdr:cNvSpPr txBox="1"/>
      </xdr:nvSpPr>
      <xdr:spPr>
        <a:xfrm>
          <a:off x="2673428" y="1296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156155</xdr:rowOff>
    </xdr:from>
    <xdr:to>
      <xdr:col>10</xdr:col>
      <xdr:colOff>165100</xdr:colOff>
      <xdr:row>77</xdr:row>
      <xdr:rowOff>86305</xdr:rowOff>
    </xdr:to>
    <xdr:sp macro="" textlink="">
      <xdr:nvSpPr>
        <xdr:cNvPr id="201" name="楕円 200"/>
        <xdr:cNvSpPr/>
      </xdr:nvSpPr>
      <xdr:spPr>
        <a:xfrm>
          <a:off x="1968500" y="1318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102831</xdr:rowOff>
    </xdr:from>
    <xdr:ext cx="469744" cy="259045"/>
    <xdr:sp macro="" textlink="">
      <xdr:nvSpPr>
        <xdr:cNvPr id="202" name="テキスト ボックス 201"/>
        <xdr:cNvSpPr txBox="1"/>
      </xdr:nvSpPr>
      <xdr:spPr>
        <a:xfrm>
          <a:off x="1784428" y="12961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119349</xdr:rowOff>
    </xdr:from>
    <xdr:to>
      <xdr:col>6</xdr:col>
      <xdr:colOff>38100</xdr:colOff>
      <xdr:row>77</xdr:row>
      <xdr:rowOff>49499</xdr:rowOff>
    </xdr:to>
    <xdr:sp macro="" textlink="">
      <xdr:nvSpPr>
        <xdr:cNvPr id="203" name="楕円 202"/>
        <xdr:cNvSpPr/>
      </xdr:nvSpPr>
      <xdr:spPr>
        <a:xfrm>
          <a:off x="1079500" y="1314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66026</xdr:rowOff>
    </xdr:from>
    <xdr:ext cx="469744" cy="259045"/>
    <xdr:sp macro="" textlink="">
      <xdr:nvSpPr>
        <xdr:cNvPr id="204" name="テキスト ボックス 203"/>
        <xdr:cNvSpPr txBox="1"/>
      </xdr:nvSpPr>
      <xdr:spPr>
        <a:xfrm>
          <a:off x="895428" y="12924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1" name="テキスト ボックス 220"/>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3" name="テキスト ボックス 222"/>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25050</xdr:rowOff>
    </xdr:from>
    <xdr:to>
      <xdr:col>24</xdr:col>
      <xdr:colOff>62865</xdr:colOff>
      <xdr:row>99</xdr:row>
      <xdr:rowOff>78420</xdr:rowOff>
    </xdr:to>
    <xdr:cxnSp macro="">
      <xdr:nvCxnSpPr>
        <xdr:cNvPr id="227" name="直線コネクタ 226"/>
        <xdr:cNvCxnSpPr/>
      </xdr:nvCxnSpPr>
      <xdr:spPr>
        <a:xfrm flipV="1">
          <a:off x="4633595" y="15455550"/>
          <a:ext cx="1270" cy="1596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82247</xdr:rowOff>
    </xdr:from>
    <xdr:ext cx="534377" cy="259045"/>
    <xdr:sp macro="" textlink="">
      <xdr:nvSpPr>
        <xdr:cNvPr id="228" name="扶助費最小値テキスト"/>
        <xdr:cNvSpPr txBox="1"/>
      </xdr:nvSpPr>
      <xdr:spPr>
        <a:xfrm>
          <a:off x="4686300" y="1705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78420</xdr:rowOff>
    </xdr:from>
    <xdr:to>
      <xdr:col>24</xdr:col>
      <xdr:colOff>152400</xdr:colOff>
      <xdr:row>99</xdr:row>
      <xdr:rowOff>78420</xdr:rowOff>
    </xdr:to>
    <xdr:cxnSp macro="">
      <xdr:nvCxnSpPr>
        <xdr:cNvPr id="229" name="直線コネクタ 228"/>
        <xdr:cNvCxnSpPr/>
      </xdr:nvCxnSpPr>
      <xdr:spPr>
        <a:xfrm>
          <a:off x="4546600" y="17051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143177</xdr:rowOff>
    </xdr:from>
    <xdr:ext cx="599010" cy="259045"/>
    <xdr:sp macro="" textlink="">
      <xdr:nvSpPr>
        <xdr:cNvPr id="230" name="扶助費最大値テキスト"/>
        <xdr:cNvSpPr txBox="1"/>
      </xdr:nvSpPr>
      <xdr:spPr>
        <a:xfrm>
          <a:off x="4686300" y="1523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25050</xdr:rowOff>
    </xdr:from>
    <xdr:to>
      <xdr:col>24</xdr:col>
      <xdr:colOff>152400</xdr:colOff>
      <xdr:row>90</xdr:row>
      <xdr:rowOff>25050</xdr:rowOff>
    </xdr:to>
    <xdr:cxnSp macro="">
      <xdr:nvCxnSpPr>
        <xdr:cNvPr id="231" name="直線コネクタ 230"/>
        <xdr:cNvCxnSpPr/>
      </xdr:nvCxnSpPr>
      <xdr:spPr>
        <a:xfrm>
          <a:off x="4546600" y="15455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120969</xdr:rowOff>
    </xdr:from>
    <xdr:to>
      <xdr:col>24</xdr:col>
      <xdr:colOff>63500</xdr:colOff>
      <xdr:row>96</xdr:row>
      <xdr:rowOff>144593</xdr:rowOff>
    </xdr:to>
    <xdr:cxnSp macro="">
      <xdr:nvCxnSpPr>
        <xdr:cNvPr id="232" name="直線コネクタ 231"/>
        <xdr:cNvCxnSpPr/>
      </xdr:nvCxnSpPr>
      <xdr:spPr>
        <a:xfrm flipV="1">
          <a:off x="3797300" y="16580169"/>
          <a:ext cx="838200" cy="23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151736</xdr:rowOff>
    </xdr:from>
    <xdr:ext cx="534377" cy="259045"/>
    <xdr:sp macro="" textlink="">
      <xdr:nvSpPr>
        <xdr:cNvPr id="233" name="扶助費平均値テキスト"/>
        <xdr:cNvSpPr txBox="1"/>
      </xdr:nvSpPr>
      <xdr:spPr>
        <a:xfrm>
          <a:off x="4686300" y="162680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128859</xdr:rowOff>
    </xdr:from>
    <xdr:to>
      <xdr:col>24</xdr:col>
      <xdr:colOff>114300</xdr:colOff>
      <xdr:row>96</xdr:row>
      <xdr:rowOff>59009</xdr:rowOff>
    </xdr:to>
    <xdr:sp macro="" textlink="">
      <xdr:nvSpPr>
        <xdr:cNvPr id="234" name="フローチャート: 判断 233"/>
        <xdr:cNvSpPr/>
      </xdr:nvSpPr>
      <xdr:spPr>
        <a:xfrm>
          <a:off x="4584700" y="1641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144593</xdr:rowOff>
    </xdr:from>
    <xdr:to>
      <xdr:col>19</xdr:col>
      <xdr:colOff>177800</xdr:colOff>
      <xdr:row>97</xdr:row>
      <xdr:rowOff>41601</xdr:rowOff>
    </xdr:to>
    <xdr:cxnSp macro="">
      <xdr:nvCxnSpPr>
        <xdr:cNvPr id="235" name="直線コネクタ 234"/>
        <xdr:cNvCxnSpPr/>
      </xdr:nvCxnSpPr>
      <xdr:spPr>
        <a:xfrm flipV="1">
          <a:off x="2908300" y="16603793"/>
          <a:ext cx="889000" cy="6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164734</xdr:rowOff>
    </xdr:from>
    <xdr:to>
      <xdr:col>20</xdr:col>
      <xdr:colOff>38100</xdr:colOff>
      <xdr:row>96</xdr:row>
      <xdr:rowOff>94884</xdr:rowOff>
    </xdr:to>
    <xdr:sp macro="" textlink="">
      <xdr:nvSpPr>
        <xdr:cNvPr id="236" name="フローチャート: 判断 235"/>
        <xdr:cNvSpPr/>
      </xdr:nvSpPr>
      <xdr:spPr>
        <a:xfrm>
          <a:off x="3746500" y="1645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111411</xdr:rowOff>
    </xdr:from>
    <xdr:ext cx="534377" cy="259045"/>
    <xdr:sp macro="" textlink="">
      <xdr:nvSpPr>
        <xdr:cNvPr id="237" name="テキスト ボックス 236"/>
        <xdr:cNvSpPr txBox="1"/>
      </xdr:nvSpPr>
      <xdr:spPr>
        <a:xfrm>
          <a:off x="3530111" y="1622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41601</xdr:rowOff>
    </xdr:from>
    <xdr:to>
      <xdr:col>15</xdr:col>
      <xdr:colOff>50800</xdr:colOff>
      <xdr:row>97</xdr:row>
      <xdr:rowOff>62936</xdr:rowOff>
    </xdr:to>
    <xdr:cxnSp macro="">
      <xdr:nvCxnSpPr>
        <xdr:cNvPr id="238" name="直線コネクタ 237"/>
        <xdr:cNvCxnSpPr/>
      </xdr:nvCxnSpPr>
      <xdr:spPr>
        <a:xfrm flipV="1">
          <a:off x="2019300" y="16672251"/>
          <a:ext cx="889000" cy="2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43210</xdr:rowOff>
    </xdr:from>
    <xdr:to>
      <xdr:col>15</xdr:col>
      <xdr:colOff>101600</xdr:colOff>
      <xdr:row>97</xdr:row>
      <xdr:rowOff>144810</xdr:rowOff>
    </xdr:to>
    <xdr:sp macro="" textlink="">
      <xdr:nvSpPr>
        <xdr:cNvPr id="239" name="フローチャート: 判断 238"/>
        <xdr:cNvSpPr/>
      </xdr:nvSpPr>
      <xdr:spPr>
        <a:xfrm>
          <a:off x="2857500" y="1667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135937</xdr:rowOff>
    </xdr:from>
    <xdr:ext cx="534377" cy="259045"/>
    <xdr:sp macro="" textlink="">
      <xdr:nvSpPr>
        <xdr:cNvPr id="240" name="テキスト ボックス 239"/>
        <xdr:cNvSpPr txBox="1"/>
      </xdr:nvSpPr>
      <xdr:spPr>
        <a:xfrm>
          <a:off x="2641111" y="16766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62936</xdr:rowOff>
    </xdr:from>
    <xdr:to>
      <xdr:col>10</xdr:col>
      <xdr:colOff>114300</xdr:colOff>
      <xdr:row>97</xdr:row>
      <xdr:rowOff>139365</xdr:rowOff>
    </xdr:to>
    <xdr:cxnSp macro="">
      <xdr:nvCxnSpPr>
        <xdr:cNvPr id="241" name="直線コネクタ 240"/>
        <xdr:cNvCxnSpPr/>
      </xdr:nvCxnSpPr>
      <xdr:spPr>
        <a:xfrm flipV="1">
          <a:off x="1130300" y="16693586"/>
          <a:ext cx="889000" cy="76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102341</xdr:rowOff>
    </xdr:from>
    <xdr:to>
      <xdr:col>10</xdr:col>
      <xdr:colOff>165100</xdr:colOff>
      <xdr:row>97</xdr:row>
      <xdr:rowOff>32491</xdr:rowOff>
    </xdr:to>
    <xdr:sp macro="" textlink="">
      <xdr:nvSpPr>
        <xdr:cNvPr id="242" name="フローチャート: 判断 241"/>
        <xdr:cNvSpPr/>
      </xdr:nvSpPr>
      <xdr:spPr>
        <a:xfrm>
          <a:off x="1968500" y="1656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49018</xdr:rowOff>
    </xdr:from>
    <xdr:ext cx="534377" cy="259045"/>
    <xdr:sp macro="" textlink="">
      <xdr:nvSpPr>
        <xdr:cNvPr id="243" name="テキスト ボックス 242"/>
        <xdr:cNvSpPr txBox="1"/>
      </xdr:nvSpPr>
      <xdr:spPr>
        <a:xfrm>
          <a:off x="1752111" y="1633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24251</xdr:rowOff>
    </xdr:from>
    <xdr:to>
      <xdr:col>6</xdr:col>
      <xdr:colOff>38100</xdr:colOff>
      <xdr:row>97</xdr:row>
      <xdr:rowOff>125851</xdr:rowOff>
    </xdr:to>
    <xdr:sp macro="" textlink="">
      <xdr:nvSpPr>
        <xdr:cNvPr id="244" name="フローチャート: 判断 243"/>
        <xdr:cNvSpPr/>
      </xdr:nvSpPr>
      <xdr:spPr>
        <a:xfrm>
          <a:off x="1079500" y="1665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142378</xdr:rowOff>
    </xdr:from>
    <xdr:ext cx="534377" cy="259045"/>
    <xdr:sp macro="" textlink="">
      <xdr:nvSpPr>
        <xdr:cNvPr id="245" name="テキスト ボックス 244"/>
        <xdr:cNvSpPr txBox="1"/>
      </xdr:nvSpPr>
      <xdr:spPr>
        <a:xfrm>
          <a:off x="863111" y="16430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70169</xdr:rowOff>
    </xdr:from>
    <xdr:to>
      <xdr:col>24</xdr:col>
      <xdr:colOff>114300</xdr:colOff>
      <xdr:row>97</xdr:row>
      <xdr:rowOff>319</xdr:rowOff>
    </xdr:to>
    <xdr:sp macro="" textlink="">
      <xdr:nvSpPr>
        <xdr:cNvPr id="251" name="楕円 250"/>
        <xdr:cNvSpPr/>
      </xdr:nvSpPr>
      <xdr:spPr>
        <a:xfrm>
          <a:off x="4584700" y="16529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48596</xdr:rowOff>
    </xdr:from>
    <xdr:ext cx="534377" cy="259045"/>
    <xdr:sp macro="" textlink="">
      <xdr:nvSpPr>
        <xdr:cNvPr id="252" name="扶助費該当値テキスト"/>
        <xdr:cNvSpPr txBox="1"/>
      </xdr:nvSpPr>
      <xdr:spPr>
        <a:xfrm>
          <a:off x="4686300" y="16507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93793</xdr:rowOff>
    </xdr:from>
    <xdr:to>
      <xdr:col>20</xdr:col>
      <xdr:colOff>38100</xdr:colOff>
      <xdr:row>97</xdr:row>
      <xdr:rowOff>23943</xdr:rowOff>
    </xdr:to>
    <xdr:sp macro="" textlink="">
      <xdr:nvSpPr>
        <xdr:cNvPr id="253" name="楕円 252"/>
        <xdr:cNvSpPr/>
      </xdr:nvSpPr>
      <xdr:spPr>
        <a:xfrm>
          <a:off x="3746500" y="16552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15070</xdr:rowOff>
    </xdr:from>
    <xdr:ext cx="534377" cy="259045"/>
    <xdr:sp macro="" textlink="">
      <xdr:nvSpPr>
        <xdr:cNvPr id="254" name="テキスト ボックス 253"/>
        <xdr:cNvSpPr txBox="1"/>
      </xdr:nvSpPr>
      <xdr:spPr>
        <a:xfrm>
          <a:off x="3530111" y="16645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162251</xdr:rowOff>
    </xdr:from>
    <xdr:to>
      <xdr:col>15</xdr:col>
      <xdr:colOff>101600</xdr:colOff>
      <xdr:row>97</xdr:row>
      <xdr:rowOff>92401</xdr:rowOff>
    </xdr:to>
    <xdr:sp macro="" textlink="">
      <xdr:nvSpPr>
        <xdr:cNvPr id="255" name="楕円 254"/>
        <xdr:cNvSpPr/>
      </xdr:nvSpPr>
      <xdr:spPr>
        <a:xfrm>
          <a:off x="2857500" y="1662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108928</xdr:rowOff>
    </xdr:from>
    <xdr:ext cx="534377" cy="259045"/>
    <xdr:sp macro="" textlink="">
      <xdr:nvSpPr>
        <xdr:cNvPr id="256" name="テキスト ボックス 255"/>
        <xdr:cNvSpPr txBox="1"/>
      </xdr:nvSpPr>
      <xdr:spPr>
        <a:xfrm>
          <a:off x="2641111" y="1639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12136</xdr:rowOff>
    </xdr:from>
    <xdr:to>
      <xdr:col>10</xdr:col>
      <xdr:colOff>165100</xdr:colOff>
      <xdr:row>97</xdr:row>
      <xdr:rowOff>113736</xdr:rowOff>
    </xdr:to>
    <xdr:sp macro="" textlink="">
      <xdr:nvSpPr>
        <xdr:cNvPr id="257" name="楕円 256"/>
        <xdr:cNvSpPr/>
      </xdr:nvSpPr>
      <xdr:spPr>
        <a:xfrm>
          <a:off x="1968500" y="1664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104863</xdr:rowOff>
    </xdr:from>
    <xdr:ext cx="534377" cy="259045"/>
    <xdr:sp macro="" textlink="">
      <xdr:nvSpPr>
        <xdr:cNvPr id="258" name="テキスト ボックス 257"/>
        <xdr:cNvSpPr txBox="1"/>
      </xdr:nvSpPr>
      <xdr:spPr>
        <a:xfrm>
          <a:off x="1752111" y="1673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88565</xdr:rowOff>
    </xdr:from>
    <xdr:to>
      <xdr:col>6</xdr:col>
      <xdr:colOff>38100</xdr:colOff>
      <xdr:row>98</xdr:row>
      <xdr:rowOff>18715</xdr:rowOff>
    </xdr:to>
    <xdr:sp macro="" textlink="">
      <xdr:nvSpPr>
        <xdr:cNvPr id="259" name="楕円 258"/>
        <xdr:cNvSpPr/>
      </xdr:nvSpPr>
      <xdr:spPr>
        <a:xfrm>
          <a:off x="1079500" y="1671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9842</xdr:rowOff>
    </xdr:from>
    <xdr:ext cx="534377" cy="259045"/>
    <xdr:sp macro="" textlink="">
      <xdr:nvSpPr>
        <xdr:cNvPr id="260" name="テキスト ボックス 259"/>
        <xdr:cNvSpPr txBox="1"/>
      </xdr:nvSpPr>
      <xdr:spPr>
        <a:xfrm>
          <a:off x="863111" y="16811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6" name="テキスト ボックス 27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8" name="テキスト ボックス 277"/>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0" name="テキスト ボックス 279"/>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104978</xdr:rowOff>
    </xdr:from>
    <xdr:to>
      <xdr:col>54</xdr:col>
      <xdr:colOff>189865</xdr:colOff>
      <xdr:row>38</xdr:row>
      <xdr:rowOff>61531</xdr:rowOff>
    </xdr:to>
    <xdr:cxnSp macro="">
      <xdr:nvCxnSpPr>
        <xdr:cNvPr id="284" name="直線コネクタ 283"/>
        <xdr:cNvCxnSpPr/>
      </xdr:nvCxnSpPr>
      <xdr:spPr>
        <a:xfrm flipV="1">
          <a:off x="10475595" y="5248478"/>
          <a:ext cx="1270" cy="132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65358</xdr:rowOff>
    </xdr:from>
    <xdr:ext cx="534377" cy="259045"/>
    <xdr:sp macro="" textlink="">
      <xdr:nvSpPr>
        <xdr:cNvPr id="285" name="補助費等最小値テキスト"/>
        <xdr:cNvSpPr txBox="1"/>
      </xdr:nvSpPr>
      <xdr:spPr>
        <a:xfrm>
          <a:off x="10528300" y="658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61531</xdr:rowOff>
    </xdr:from>
    <xdr:to>
      <xdr:col>55</xdr:col>
      <xdr:colOff>88900</xdr:colOff>
      <xdr:row>38</xdr:row>
      <xdr:rowOff>61531</xdr:rowOff>
    </xdr:to>
    <xdr:cxnSp macro="">
      <xdr:nvCxnSpPr>
        <xdr:cNvPr id="286" name="直線コネクタ 285"/>
        <xdr:cNvCxnSpPr/>
      </xdr:nvCxnSpPr>
      <xdr:spPr>
        <a:xfrm>
          <a:off x="10388600" y="6576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51655</xdr:rowOff>
    </xdr:from>
    <xdr:ext cx="599010" cy="259045"/>
    <xdr:sp macro="" textlink="">
      <xdr:nvSpPr>
        <xdr:cNvPr id="287" name="補助費等最大値テキスト"/>
        <xdr:cNvSpPr txBox="1"/>
      </xdr:nvSpPr>
      <xdr:spPr>
        <a:xfrm>
          <a:off x="10528300" y="5023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104978</xdr:rowOff>
    </xdr:from>
    <xdr:to>
      <xdr:col>55</xdr:col>
      <xdr:colOff>88900</xdr:colOff>
      <xdr:row>30</xdr:row>
      <xdr:rowOff>104978</xdr:rowOff>
    </xdr:to>
    <xdr:cxnSp macro="">
      <xdr:nvCxnSpPr>
        <xdr:cNvPr id="288" name="直線コネクタ 287"/>
        <xdr:cNvCxnSpPr/>
      </xdr:nvCxnSpPr>
      <xdr:spPr>
        <a:xfrm>
          <a:off x="10388600" y="5248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152222</xdr:rowOff>
    </xdr:from>
    <xdr:to>
      <xdr:col>55</xdr:col>
      <xdr:colOff>0</xdr:colOff>
      <xdr:row>37</xdr:row>
      <xdr:rowOff>8953</xdr:rowOff>
    </xdr:to>
    <xdr:cxnSp macro="">
      <xdr:nvCxnSpPr>
        <xdr:cNvPr id="289" name="直線コネクタ 288"/>
        <xdr:cNvCxnSpPr/>
      </xdr:nvCxnSpPr>
      <xdr:spPr>
        <a:xfrm>
          <a:off x="9639300" y="6324422"/>
          <a:ext cx="838200" cy="2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31983</xdr:rowOff>
    </xdr:from>
    <xdr:ext cx="534377" cy="259045"/>
    <xdr:sp macro="" textlink="">
      <xdr:nvSpPr>
        <xdr:cNvPr id="290" name="補助費等平均値テキスト"/>
        <xdr:cNvSpPr txBox="1"/>
      </xdr:nvSpPr>
      <xdr:spPr>
        <a:xfrm>
          <a:off x="10528300" y="60327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9106</xdr:rowOff>
    </xdr:from>
    <xdr:to>
      <xdr:col>55</xdr:col>
      <xdr:colOff>50800</xdr:colOff>
      <xdr:row>36</xdr:row>
      <xdr:rowOff>110706</xdr:rowOff>
    </xdr:to>
    <xdr:sp macro="" textlink="">
      <xdr:nvSpPr>
        <xdr:cNvPr id="291" name="フローチャート: 判断 290"/>
        <xdr:cNvSpPr/>
      </xdr:nvSpPr>
      <xdr:spPr>
        <a:xfrm>
          <a:off x="10426700" y="6181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152222</xdr:rowOff>
    </xdr:from>
    <xdr:to>
      <xdr:col>50</xdr:col>
      <xdr:colOff>114300</xdr:colOff>
      <xdr:row>36</xdr:row>
      <xdr:rowOff>165824</xdr:rowOff>
    </xdr:to>
    <xdr:cxnSp macro="">
      <xdr:nvCxnSpPr>
        <xdr:cNvPr id="292" name="直線コネクタ 291"/>
        <xdr:cNvCxnSpPr/>
      </xdr:nvCxnSpPr>
      <xdr:spPr>
        <a:xfrm flipV="1">
          <a:off x="8750300" y="6324422"/>
          <a:ext cx="889000" cy="1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23038</xdr:rowOff>
    </xdr:from>
    <xdr:to>
      <xdr:col>50</xdr:col>
      <xdr:colOff>165100</xdr:colOff>
      <xdr:row>36</xdr:row>
      <xdr:rowOff>124638</xdr:rowOff>
    </xdr:to>
    <xdr:sp macro="" textlink="">
      <xdr:nvSpPr>
        <xdr:cNvPr id="293" name="フローチャート: 判断 292"/>
        <xdr:cNvSpPr/>
      </xdr:nvSpPr>
      <xdr:spPr>
        <a:xfrm>
          <a:off x="9588500" y="61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141165</xdr:rowOff>
    </xdr:from>
    <xdr:ext cx="534377" cy="259045"/>
    <xdr:sp macro="" textlink="">
      <xdr:nvSpPr>
        <xdr:cNvPr id="294" name="テキスト ボックス 293"/>
        <xdr:cNvSpPr txBox="1"/>
      </xdr:nvSpPr>
      <xdr:spPr>
        <a:xfrm>
          <a:off x="9372111" y="597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165824</xdr:rowOff>
    </xdr:from>
    <xdr:to>
      <xdr:col>45</xdr:col>
      <xdr:colOff>177800</xdr:colOff>
      <xdr:row>37</xdr:row>
      <xdr:rowOff>43396</xdr:rowOff>
    </xdr:to>
    <xdr:cxnSp macro="">
      <xdr:nvCxnSpPr>
        <xdr:cNvPr id="295" name="直線コネクタ 294"/>
        <xdr:cNvCxnSpPr/>
      </xdr:nvCxnSpPr>
      <xdr:spPr>
        <a:xfrm flipV="1">
          <a:off x="7861300" y="6338024"/>
          <a:ext cx="889000" cy="49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122466</xdr:rowOff>
    </xdr:from>
    <xdr:to>
      <xdr:col>46</xdr:col>
      <xdr:colOff>38100</xdr:colOff>
      <xdr:row>36</xdr:row>
      <xdr:rowOff>52616</xdr:rowOff>
    </xdr:to>
    <xdr:sp macro="" textlink="">
      <xdr:nvSpPr>
        <xdr:cNvPr id="296" name="フローチャート: 判断 295"/>
        <xdr:cNvSpPr/>
      </xdr:nvSpPr>
      <xdr:spPr>
        <a:xfrm>
          <a:off x="8699500" y="612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69143</xdr:rowOff>
    </xdr:from>
    <xdr:ext cx="534377" cy="259045"/>
    <xdr:sp macro="" textlink="">
      <xdr:nvSpPr>
        <xdr:cNvPr id="297" name="テキスト ボックス 296"/>
        <xdr:cNvSpPr txBox="1"/>
      </xdr:nvSpPr>
      <xdr:spPr>
        <a:xfrm>
          <a:off x="8483111" y="589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43396</xdr:rowOff>
    </xdr:from>
    <xdr:to>
      <xdr:col>41</xdr:col>
      <xdr:colOff>50800</xdr:colOff>
      <xdr:row>37</xdr:row>
      <xdr:rowOff>65011</xdr:rowOff>
    </xdr:to>
    <xdr:cxnSp macro="">
      <xdr:nvCxnSpPr>
        <xdr:cNvPr id="298" name="直線コネクタ 297"/>
        <xdr:cNvCxnSpPr/>
      </xdr:nvCxnSpPr>
      <xdr:spPr>
        <a:xfrm flipV="1">
          <a:off x="6972300" y="6387046"/>
          <a:ext cx="889000" cy="21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6820</xdr:rowOff>
    </xdr:from>
    <xdr:to>
      <xdr:col>41</xdr:col>
      <xdr:colOff>101600</xdr:colOff>
      <xdr:row>36</xdr:row>
      <xdr:rowOff>108420</xdr:rowOff>
    </xdr:to>
    <xdr:sp macro="" textlink="">
      <xdr:nvSpPr>
        <xdr:cNvPr id="299" name="フローチャート: 判断 298"/>
        <xdr:cNvSpPr/>
      </xdr:nvSpPr>
      <xdr:spPr>
        <a:xfrm>
          <a:off x="7810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124947</xdr:rowOff>
    </xdr:from>
    <xdr:ext cx="534377" cy="259045"/>
    <xdr:sp macro="" textlink="">
      <xdr:nvSpPr>
        <xdr:cNvPr id="300" name="テキスト ボックス 299"/>
        <xdr:cNvSpPr txBox="1"/>
      </xdr:nvSpPr>
      <xdr:spPr>
        <a:xfrm>
          <a:off x="7594111" y="595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136347</xdr:rowOff>
    </xdr:from>
    <xdr:to>
      <xdr:col>36</xdr:col>
      <xdr:colOff>165100</xdr:colOff>
      <xdr:row>36</xdr:row>
      <xdr:rowOff>66497</xdr:rowOff>
    </xdr:to>
    <xdr:sp macro="" textlink="">
      <xdr:nvSpPr>
        <xdr:cNvPr id="301" name="フローチャート: 判断 300"/>
        <xdr:cNvSpPr/>
      </xdr:nvSpPr>
      <xdr:spPr>
        <a:xfrm>
          <a:off x="6921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83024</xdr:rowOff>
    </xdr:from>
    <xdr:ext cx="534377" cy="259045"/>
    <xdr:sp macro="" textlink="">
      <xdr:nvSpPr>
        <xdr:cNvPr id="302" name="テキスト ボックス 301"/>
        <xdr:cNvSpPr txBox="1"/>
      </xdr:nvSpPr>
      <xdr:spPr>
        <a:xfrm>
          <a:off x="6705111" y="59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129603</xdr:rowOff>
    </xdr:from>
    <xdr:to>
      <xdr:col>55</xdr:col>
      <xdr:colOff>50800</xdr:colOff>
      <xdr:row>37</xdr:row>
      <xdr:rowOff>59753</xdr:rowOff>
    </xdr:to>
    <xdr:sp macro="" textlink="">
      <xdr:nvSpPr>
        <xdr:cNvPr id="308" name="楕円 307"/>
        <xdr:cNvSpPr/>
      </xdr:nvSpPr>
      <xdr:spPr>
        <a:xfrm>
          <a:off x="10426700" y="630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108030</xdr:rowOff>
    </xdr:from>
    <xdr:ext cx="534377" cy="259045"/>
    <xdr:sp macro="" textlink="">
      <xdr:nvSpPr>
        <xdr:cNvPr id="309" name="補助費等該当値テキスト"/>
        <xdr:cNvSpPr txBox="1"/>
      </xdr:nvSpPr>
      <xdr:spPr>
        <a:xfrm>
          <a:off x="10528300" y="628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101422</xdr:rowOff>
    </xdr:from>
    <xdr:to>
      <xdr:col>50</xdr:col>
      <xdr:colOff>165100</xdr:colOff>
      <xdr:row>37</xdr:row>
      <xdr:rowOff>31572</xdr:rowOff>
    </xdr:to>
    <xdr:sp macro="" textlink="">
      <xdr:nvSpPr>
        <xdr:cNvPr id="310" name="楕円 309"/>
        <xdr:cNvSpPr/>
      </xdr:nvSpPr>
      <xdr:spPr>
        <a:xfrm>
          <a:off x="9588500" y="627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22699</xdr:rowOff>
    </xdr:from>
    <xdr:ext cx="534377" cy="259045"/>
    <xdr:sp macro="" textlink="">
      <xdr:nvSpPr>
        <xdr:cNvPr id="311" name="テキスト ボックス 310"/>
        <xdr:cNvSpPr txBox="1"/>
      </xdr:nvSpPr>
      <xdr:spPr>
        <a:xfrm>
          <a:off x="9372111" y="636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115024</xdr:rowOff>
    </xdr:from>
    <xdr:to>
      <xdr:col>46</xdr:col>
      <xdr:colOff>38100</xdr:colOff>
      <xdr:row>37</xdr:row>
      <xdr:rowOff>45174</xdr:rowOff>
    </xdr:to>
    <xdr:sp macro="" textlink="">
      <xdr:nvSpPr>
        <xdr:cNvPr id="312" name="楕円 311"/>
        <xdr:cNvSpPr/>
      </xdr:nvSpPr>
      <xdr:spPr>
        <a:xfrm>
          <a:off x="8699500" y="628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36301</xdr:rowOff>
    </xdr:from>
    <xdr:ext cx="534377" cy="259045"/>
    <xdr:sp macro="" textlink="">
      <xdr:nvSpPr>
        <xdr:cNvPr id="313" name="テキスト ボックス 312"/>
        <xdr:cNvSpPr txBox="1"/>
      </xdr:nvSpPr>
      <xdr:spPr>
        <a:xfrm>
          <a:off x="8483111" y="637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164046</xdr:rowOff>
    </xdr:from>
    <xdr:to>
      <xdr:col>41</xdr:col>
      <xdr:colOff>101600</xdr:colOff>
      <xdr:row>37</xdr:row>
      <xdr:rowOff>94196</xdr:rowOff>
    </xdr:to>
    <xdr:sp macro="" textlink="">
      <xdr:nvSpPr>
        <xdr:cNvPr id="314" name="楕円 313"/>
        <xdr:cNvSpPr/>
      </xdr:nvSpPr>
      <xdr:spPr>
        <a:xfrm>
          <a:off x="7810500" y="633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85323</xdr:rowOff>
    </xdr:from>
    <xdr:ext cx="534377" cy="259045"/>
    <xdr:sp macro="" textlink="">
      <xdr:nvSpPr>
        <xdr:cNvPr id="315" name="テキスト ボックス 314"/>
        <xdr:cNvSpPr txBox="1"/>
      </xdr:nvSpPr>
      <xdr:spPr>
        <a:xfrm>
          <a:off x="7594111" y="642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14211</xdr:rowOff>
    </xdr:from>
    <xdr:to>
      <xdr:col>36</xdr:col>
      <xdr:colOff>165100</xdr:colOff>
      <xdr:row>37</xdr:row>
      <xdr:rowOff>115811</xdr:rowOff>
    </xdr:to>
    <xdr:sp macro="" textlink="">
      <xdr:nvSpPr>
        <xdr:cNvPr id="316" name="楕円 315"/>
        <xdr:cNvSpPr/>
      </xdr:nvSpPr>
      <xdr:spPr>
        <a:xfrm>
          <a:off x="6921500" y="6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106938</xdr:rowOff>
    </xdr:from>
    <xdr:ext cx="534377" cy="259045"/>
    <xdr:sp macro="" textlink="">
      <xdr:nvSpPr>
        <xdr:cNvPr id="317" name="テキスト ボックス 316"/>
        <xdr:cNvSpPr txBox="1"/>
      </xdr:nvSpPr>
      <xdr:spPr>
        <a:xfrm>
          <a:off x="6705111" y="6450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8909</xdr:rowOff>
    </xdr:from>
    <xdr:to>
      <xdr:col>54</xdr:col>
      <xdr:colOff>189865</xdr:colOff>
      <xdr:row>58</xdr:row>
      <xdr:rowOff>59928</xdr:rowOff>
    </xdr:to>
    <xdr:cxnSp macro="">
      <xdr:nvCxnSpPr>
        <xdr:cNvPr id="339" name="直線コネクタ 338"/>
        <xdr:cNvCxnSpPr/>
      </xdr:nvCxnSpPr>
      <xdr:spPr>
        <a:xfrm flipV="1">
          <a:off x="10475595" y="8581409"/>
          <a:ext cx="1270" cy="1422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63755</xdr:rowOff>
    </xdr:from>
    <xdr:ext cx="534377" cy="259045"/>
    <xdr:sp macro="" textlink="">
      <xdr:nvSpPr>
        <xdr:cNvPr id="340" name="普通建設事業費最小値テキスト"/>
        <xdr:cNvSpPr txBox="1"/>
      </xdr:nvSpPr>
      <xdr:spPr>
        <a:xfrm>
          <a:off x="10528300" y="1000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59928</xdr:rowOff>
    </xdr:from>
    <xdr:to>
      <xdr:col>55</xdr:col>
      <xdr:colOff>88900</xdr:colOff>
      <xdr:row>58</xdr:row>
      <xdr:rowOff>59928</xdr:rowOff>
    </xdr:to>
    <xdr:cxnSp macro="">
      <xdr:nvCxnSpPr>
        <xdr:cNvPr id="341" name="直線コネクタ 340"/>
        <xdr:cNvCxnSpPr/>
      </xdr:nvCxnSpPr>
      <xdr:spPr>
        <a:xfrm>
          <a:off x="10388600" y="10004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127036</xdr:rowOff>
    </xdr:from>
    <xdr:ext cx="599010" cy="259045"/>
    <xdr:sp macro="" textlink="">
      <xdr:nvSpPr>
        <xdr:cNvPr id="342" name="普通建設事業費最大値テキスト"/>
        <xdr:cNvSpPr txBox="1"/>
      </xdr:nvSpPr>
      <xdr:spPr>
        <a:xfrm>
          <a:off x="10528300" y="8356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8909</xdr:rowOff>
    </xdr:from>
    <xdr:to>
      <xdr:col>55</xdr:col>
      <xdr:colOff>88900</xdr:colOff>
      <xdr:row>50</xdr:row>
      <xdr:rowOff>8909</xdr:rowOff>
    </xdr:to>
    <xdr:cxnSp macro="">
      <xdr:nvCxnSpPr>
        <xdr:cNvPr id="343" name="直線コネクタ 342"/>
        <xdr:cNvCxnSpPr/>
      </xdr:nvCxnSpPr>
      <xdr:spPr>
        <a:xfrm>
          <a:off x="10388600" y="858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2476</xdr:rowOff>
    </xdr:from>
    <xdr:to>
      <xdr:col>55</xdr:col>
      <xdr:colOff>0</xdr:colOff>
      <xdr:row>56</xdr:row>
      <xdr:rowOff>153288</xdr:rowOff>
    </xdr:to>
    <xdr:cxnSp macro="">
      <xdr:nvCxnSpPr>
        <xdr:cNvPr id="344" name="直線コネクタ 343"/>
        <xdr:cNvCxnSpPr/>
      </xdr:nvCxnSpPr>
      <xdr:spPr>
        <a:xfrm flipV="1">
          <a:off x="9639300" y="9603676"/>
          <a:ext cx="838200" cy="15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20144</xdr:rowOff>
    </xdr:from>
    <xdr:ext cx="534377" cy="259045"/>
    <xdr:sp macro="" textlink="">
      <xdr:nvSpPr>
        <xdr:cNvPr id="345" name="普通建設事業費平均値テキスト"/>
        <xdr:cNvSpPr txBox="1"/>
      </xdr:nvSpPr>
      <xdr:spPr>
        <a:xfrm>
          <a:off x="10528300" y="97927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41717</xdr:rowOff>
    </xdr:from>
    <xdr:to>
      <xdr:col>55</xdr:col>
      <xdr:colOff>50800</xdr:colOff>
      <xdr:row>57</xdr:row>
      <xdr:rowOff>143317</xdr:rowOff>
    </xdr:to>
    <xdr:sp macro="" textlink="">
      <xdr:nvSpPr>
        <xdr:cNvPr id="346" name="フローチャート: 判断 345"/>
        <xdr:cNvSpPr/>
      </xdr:nvSpPr>
      <xdr:spPr>
        <a:xfrm>
          <a:off x="10426700" y="981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119327</xdr:rowOff>
    </xdr:from>
    <xdr:to>
      <xdr:col>50</xdr:col>
      <xdr:colOff>114300</xdr:colOff>
      <xdr:row>56</xdr:row>
      <xdr:rowOff>153288</xdr:rowOff>
    </xdr:to>
    <xdr:cxnSp macro="">
      <xdr:nvCxnSpPr>
        <xdr:cNvPr id="347" name="直線コネクタ 346"/>
        <xdr:cNvCxnSpPr/>
      </xdr:nvCxnSpPr>
      <xdr:spPr>
        <a:xfrm>
          <a:off x="8750300" y="9720527"/>
          <a:ext cx="889000" cy="33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56878</xdr:rowOff>
    </xdr:from>
    <xdr:to>
      <xdr:col>50</xdr:col>
      <xdr:colOff>165100</xdr:colOff>
      <xdr:row>57</xdr:row>
      <xdr:rowOff>158478</xdr:rowOff>
    </xdr:to>
    <xdr:sp macro="" textlink="">
      <xdr:nvSpPr>
        <xdr:cNvPr id="348" name="フローチャート: 判断 347"/>
        <xdr:cNvSpPr/>
      </xdr:nvSpPr>
      <xdr:spPr>
        <a:xfrm>
          <a:off x="9588500" y="98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149605</xdr:rowOff>
    </xdr:from>
    <xdr:ext cx="534377" cy="259045"/>
    <xdr:sp macro="" textlink="">
      <xdr:nvSpPr>
        <xdr:cNvPr id="349" name="テキスト ボックス 348"/>
        <xdr:cNvSpPr txBox="1"/>
      </xdr:nvSpPr>
      <xdr:spPr>
        <a:xfrm>
          <a:off x="9372111" y="992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119327</xdr:rowOff>
    </xdr:from>
    <xdr:to>
      <xdr:col>45</xdr:col>
      <xdr:colOff>177800</xdr:colOff>
      <xdr:row>56</xdr:row>
      <xdr:rowOff>120027</xdr:rowOff>
    </xdr:to>
    <xdr:cxnSp macro="">
      <xdr:nvCxnSpPr>
        <xdr:cNvPr id="350" name="直線コネクタ 349"/>
        <xdr:cNvCxnSpPr/>
      </xdr:nvCxnSpPr>
      <xdr:spPr>
        <a:xfrm flipV="1">
          <a:off x="7861300" y="9720527"/>
          <a:ext cx="889000" cy="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12424</xdr:rowOff>
    </xdr:from>
    <xdr:to>
      <xdr:col>46</xdr:col>
      <xdr:colOff>38100</xdr:colOff>
      <xdr:row>57</xdr:row>
      <xdr:rowOff>114024</xdr:rowOff>
    </xdr:to>
    <xdr:sp macro="" textlink="">
      <xdr:nvSpPr>
        <xdr:cNvPr id="351" name="フローチャート: 判断 350"/>
        <xdr:cNvSpPr/>
      </xdr:nvSpPr>
      <xdr:spPr>
        <a:xfrm>
          <a:off x="8699500" y="978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105151</xdr:rowOff>
    </xdr:from>
    <xdr:ext cx="534377" cy="259045"/>
    <xdr:sp macro="" textlink="">
      <xdr:nvSpPr>
        <xdr:cNvPr id="352" name="テキスト ボックス 351"/>
        <xdr:cNvSpPr txBox="1"/>
      </xdr:nvSpPr>
      <xdr:spPr>
        <a:xfrm>
          <a:off x="8483111" y="9877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32527</xdr:rowOff>
    </xdr:from>
    <xdr:to>
      <xdr:col>41</xdr:col>
      <xdr:colOff>50800</xdr:colOff>
      <xdr:row>56</xdr:row>
      <xdr:rowOff>120027</xdr:rowOff>
    </xdr:to>
    <xdr:cxnSp macro="">
      <xdr:nvCxnSpPr>
        <xdr:cNvPr id="353" name="直線コネクタ 352"/>
        <xdr:cNvCxnSpPr/>
      </xdr:nvCxnSpPr>
      <xdr:spPr>
        <a:xfrm>
          <a:off x="6972300" y="9633727"/>
          <a:ext cx="889000" cy="8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128882</xdr:rowOff>
    </xdr:from>
    <xdr:to>
      <xdr:col>41</xdr:col>
      <xdr:colOff>101600</xdr:colOff>
      <xdr:row>57</xdr:row>
      <xdr:rowOff>59032</xdr:rowOff>
    </xdr:to>
    <xdr:sp macro="" textlink="">
      <xdr:nvSpPr>
        <xdr:cNvPr id="354" name="フローチャート: 判断 353"/>
        <xdr:cNvSpPr/>
      </xdr:nvSpPr>
      <xdr:spPr>
        <a:xfrm>
          <a:off x="7810500" y="973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50159</xdr:rowOff>
    </xdr:from>
    <xdr:ext cx="534377" cy="259045"/>
    <xdr:sp macro="" textlink="">
      <xdr:nvSpPr>
        <xdr:cNvPr id="355" name="テキスト ボックス 354"/>
        <xdr:cNvSpPr txBox="1"/>
      </xdr:nvSpPr>
      <xdr:spPr>
        <a:xfrm>
          <a:off x="7594111" y="9822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139393</xdr:rowOff>
    </xdr:from>
    <xdr:to>
      <xdr:col>36</xdr:col>
      <xdr:colOff>165100</xdr:colOff>
      <xdr:row>57</xdr:row>
      <xdr:rowOff>69543</xdr:rowOff>
    </xdr:to>
    <xdr:sp macro="" textlink="">
      <xdr:nvSpPr>
        <xdr:cNvPr id="356" name="フローチャート: 判断 355"/>
        <xdr:cNvSpPr/>
      </xdr:nvSpPr>
      <xdr:spPr>
        <a:xfrm>
          <a:off x="6921500" y="97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60670</xdr:rowOff>
    </xdr:from>
    <xdr:ext cx="534377" cy="259045"/>
    <xdr:sp macro="" textlink="">
      <xdr:nvSpPr>
        <xdr:cNvPr id="357" name="テキスト ボックス 356"/>
        <xdr:cNvSpPr txBox="1"/>
      </xdr:nvSpPr>
      <xdr:spPr>
        <a:xfrm>
          <a:off x="6705111" y="983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123126</xdr:rowOff>
    </xdr:from>
    <xdr:to>
      <xdr:col>55</xdr:col>
      <xdr:colOff>50800</xdr:colOff>
      <xdr:row>56</xdr:row>
      <xdr:rowOff>53276</xdr:rowOff>
    </xdr:to>
    <xdr:sp macro="" textlink="">
      <xdr:nvSpPr>
        <xdr:cNvPr id="363" name="楕円 362"/>
        <xdr:cNvSpPr/>
      </xdr:nvSpPr>
      <xdr:spPr>
        <a:xfrm>
          <a:off x="10426700" y="955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146003</xdr:rowOff>
    </xdr:from>
    <xdr:ext cx="599010" cy="259045"/>
    <xdr:sp macro="" textlink="">
      <xdr:nvSpPr>
        <xdr:cNvPr id="364" name="普通建設事業費該当値テキスト"/>
        <xdr:cNvSpPr txBox="1"/>
      </xdr:nvSpPr>
      <xdr:spPr>
        <a:xfrm>
          <a:off x="10528300" y="9404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102488</xdr:rowOff>
    </xdr:from>
    <xdr:to>
      <xdr:col>50</xdr:col>
      <xdr:colOff>165100</xdr:colOff>
      <xdr:row>57</xdr:row>
      <xdr:rowOff>32638</xdr:rowOff>
    </xdr:to>
    <xdr:sp macro="" textlink="">
      <xdr:nvSpPr>
        <xdr:cNvPr id="365" name="楕円 364"/>
        <xdr:cNvSpPr/>
      </xdr:nvSpPr>
      <xdr:spPr>
        <a:xfrm>
          <a:off x="9588500" y="970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49165</xdr:rowOff>
    </xdr:from>
    <xdr:ext cx="534377" cy="259045"/>
    <xdr:sp macro="" textlink="">
      <xdr:nvSpPr>
        <xdr:cNvPr id="366" name="テキスト ボックス 365"/>
        <xdr:cNvSpPr txBox="1"/>
      </xdr:nvSpPr>
      <xdr:spPr>
        <a:xfrm>
          <a:off x="9372111" y="9478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68527</xdr:rowOff>
    </xdr:from>
    <xdr:to>
      <xdr:col>46</xdr:col>
      <xdr:colOff>38100</xdr:colOff>
      <xdr:row>56</xdr:row>
      <xdr:rowOff>170127</xdr:rowOff>
    </xdr:to>
    <xdr:sp macro="" textlink="">
      <xdr:nvSpPr>
        <xdr:cNvPr id="367" name="楕円 366"/>
        <xdr:cNvSpPr/>
      </xdr:nvSpPr>
      <xdr:spPr>
        <a:xfrm>
          <a:off x="8699500" y="966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15204</xdr:rowOff>
    </xdr:from>
    <xdr:ext cx="534377" cy="259045"/>
    <xdr:sp macro="" textlink="">
      <xdr:nvSpPr>
        <xdr:cNvPr id="368" name="テキスト ボックス 367"/>
        <xdr:cNvSpPr txBox="1"/>
      </xdr:nvSpPr>
      <xdr:spPr>
        <a:xfrm>
          <a:off x="8483111" y="9444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69227</xdr:rowOff>
    </xdr:from>
    <xdr:to>
      <xdr:col>41</xdr:col>
      <xdr:colOff>101600</xdr:colOff>
      <xdr:row>56</xdr:row>
      <xdr:rowOff>170827</xdr:rowOff>
    </xdr:to>
    <xdr:sp macro="" textlink="">
      <xdr:nvSpPr>
        <xdr:cNvPr id="369" name="楕円 368"/>
        <xdr:cNvSpPr/>
      </xdr:nvSpPr>
      <xdr:spPr>
        <a:xfrm>
          <a:off x="7810500" y="967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15904</xdr:rowOff>
    </xdr:from>
    <xdr:ext cx="534377" cy="259045"/>
    <xdr:sp macro="" textlink="">
      <xdr:nvSpPr>
        <xdr:cNvPr id="370" name="テキスト ボックス 369"/>
        <xdr:cNvSpPr txBox="1"/>
      </xdr:nvSpPr>
      <xdr:spPr>
        <a:xfrm>
          <a:off x="7594111" y="944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153177</xdr:rowOff>
    </xdr:from>
    <xdr:to>
      <xdr:col>36</xdr:col>
      <xdr:colOff>165100</xdr:colOff>
      <xdr:row>56</xdr:row>
      <xdr:rowOff>83327</xdr:rowOff>
    </xdr:to>
    <xdr:sp macro="" textlink="">
      <xdr:nvSpPr>
        <xdr:cNvPr id="371" name="楕円 370"/>
        <xdr:cNvSpPr/>
      </xdr:nvSpPr>
      <xdr:spPr>
        <a:xfrm>
          <a:off x="6921500" y="9582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99854</xdr:rowOff>
    </xdr:from>
    <xdr:ext cx="534377" cy="259045"/>
    <xdr:sp macro="" textlink="">
      <xdr:nvSpPr>
        <xdr:cNvPr id="372" name="テキスト ボックス 371"/>
        <xdr:cNvSpPr txBox="1"/>
      </xdr:nvSpPr>
      <xdr:spPr>
        <a:xfrm>
          <a:off x="6705111" y="935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3" name="直線コネクタ 382"/>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4" name="テキスト ボックス 383"/>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6" name="テキスト ボックス 38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7" name="直線コネクタ 386"/>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8" name="テキスト ボックス 387"/>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61285</xdr:rowOff>
    </xdr:from>
    <xdr:to>
      <xdr:col>54</xdr:col>
      <xdr:colOff>189865</xdr:colOff>
      <xdr:row>78</xdr:row>
      <xdr:rowOff>25400</xdr:rowOff>
    </xdr:to>
    <xdr:cxnSp macro="">
      <xdr:nvCxnSpPr>
        <xdr:cNvPr id="392" name="直線コネクタ 391"/>
        <xdr:cNvCxnSpPr/>
      </xdr:nvCxnSpPr>
      <xdr:spPr>
        <a:xfrm flipV="1">
          <a:off x="10475595" y="12234235"/>
          <a:ext cx="1270" cy="1164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3"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4" name="直線コネクタ 393"/>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7962</xdr:rowOff>
    </xdr:from>
    <xdr:ext cx="599010" cy="259045"/>
    <xdr:sp macro="" textlink="">
      <xdr:nvSpPr>
        <xdr:cNvPr id="395" name="普通建設事業費 （ うち新規整備　）最大値テキスト"/>
        <xdr:cNvSpPr txBox="1"/>
      </xdr:nvSpPr>
      <xdr:spPr>
        <a:xfrm>
          <a:off x="10528300" y="12009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61285</xdr:rowOff>
    </xdr:from>
    <xdr:to>
      <xdr:col>55</xdr:col>
      <xdr:colOff>88900</xdr:colOff>
      <xdr:row>71</xdr:row>
      <xdr:rowOff>61285</xdr:rowOff>
    </xdr:to>
    <xdr:cxnSp macro="">
      <xdr:nvCxnSpPr>
        <xdr:cNvPr id="396" name="直線コネクタ 395"/>
        <xdr:cNvCxnSpPr/>
      </xdr:nvCxnSpPr>
      <xdr:spPr>
        <a:xfrm>
          <a:off x="10388600" y="1223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130916</xdr:rowOff>
    </xdr:from>
    <xdr:to>
      <xdr:col>55</xdr:col>
      <xdr:colOff>0</xdr:colOff>
      <xdr:row>77</xdr:row>
      <xdr:rowOff>132042</xdr:rowOff>
    </xdr:to>
    <xdr:cxnSp macro="">
      <xdr:nvCxnSpPr>
        <xdr:cNvPr id="397" name="直線コネクタ 396"/>
        <xdr:cNvCxnSpPr/>
      </xdr:nvCxnSpPr>
      <xdr:spPr>
        <a:xfrm flipV="1">
          <a:off x="9639300" y="13332566"/>
          <a:ext cx="838200" cy="1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94969</xdr:rowOff>
    </xdr:from>
    <xdr:ext cx="534377" cy="259045"/>
    <xdr:sp macro="" textlink="">
      <xdr:nvSpPr>
        <xdr:cNvPr id="398" name="普通建設事業費 （ うち新規整備　）平均値テキスト"/>
        <xdr:cNvSpPr txBox="1"/>
      </xdr:nvSpPr>
      <xdr:spPr>
        <a:xfrm>
          <a:off x="10528300" y="13125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72092</xdr:rowOff>
    </xdr:from>
    <xdr:to>
      <xdr:col>55</xdr:col>
      <xdr:colOff>50800</xdr:colOff>
      <xdr:row>78</xdr:row>
      <xdr:rowOff>2242</xdr:rowOff>
    </xdr:to>
    <xdr:sp macro="" textlink="">
      <xdr:nvSpPr>
        <xdr:cNvPr id="399" name="フローチャート: 判断 398"/>
        <xdr:cNvSpPr/>
      </xdr:nvSpPr>
      <xdr:spPr>
        <a:xfrm>
          <a:off x="10426700" y="1327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56632</xdr:rowOff>
    </xdr:from>
    <xdr:to>
      <xdr:col>50</xdr:col>
      <xdr:colOff>114300</xdr:colOff>
      <xdr:row>77</xdr:row>
      <xdr:rowOff>132042</xdr:rowOff>
    </xdr:to>
    <xdr:cxnSp macro="">
      <xdr:nvCxnSpPr>
        <xdr:cNvPr id="400" name="直線コネクタ 399"/>
        <xdr:cNvCxnSpPr/>
      </xdr:nvCxnSpPr>
      <xdr:spPr>
        <a:xfrm>
          <a:off x="8750300" y="13086832"/>
          <a:ext cx="889000" cy="24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68571</xdr:rowOff>
    </xdr:from>
    <xdr:to>
      <xdr:col>50</xdr:col>
      <xdr:colOff>165100</xdr:colOff>
      <xdr:row>77</xdr:row>
      <xdr:rowOff>170171</xdr:rowOff>
    </xdr:to>
    <xdr:sp macro="" textlink="">
      <xdr:nvSpPr>
        <xdr:cNvPr id="401" name="フローチャート: 判断 400"/>
        <xdr:cNvSpPr/>
      </xdr:nvSpPr>
      <xdr:spPr>
        <a:xfrm>
          <a:off x="9588500" y="1327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15248</xdr:rowOff>
    </xdr:from>
    <xdr:ext cx="534377" cy="259045"/>
    <xdr:sp macro="" textlink="">
      <xdr:nvSpPr>
        <xdr:cNvPr id="402" name="テキスト ボックス 401"/>
        <xdr:cNvSpPr txBox="1"/>
      </xdr:nvSpPr>
      <xdr:spPr>
        <a:xfrm>
          <a:off x="9372111" y="13045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56632</xdr:rowOff>
    </xdr:from>
    <xdr:to>
      <xdr:col>45</xdr:col>
      <xdr:colOff>177800</xdr:colOff>
      <xdr:row>76</xdr:row>
      <xdr:rowOff>93940</xdr:rowOff>
    </xdr:to>
    <xdr:cxnSp macro="">
      <xdr:nvCxnSpPr>
        <xdr:cNvPr id="403" name="直線コネクタ 402"/>
        <xdr:cNvCxnSpPr/>
      </xdr:nvCxnSpPr>
      <xdr:spPr>
        <a:xfrm flipV="1">
          <a:off x="7861300" y="13086832"/>
          <a:ext cx="889000" cy="3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25721</xdr:rowOff>
    </xdr:from>
    <xdr:to>
      <xdr:col>46</xdr:col>
      <xdr:colOff>38100</xdr:colOff>
      <xdr:row>77</xdr:row>
      <xdr:rowOff>127321</xdr:rowOff>
    </xdr:to>
    <xdr:sp macro="" textlink="">
      <xdr:nvSpPr>
        <xdr:cNvPr id="404" name="フローチャート: 判断 403"/>
        <xdr:cNvSpPr/>
      </xdr:nvSpPr>
      <xdr:spPr>
        <a:xfrm>
          <a:off x="8699500" y="1322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118448</xdr:rowOff>
    </xdr:from>
    <xdr:ext cx="534377" cy="259045"/>
    <xdr:sp macro="" textlink="">
      <xdr:nvSpPr>
        <xdr:cNvPr id="405" name="テキスト ボックス 404"/>
        <xdr:cNvSpPr txBox="1"/>
      </xdr:nvSpPr>
      <xdr:spPr>
        <a:xfrm>
          <a:off x="8483111" y="1332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157308</xdr:rowOff>
    </xdr:from>
    <xdr:to>
      <xdr:col>41</xdr:col>
      <xdr:colOff>101600</xdr:colOff>
      <xdr:row>77</xdr:row>
      <xdr:rowOff>87458</xdr:rowOff>
    </xdr:to>
    <xdr:sp macro="" textlink="">
      <xdr:nvSpPr>
        <xdr:cNvPr id="406" name="フローチャート: 判断 405"/>
        <xdr:cNvSpPr/>
      </xdr:nvSpPr>
      <xdr:spPr>
        <a:xfrm>
          <a:off x="7810500" y="1318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78585</xdr:rowOff>
    </xdr:from>
    <xdr:ext cx="534377" cy="259045"/>
    <xdr:sp macro="" textlink="">
      <xdr:nvSpPr>
        <xdr:cNvPr id="407" name="テキスト ボックス 406"/>
        <xdr:cNvSpPr txBox="1"/>
      </xdr:nvSpPr>
      <xdr:spPr>
        <a:xfrm>
          <a:off x="7594111" y="13280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80116</xdr:rowOff>
    </xdr:from>
    <xdr:to>
      <xdr:col>55</xdr:col>
      <xdr:colOff>50800</xdr:colOff>
      <xdr:row>78</xdr:row>
      <xdr:rowOff>10266</xdr:rowOff>
    </xdr:to>
    <xdr:sp macro="" textlink="">
      <xdr:nvSpPr>
        <xdr:cNvPr id="413" name="楕円 412"/>
        <xdr:cNvSpPr/>
      </xdr:nvSpPr>
      <xdr:spPr>
        <a:xfrm>
          <a:off x="10426700" y="13281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50519</xdr:rowOff>
    </xdr:from>
    <xdr:ext cx="534377" cy="259045"/>
    <xdr:sp macro="" textlink="">
      <xdr:nvSpPr>
        <xdr:cNvPr id="414" name="普通建設事業費 （ うち新規整備　）該当値テキスト"/>
        <xdr:cNvSpPr txBox="1"/>
      </xdr:nvSpPr>
      <xdr:spPr>
        <a:xfrm>
          <a:off x="10528300" y="13252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81242</xdr:rowOff>
    </xdr:from>
    <xdr:to>
      <xdr:col>50</xdr:col>
      <xdr:colOff>165100</xdr:colOff>
      <xdr:row>78</xdr:row>
      <xdr:rowOff>11392</xdr:rowOff>
    </xdr:to>
    <xdr:sp macro="" textlink="">
      <xdr:nvSpPr>
        <xdr:cNvPr id="415" name="楕円 414"/>
        <xdr:cNvSpPr/>
      </xdr:nvSpPr>
      <xdr:spPr>
        <a:xfrm>
          <a:off x="9588500" y="1328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2519</xdr:rowOff>
    </xdr:from>
    <xdr:ext cx="534377" cy="259045"/>
    <xdr:sp macro="" textlink="">
      <xdr:nvSpPr>
        <xdr:cNvPr id="416" name="テキスト ボックス 415"/>
        <xdr:cNvSpPr txBox="1"/>
      </xdr:nvSpPr>
      <xdr:spPr>
        <a:xfrm>
          <a:off x="9372111" y="1337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5832</xdr:rowOff>
    </xdr:from>
    <xdr:to>
      <xdr:col>46</xdr:col>
      <xdr:colOff>38100</xdr:colOff>
      <xdr:row>76</xdr:row>
      <xdr:rowOff>107432</xdr:rowOff>
    </xdr:to>
    <xdr:sp macro="" textlink="">
      <xdr:nvSpPr>
        <xdr:cNvPr id="417" name="楕円 416"/>
        <xdr:cNvSpPr/>
      </xdr:nvSpPr>
      <xdr:spPr>
        <a:xfrm>
          <a:off x="8699500" y="1303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123959</xdr:rowOff>
    </xdr:from>
    <xdr:ext cx="534377" cy="259045"/>
    <xdr:sp macro="" textlink="">
      <xdr:nvSpPr>
        <xdr:cNvPr id="418" name="テキスト ボックス 417"/>
        <xdr:cNvSpPr txBox="1"/>
      </xdr:nvSpPr>
      <xdr:spPr>
        <a:xfrm>
          <a:off x="8483111" y="1281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43140</xdr:rowOff>
    </xdr:from>
    <xdr:to>
      <xdr:col>41</xdr:col>
      <xdr:colOff>101600</xdr:colOff>
      <xdr:row>76</xdr:row>
      <xdr:rowOff>144740</xdr:rowOff>
    </xdr:to>
    <xdr:sp macro="" textlink="">
      <xdr:nvSpPr>
        <xdr:cNvPr id="419" name="楕円 418"/>
        <xdr:cNvSpPr/>
      </xdr:nvSpPr>
      <xdr:spPr>
        <a:xfrm>
          <a:off x="7810500" y="1307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161267</xdr:rowOff>
    </xdr:from>
    <xdr:ext cx="534377" cy="259045"/>
    <xdr:sp macro="" textlink="">
      <xdr:nvSpPr>
        <xdr:cNvPr id="420" name="テキスト ボックス 419"/>
        <xdr:cNvSpPr txBox="1"/>
      </xdr:nvSpPr>
      <xdr:spPr>
        <a:xfrm>
          <a:off x="7594111" y="12848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1" name="直線コネクタ 43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2" name="テキスト ボックス 43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3" name="直線コネクタ 43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4" name="テキスト ボックス 43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5" name="直線コネクタ 43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36" name="テキスト ボックス 43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7" name="直線コネクタ 43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38" name="テキスト ボックス 43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39" name="直線コネクタ 43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0" name="テキスト ボックス 439"/>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1" name="直線コネクタ 44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2" name="テキスト ボックス 44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169532</xdr:rowOff>
    </xdr:from>
    <xdr:to>
      <xdr:col>54</xdr:col>
      <xdr:colOff>189865</xdr:colOff>
      <xdr:row>99</xdr:row>
      <xdr:rowOff>24960</xdr:rowOff>
    </xdr:to>
    <xdr:cxnSp macro="">
      <xdr:nvCxnSpPr>
        <xdr:cNvPr id="446" name="直線コネクタ 445"/>
        <xdr:cNvCxnSpPr/>
      </xdr:nvCxnSpPr>
      <xdr:spPr>
        <a:xfrm flipV="1">
          <a:off x="10475595" y="15428582"/>
          <a:ext cx="1270" cy="1569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28787</xdr:rowOff>
    </xdr:from>
    <xdr:ext cx="469744" cy="259045"/>
    <xdr:sp macro="" textlink="">
      <xdr:nvSpPr>
        <xdr:cNvPr id="447" name="普通建設事業費 （ うち更新整備　）最小値テキスト"/>
        <xdr:cNvSpPr txBox="1"/>
      </xdr:nvSpPr>
      <xdr:spPr>
        <a:xfrm>
          <a:off x="10528300" y="1700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24960</xdr:rowOff>
    </xdr:from>
    <xdr:to>
      <xdr:col>55</xdr:col>
      <xdr:colOff>88900</xdr:colOff>
      <xdr:row>99</xdr:row>
      <xdr:rowOff>24960</xdr:rowOff>
    </xdr:to>
    <xdr:cxnSp macro="">
      <xdr:nvCxnSpPr>
        <xdr:cNvPr id="448" name="直線コネクタ 447"/>
        <xdr:cNvCxnSpPr/>
      </xdr:nvCxnSpPr>
      <xdr:spPr>
        <a:xfrm>
          <a:off x="10388600" y="1699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116209</xdr:rowOff>
    </xdr:from>
    <xdr:ext cx="599010" cy="259045"/>
    <xdr:sp macro="" textlink="">
      <xdr:nvSpPr>
        <xdr:cNvPr id="449" name="普通建設事業費 （ うち更新整備　）最大値テキスト"/>
        <xdr:cNvSpPr txBox="1"/>
      </xdr:nvSpPr>
      <xdr:spPr>
        <a:xfrm>
          <a:off x="10528300" y="15203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169532</xdr:rowOff>
    </xdr:from>
    <xdr:to>
      <xdr:col>55</xdr:col>
      <xdr:colOff>88900</xdr:colOff>
      <xdr:row>89</xdr:row>
      <xdr:rowOff>169532</xdr:rowOff>
    </xdr:to>
    <xdr:cxnSp macro="">
      <xdr:nvCxnSpPr>
        <xdr:cNvPr id="450" name="直線コネクタ 449"/>
        <xdr:cNvCxnSpPr/>
      </xdr:nvCxnSpPr>
      <xdr:spPr>
        <a:xfrm>
          <a:off x="10388600" y="1542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19718</xdr:rowOff>
    </xdr:from>
    <xdr:to>
      <xdr:col>55</xdr:col>
      <xdr:colOff>0</xdr:colOff>
      <xdr:row>94</xdr:row>
      <xdr:rowOff>163213</xdr:rowOff>
    </xdr:to>
    <xdr:cxnSp macro="">
      <xdr:nvCxnSpPr>
        <xdr:cNvPr id="451" name="直線コネクタ 450"/>
        <xdr:cNvCxnSpPr/>
      </xdr:nvCxnSpPr>
      <xdr:spPr>
        <a:xfrm flipV="1">
          <a:off x="9639300" y="15793118"/>
          <a:ext cx="838200" cy="48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122485</xdr:rowOff>
    </xdr:from>
    <xdr:ext cx="534377" cy="259045"/>
    <xdr:sp macro="" textlink="">
      <xdr:nvSpPr>
        <xdr:cNvPr id="452" name="普通建設事業費 （ うち更新整備　）平均値テキスト"/>
        <xdr:cNvSpPr txBox="1"/>
      </xdr:nvSpPr>
      <xdr:spPr>
        <a:xfrm>
          <a:off x="10528300" y="165816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144058</xdr:rowOff>
    </xdr:from>
    <xdr:to>
      <xdr:col>55</xdr:col>
      <xdr:colOff>50800</xdr:colOff>
      <xdr:row>97</xdr:row>
      <xdr:rowOff>74208</xdr:rowOff>
    </xdr:to>
    <xdr:sp macro="" textlink="">
      <xdr:nvSpPr>
        <xdr:cNvPr id="453" name="フローチャート: 判断 452"/>
        <xdr:cNvSpPr/>
      </xdr:nvSpPr>
      <xdr:spPr>
        <a:xfrm>
          <a:off x="104267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163213</xdr:rowOff>
    </xdr:from>
    <xdr:to>
      <xdr:col>50</xdr:col>
      <xdr:colOff>114300</xdr:colOff>
      <xdr:row>97</xdr:row>
      <xdr:rowOff>154510</xdr:rowOff>
    </xdr:to>
    <xdr:cxnSp macro="">
      <xdr:nvCxnSpPr>
        <xdr:cNvPr id="454" name="直線コネクタ 453"/>
        <xdr:cNvCxnSpPr/>
      </xdr:nvCxnSpPr>
      <xdr:spPr>
        <a:xfrm flipV="1">
          <a:off x="8750300" y="16279513"/>
          <a:ext cx="889000" cy="505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21920</xdr:rowOff>
    </xdr:from>
    <xdr:to>
      <xdr:col>50</xdr:col>
      <xdr:colOff>165100</xdr:colOff>
      <xdr:row>97</xdr:row>
      <xdr:rowOff>123520</xdr:rowOff>
    </xdr:to>
    <xdr:sp macro="" textlink="">
      <xdr:nvSpPr>
        <xdr:cNvPr id="455" name="フローチャート: 判断 454"/>
        <xdr:cNvSpPr/>
      </xdr:nvSpPr>
      <xdr:spPr>
        <a:xfrm>
          <a:off x="9588500" y="1665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114647</xdr:rowOff>
    </xdr:from>
    <xdr:ext cx="534377" cy="259045"/>
    <xdr:sp macro="" textlink="">
      <xdr:nvSpPr>
        <xdr:cNvPr id="456" name="テキスト ボックス 455"/>
        <xdr:cNvSpPr txBox="1"/>
      </xdr:nvSpPr>
      <xdr:spPr>
        <a:xfrm>
          <a:off x="9372111" y="16745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73554</xdr:rowOff>
    </xdr:from>
    <xdr:to>
      <xdr:col>45</xdr:col>
      <xdr:colOff>177800</xdr:colOff>
      <xdr:row>97</xdr:row>
      <xdr:rowOff>154510</xdr:rowOff>
    </xdr:to>
    <xdr:cxnSp macro="">
      <xdr:nvCxnSpPr>
        <xdr:cNvPr id="457" name="直線コネクタ 456"/>
        <xdr:cNvCxnSpPr/>
      </xdr:nvCxnSpPr>
      <xdr:spPr>
        <a:xfrm>
          <a:off x="7861300" y="16704204"/>
          <a:ext cx="889000" cy="8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171376</xdr:rowOff>
    </xdr:from>
    <xdr:to>
      <xdr:col>46</xdr:col>
      <xdr:colOff>38100</xdr:colOff>
      <xdr:row>97</xdr:row>
      <xdr:rowOff>101526</xdr:rowOff>
    </xdr:to>
    <xdr:sp macro="" textlink="">
      <xdr:nvSpPr>
        <xdr:cNvPr id="458" name="フローチャート: 判断 457"/>
        <xdr:cNvSpPr/>
      </xdr:nvSpPr>
      <xdr:spPr>
        <a:xfrm>
          <a:off x="8699500" y="166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118053</xdr:rowOff>
    </xdr:from>
    <xdr:ext cx="534377" cy="259045"/>
    <xdr:sp macro="" textlink="">
      <xdr:nvSpPr>
        <xdr:cNvPr id="459" name="テキスト ボックス 458"/>
        <xdr:cNvSpPr txBox="1"/>
      </xdr:nvSpPr>
      <xdr:spPr>
        <a:xfrm>
          <a:off x="8483111" y="1640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141413</xdr:rowOff>
    </xdr:from>
    <xdr:to>
      <xdr:col>41</xdr:col>
      <xdr:colOff>101600</xdr:colOff>
      <xdr:row>97</xdr:row>
      <xdr:rowOff>71563</xdr:rowOff>
    </xdr:to>
    <xdr:sp macro="" textlink="">
      <xdr:nvSpPr>
        <xdr:cNvPr id="460" name="フローチャート: 判断 459"/>
        <xdr:cNvSpPr/>
      </xdr:nvSpPr>
      <xdr:spPr>
        <a:xfrm>
          <a:off x="7810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88090</xdr:rowOff>
    </xdr:from>
    <xdr:ext cx="534377" cy="259045"/>
    <xdr:sp macro="" textlink="">
      <xdr:nvSpPr>
        <xdr:cNvPr id="461" name="テキスト ボックス 460"/>
        <xdr:cNvSpPr txBox="1"/>
      </xdr:nvSpPr>
      <xdr:spPr>
        <a:xfrm>
          <a:off x="7594111" y="1637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2" name="テキスト ボックス 46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3" name="テキスト ボックス 46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4" name="テキスト ボックス 46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5" name="テキスト ボックス 46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6" name="テキスト ボックス 46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140368</xdr:rowOff>
    </xdr:from>
    <xdr:to>
      <xdr:col>55</xdr:col>
      <xdr:colOff>50800</xdr:colOff>
      <xdr:row>92</xdr:row>
      <xdr:rowOff>70518</xdr:rowOff>
    </xdr:to>
    <xdr:sp macro="" textlink="">
      <xdr:nvSpPr>
        <xdr:cNvPr id="467" name="楕円 466"/>
        <xdr:cNvSpPr/>
      </xdr:nvSpPr>
      <xdr:spPr>
        <a:xfrm>
          <a:off x="10426700" y="15742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163245</xdr:rowOff>
    </xdr:from>
    <xdr:ext cx="534377" cy="259045"/>
    <xdr:sp macro="" textlink="">
      <xdr:nvSpPr>
        <xdr:cNvPr id="468" name="普通建設事業費 （ うち更新整備　）該当値テキスト"/>
        <xdr:cNvSpPr txBox="1"/>
      </xdr:nvSpPr>
      <xdr:spPr>
        <a:xfrm>
          <a:off x="10528300" y="1559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112413</xdr:rowOff>
    </xdr:from>
    <xdr:to>
      <xdr:col>50</xdr:col>
      <xdr:colOff>165100</xdr:colOff>
      <xdr:row>95</xdr:row>
      <xdr:rowOff>42563</xdr:rowOff>
    </xdr:to>
    <xdr:sp macro="" textlink="">
      <xdr:nvSpPr>
        <xdr:cNvPr id="469" name="楕円 468"/>
        <xdr:cNvSpPr/>
      </xdr:nvSpPr>
      <xdr:spPr>
        <a:xfrm>
          <a:off x="9588500" y="16228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59090</xdr:rowOff>
    </xdr:from>
    <xdr:ext cx="534377" cy="259045"/>
    <xdr:sp macro="" textlink="">
      <xdr:nvSpPr>
        <xdr:cNvPr id="470" name="テキスト ボックス 469"/>
        <xdr:cNvSpPr txBox="1"/>
      </xdr:nvSpPr>
      <xdr:spPr>
        <a:xfrm>
          <a:off x="9372111" y="1600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103710</xdr:rowOff>
    </xdr:from>
    <xdr:to>
      <xdr:col>46</xdr:col>
      <xdr:colOff>38100</xdr:colOff>
      <xdr:row>98</xdr:row>
      <xdr:rowOff>33860</xdr:rowOff>
    </xdr:to>
    <xdr:sp macro="" textlink="">
      <xdr:nvSpPr>
        <xdr:cNvPr id="471" name="楕円 470"/>
        <xdr:cNvSpPr/>
      </xdr:nvSpPr>
      <xdr:spPr>
        <a:xfrm>
          <a:off x="8699500" y="1673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24987</xdr:rowOff>
    </xdr:from>
    <xdr:ext cx="534377" cy="259045"/>
    <xdr:sp macro="" textlink="">
      <xdr:nvSpPr>
        <xdr:cNvPr id="472" name="テキスト ボックス 471"/>
        <xdr:cNvSpPr txBox="1"/>
      </xdr:nvSpPr>
      <xdr:spPr>
        <a:xfrm>
          <a:off x="8483111" y="1682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22754</xdr:rowOff>
    </xdr:from>
    <xdr:to>
      <xdr:col>41</xdr:col>
      <xdr:colOff>101600</xdr:colOff>
      <xdr:row>97</xdr:row>
      <xdr:rowOff>124354</xdr:rowOff>
    </xdr:to>
    <xdr:sp macro="" textlink="">
      <xdr:nvSpPr>
        <xdr:cNvPr id="473" name="楕円 472"/>
        <xdr:cNvSpPr/>
      </xdr:nvSpPr>
      <xdr:spPr>
        <a:xfrm>
          <a:off x="7810500" y="1665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115481</xdr:rowOff>
    </xdr:from>
    <xdr:ext cx="534377" cy="259045"/>
    <xdr:sp macro="" textlink="">
      <xdr:nvSpPr>
        <xdr:cNvPr id="474" name="テキスト ボックス 473"/>
        <xdr:cNvSpPr txBox="1"/>
      </xdr:nvSpPr>
      <xdr:spPr>
        <a:xfrm>
          <a:off x="7594111" y="1674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5" name="正方形/長方形 47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6" name="正方形/長方形 47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7" name="正方形/長方形 47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8" name="正方形/長方形 47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79" name="正方形/長方形 47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0" name="正方形/長方形 47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1" name="正方形/長方形 48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2" name="正方形/長方形 48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3" name="テキスト ボックス 48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4" name="直線コネクタ 48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85" name="直線コネクタ 48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86" name="テキスト ボックス 48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87" name="直線コネクタ 48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88" name="テキスト ボックス 48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89" name="直線コネクタ 48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0" name="テキスト ボックス 48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1" name="直線コネクタ 49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2" name="テキスト ボックス 49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3" name="直線コネクタ 49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494" name="テキスト ボックス 49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495" name="直線コネクタ 49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496" name="テキスト ボックス 495"/>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8" name="テキスト ボックス 49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51362</xdr:rowOff>
    </xdr:from>
    <xdr:to>
      <xdr:col>85</xdr:col>
      <xdr:colOff>126364</xdr:colOff>
      <xdr:row>39</xdr:row>
      <xdr:rowOff>98878</xdr:rowOff>
    </xdr:to>
    <xdr:cxnSp macro="">
      <xdr:nvCxnSpPr>
        <xdr:cNvPr id="500" name="直線コネクタ 499"/>
        <xdr:cNvCxnSpPr/>
      </xdr:nvCxnSpPr>
      <xdr:spPr>
        <a:xfrm flipV="1">
          <a:off x="16317595" y="5194862"/>
          <a:ext cx="1269" cy="159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133584</xdr:rowOff>
    </xdr:from>
    <xdr:ext cx="249299" cy="259045"/>
    <xdr:sp macro="" textlink="">
      <xdr:nvSpPr>
        <xdr:cNvPr id="501" name="災害復旧事業費最小値テキスト"/>
        <xdr:cNvSpPr txBox="1"/>
      </xdr:nvSpPr>
      <xdr:spPr>
        <a:xfrm>
          <a:off x="16370300" y="68201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2" name="直線コネクタ 50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169489</xdr:rowOff>
    </xdr:from>
    <xdr:ext cx="534377" cy="259045"/>
    <xdr:sp macro="" textlink="">
      <xdr:nvSpPr>
        <xdr:cNvPr id="503" name="災害復旧事業費最大値テキスト"/>
        <xdr:cNvSpPr txBox="1"/>
      </xdr:nvSpPr>
      <xdr:spPr>
        <a:xfrm>
          <a:off x="16370300" y="497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51362</xdr:rowOff>
    </xdr:from>
    <xdr:to>
      <xdr:col>86</xdr:col>
      <xdr:colOff>25400</xdr:colOff>
      <xdr:row>30</xdr:row>
      <xdr:rowOff>51362</xdr:rowOff>
    </xdr:to>
    <xdr:cxnSp macro="">
      <xdr:nvCxnSpPr>
        <xdr:cNvPr id="504" name="直線コネクタ 503"/>
        <xdr:cNvCxnSpPr/>
      </xdr:nvCxnSpPr>
      <xdr:spPr>
        <a:xfrm>
          <a:off x="16230600" y="519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112366</xdr:rowOff>
    </xdr:from>
    <xdr:to>
      <xdr:col>85</xdr:col>
      <xdr:colOff>127000</xdr:colOff>
      <xdr:row>39</xdr:row>
      <xdr:rowOff>86828</xdr:rowOff>
    </xdr:to>
    <xdr:cxnSp macro="">
      <xdr:nvCxnSpPr>
        <xdr:cNvPr id="505" name="直線コネクタ 504"/>
        <xdr:cNvCxnSpPr/>
      </xdr:nvCxnSpPr>
      <xdr:spPr>
        <a:xfrm>
          <a:off x="15481300" y="6456016"/>
          <a:ext cx="838200" cy="317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51035</xdr:rowOff>
    </xdr:from>
    <xdr:ext cx="378565" cy="259045"/>
    <xdr:sp macro="" textlink="">
      <xdr:nvSpPr>
        <xdr:cNvPr id="506" name="災害復旧事業費平均値テキスト"/>
        <xdr:cNvSpPr txBox="1"/>
      </xdr:nvSpPr>
      <xdr:spPr>
        <a:xfrm>
          <a:off x="16370300" y="65661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28158</xdr:rowOff>
    </xdr:from>
    <xdr:to>
      <xdr:col>85</xdr:col>
      <xdr:colOff>177800</xdr:colOff>
      <xdr:row>39</xdr:row>
      <xdr:rowOff>129758</xdr:rowOff>
    </xdr:to>
    <xdr:sp macro="" textlink="">
      <xdr:nvSpPr>
        <xdr:cNvPr id="507" name="フローチャート: 判断 506"/>
        <xdr:cNvSpPr/>
      </xdr:nvSpPr>
      <xdr:spPr>
        <a:xfrm>
          <a:off x="16268700" y="6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139210</xdr:rowOff>
    </xdr:from>
    <xdr:to>
      <xdr:col>81</xdr:col>
      <xdr:colOff>50800</xdr:colOff>
      <xdr:row>37</xdr:row>
      <xdr:rowOff>112366</xdr:rowOff>
    </xdr:to>
    <xdr:cxnSp macro="">
      <xdr:nvCxnSpPr>
        <xdr:cNvPr id="508" name="直線コネクタ 507"/>
        <xdr:cNvCxnSpPr/>
      </xdr:nvCxnSpPr>
      <xdr:spPr>
        <a:xfrm>
          <a:off x="14592300" y="6311410"/>
          <a:ext cx="889000" cy="144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34199</xdr:rowOff>
    </xdr:from>
    <xdr:to>
      <xdr:col>81</xdr:col>
      <xdr:colOff>101600</xdr:colOff>
      <xdr:row>39</xdr:row>
      <xdr:rowOff>135799</xdr:rowOff>
    </xdr:to>
    <xdr:sp macro="" textlink="">
      <xdr:nvSpPr>
        <xdr:cNvPr id="509" name="フローチャート: 判断 508"/>
        <xdr:cNvSpPr/>
      </xdr:nvSpPr>
      <xdr:spPr>
        <a:xfrm>
          <a:off x="15430500" y="672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126926</xdr:rowOff>
    </xdr:from>
    <xdr:ext cx="378565" cy="259045"/>
    <xdr:sp macro="" textlink="">
      <xdr:nvSpPr>
        <xdr:cNvPr id="510" name="テキスト ボックス 509"/>
        <xdr:cNvSpPr txBox="1"/>
      </xdr:nvSpPr>
      <xdr:spPr>
        <a:xfrm>
          <a:off x="15292017" y="6813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139210</xdr:rowOff>
    </xdr:from>
    <xdr:to>
      <xdr:col>76</xdr:col>
      <xdr:colOff>114300</xdr:colOff>
      <xdr:row>38</xdr:row>
      <xdr:rowOff>61290</xdr:rowOff>
    </xdr:to>
    <xdr:cxnSp macro="">
      <xdr:nvCxnSpPr>
        <xdr:cNvPr id="511" name="直線コネクタ 510"/>
        <xdr:cNvCxnSpPr/>
      </xdr:nvCxnSpPr>
      <xdr:spPr>
        <a:xfrm flipV="1">
          <a:off x="13703300" y="6311410"/>
          <a:ext cx="889000" cy="264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954</xdr:rowOff>
    </xdr:from>
    <xdr:to>
      <xdr:col>76</xdr:col>
      <xdr:colOff>165100</xdr:colOff>
      <xdr:row>39</xdr:row>
      <xdr:rowOff>102554</xdr:rowOff>
    </xdr:to>
    <xdr:sp macro="" textlink="">
      <xdr:nvSpPr>
        <xdr:cNvPr id="512" name="フローチャート: 判断 511"/>
        <xdr:cNvSpPr/>
      </xdr:nvSpPr>
      <xdr:spPr>
        <a:xfrm>
          <a:off x="14541500" y="668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93681</xdr:rowOff>
    </xdr:from>
    <xdr:ext cx="469744" cy="259045"/>
    <xdr:sp macro="" textlink="">
      <xdr:nvSpPr>
        <xdr:cNvPr id="513" name="テキスト ボックス 512"/>
        <xdr:cNvSpPr txBox="1"/>
      </xdr:nvSpPr>
      <xdr:spPr>
        <a:xfrm>
          <a:off x="14357428" y="6780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21416</xdr:rowOff>
    </xdr:from>
    <xdr:to>
      <xdr:col>71</xdr:col>
      <xdr:colOff>177800</xdr:colOff>
      <xdr:row>38</xdr:row>
      <xdr:rowOff>61290</xdr:rowOff>
    </xdr:to>
    <xdr:cxnSp macro="">
      <xdr:nvCxnSpPr>
        <xdr:cNvPr id="514" name="直線コネクタ 513"/>
        <xdr:cNvCxnSpPr/>
      </xdr:nvCxnSpPr>
      <xdr:spPr>
        <a:xfrm>
          <a:off x="12814300" y="6536516"/>
          <a:ext cx="889000" cy="39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92525</xdr:rowOff>
    </xdr:from>
    <xdr:to>
      <xdr:col>72</xdr:col>
      <xdr:colOff>38100</xdr:colOff>
      <xdr:row>39</xdr:row>
      <xdr:rowOff>22675</xdr:rowOff>
    </xdr:to>
    <xdr:sp macro="" textlink="">
      <xdr:nvSpPr>
        <xdr:cNvPr id="515" name="フローチャート: 判断 514"/>
        <xdr:cNvSpPr/>
      </xdr:nvSpPr>
      <xdr:spPr>
        <a:xfrm>
          <a:off x="13652500" y="66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13802</xdr:rowOff>
    </xdr:from>
    <xdr:ext cx="469744" cy="259045"/>
    <xdr:sp macro="" textlink="">
      <xdr:nvSpPr>
        <xdr:cNvPr id="516" name="テキスト ボックス 515"/>
        <xdr:cNvSpPr txBox="1"/>
      </xdr:nvSpPr>
      <xdr:spPr>
        <a:xfrm>
          <a:off x="13468428" y="6700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83087</xdr:rowOff>
    </xdr:from>
    <xdr:to>
      <xdr:col>67</xdr:col>
      <xdr:colOff>101600</xdr:colOff>
      <xdr:row>39</xdr:row>
      <xdr:rowOff>13237</xdr:rowOff>
    </xdr:to>
    <xdr:sp macro="" textlink="">
      <xdr:nvSpPr>
        <xdr:cNvPr id="517" name="フローチャート: 判断 516"/>
        <xdr:cNvSpPr/>
      </xdr:nvSpPr>
      <xdr:spPr>
        <a:xfrm>
          <a:off x="12763500" y="6598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4364</xdr:rowOff>
    </xdr:from>
    <xdr:ext cx="469744" cy="259045"/>
    <xdr:sp macro="" textlink="">
      <xdr:nvSpPr>
        <xdr:cNvPr id="518" name="テキスト ボックス 517"/>
        <xdr:cNvSpPr txBox="1"/>
      </xdr:nvSpPr>
      <xdr:spPr>
        <a:xfrm>
          <a:off x="12579428" y="6690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36028</xdr:rowOff>
    </xdr:from>
    <xdr:to>
      <xdr:col>85</xdr:col>
      <xdr:colOff>177800</xdr:colOff>
      <xdr:row>39</xdr:row>
      <xdr:rowOff>137628</xdr:rowOff>
    </xdr:to>
    <xdr:sp macro="" textlink="">
      <xdr:nvSpPr>
        <xdr:cNvPr id="524" name="楕円 523"/>
        <xdr:cNvSpPr/>
      </xdr:nvSpPr>
      <xdr:spPr>
        <a:xfrm>
          <a:off x="16268700" y="672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6585</xdr:rowOff>
    </xdr:from>
    <xdr:ext cx="378565" cy="259045"/>
    <xdr:sp macro="" textlink="">
      <xdr:nvSpPr>
        <xdr:cNvPr id="525" name="災害復旧事業費該当値テキスト"/>
        <xdr:cNvSpPr txBox="1"/>
      </xdr:nvSpPr>
      <xdr:spPr>
        <a:xfrm>
          <a:off x="16370300" y="6693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61566</xdr:rowOff>
    </xdr:from>
    <xdr:to>
      <xdr:col>81</xdr:col>
      <xdr:colOff>101600</xdr:colOff>
      <xdr:row>37</xdr:row>
      <xdr:rowOff>163166</xdr:rowOff>
    </xdr:to>
    <xdr:sp macro="" textlink="">
      <xdr:nvSpPr>
        <xdr:cNvPr id="526" name="楕円 525"/>
        <xdr:cNvSpPr/>
      </xdr:nvSpPr>
      <xdr:spPr>
        <a:xfrm>
          <a:off x="15430500" y="640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8243</xdr:rowOff>
    </xdr:from>
    <xdr:ext cx="534377" cy="259045"/>
    <xdr:sp macro="" textlink="">
      <xdr:nvSpPr>
        <xdr:cNvPr id="527" name="テキスト ボックス 526"/>
        <xdr:cNvSpPr txBox="1"/>
      </xdr:nvSpPr>
      <xdr:spPr>
        <a:xfrm>
          <a:off x="15214111" y="618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88410</xdr:rowOff>
    </xdr:from>
    <xdr:to>
      <xdr:col>76</xdr:col>
      <xdr:colOff>165100</xdr:colOff>
      <xdr:row>37</xdr:row>
      <xdr:rowOff>18560</xdr:rowOff>
    </xdr:to>
    <xdr:sp macro="" textlink="">
      <xdr:nvSpPr>
        <xdr:cNvPr id="528" name="楕円 527"/>
        <xdr:cNvSpPr/>
      </xdr:nvSpPr>
      <xdr:spPr>
        <a:xfrm>
          <a:off x="14541500" y="626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35087</xdr:rowOff>
    </xdr:from>
    <xdr:ext cx="534377" cy="259045"/>
    <xdr:sp macro="" textlink="">
      <xdr:nvSpPr>
        <xdr:cNvPr id="529" name="テキスト ボックス 528"/>
        <xdr:cNvSpPr txBox="1"/>
      </xdr:nvSpPr>
      <xdr:spPr>
        <a:xfrm>
          <a:off x="14325111" y="603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10490</xdr:rowOff>
    </xdr:from>
    <xdr:to>
      <xdr:col>72</xdr:col>
      <xdr:colOff>38100</xdr:colOff>
      <xdr:row>38</xdr:row>
      <xdr:rowOff>112090</xdr:rowOff>
    </xdr:to>
    <xdr:sp macro="" textlink="">
      <xdr:nvSpPr>
        <xdr:cNvPr id="530" name="楕円 529"/>
        <xdr:cNvSpPr/>
      </xdr:nvSpPr>
      <xdr:spPr>
        <a:xfrm>
          <a:off x="13652500" y="652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128617</xdr:rowOff>
    </xdr:from>
    <xdr:ext cx="469744" cy="259045"/>
    <xdr:sp macro="" textlink="">
      <xdr:nvSpPr>
        <xdr:cNvPr id="531" name="テキスト ボックス 530"/>
        <xdr:cNvSpPr txBox="1"/>
      </xdr:nvSpPr>
      <xdr:spPr>
        <a:xfrm>
          <a:off x="13468428" y="630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142066</xdr:rowOff>
    </xdr:from>
    <xdr:to>
      <xdr:col>67</xdr:col>
      <xdr:colOff>101600</xdr:colOff>
      <xdr:row>38</xdr:row>
      <xdr:rowOff>72216</xdr:rowOff>
    </xdr:to>
    <xdr:sp macro="" textlink="">
      <xdr:nvSpPr>
        <xdr:cNvPr id="532" name="楕円 531"/>
        <xdr:cNvSpPr/>
      </xdr:nvSpPr>
      <xdr:spPr>
        <a:xfrm>
          <a:off x="12763500" y="648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88743</xdr:rowOff>
    </xdr:from>
    <xdr:ext cx="469744" cy="259045"/>
    <xdr:sp macro="" textlink="">
      <xdr:nvSpPr>
        <xdr:cNvPr id="533" name="テキスト ボックス 532"/>
        <xdr:cNvSpPr txBox="1"/>
      </xdr:nvSpPr>
      <xdr:spPr>
        <a:xfrm>
          <a:off x="12579428" y="6260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5" name="正方形/長方形 53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6" name="正方形/長方形 53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7" name="正方形/長方形 53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8" name="正方形/長方形 53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9" name="正方形/長方形 53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0" name="正方形/長方形 53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1" name="正方形/長方形 54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2" name="テキスト ボックス 54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3" name="直線コネクタ 54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4" name="直線コネクタ 54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5" name="テキスト ボックス 54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7" name="テキスト ボックス 54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9" name="直線コネクタ 54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1" name="直線コネクタ 55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3" name="直線コネクタ 55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4" name="直線コネクタ 55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6" name="フローチャート: 判断 55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7" name="直線コネクタ 55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8" name="フローチャート: 判断 55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9" name="テキスト ボックス 55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0" name="直線コネクタ 55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1" name="フローチャート: 判断 56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2" name="テキスト ボックス 56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3" name="直線コネクタ 56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4" name="フローチャート: 判断 56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5" name="テキスト ボックス 56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6" name="フローチャート: 判断 56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7" name="テキスト ボックス 56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楕円 57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5" name="楕円 57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6" name="テキスト ボックス 57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7" name="楕円 57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8" name="テキスト ボックス 57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9" name="楕円 57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0" name="テキスト ボックス 57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楕円 58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2" name="テキスト ボックス 58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3" name="直線コネクタ 59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4" name="テキスト ボックス 59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5" name="直線コネクタ 59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6" name="テキスト ボックス 59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7" name="直線コネクタ 59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8" name="テキスト ボックス 59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9" name="直線コネクタ 59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0" name="テキスト ボックス 59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1" name="直線コネクタ 60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2" name="テキスト ボックス 60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3" name="直線コネクタ 60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4" name="テキスト ボックス 60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154801</xdr:rowOff>
    </xdr:from>
    <xdr:to>
      <xdr:col>85</xdr:col>
      <xdr:colOff>126364</xdr:colOff>
      <xdr:row>78</xdr:row>
      <xdr:rowOff>101702</xdr:rowOff>
    </xdr:to>
    <xdr:cxnSp macro="">
      <xdr:nvCxnSpPr>
        <xdr:cNvPr id="606" name="直線コネクタ 605"/>
        <xdr:cNvCxnSpPr/>
      </xdr:nvCxnSpPr>
      <xdr:spPr>
        <a:xfrm flipV="1">
          <a:off x="16317595" y="11984851"/>
          <a:ext cx="1269" cy="1489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105529</xdr:rowOff>
    </xdr:from>
    <xdr:ext cx="469744" cy="259045"/>
    <xdr:sp macro="" textlink="">
      <xdr:nvSpPr>
        <xdr:cNvPr id="607" name="公債費最小値テキスト"/>
        <xdr:cNvSpPr txBox="1"/>
      </xdr:nvSpPr>
      <xdr:spPr>
        <a:xfrm>
          <a:off x="16370300" y="13478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101702</xdr:rowOff>
    </xdr:from>
    <xdr:to>
      <xdr:col>86</xdr:col>
      <xdr:colOff>25400</xdr:colOff>
      <xdr:row>78</xdr:row>
      <xdr:rowOff>101702</xdr:rowOff>
    </xdr:to>
    <xdr:cxnSp macro="">
      <xdr:nvCxnSpPr>
        <xdr:cNvPr id="608" name="直線コネクタ 607"/>
        <xdr:cNvCxnSpPr/>
      </xdr:nvCxnSpPr>
      <xdr:spPr>
        <a:xfrm>
          <a:off x="16230600" y="13474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101478</xdr:rowOff>
    </xdr:from>
    <xdr:ext cx="599010" cy="259045"/>
    <xdr:sp macro="" textlink="">
      <xdr:nvSpPr>
        <xdr:cNvPr id="609" name="公債費最大値テキスト"/>
        <xdr:cNvSpPr txBox="1"/>
      </xdr:nvSpPr>
      <xdr:spPr>
        <a:xfrm>
          <a:off x="16370300" y="1176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154801</xdr:rowOff>
    </xdr:from>
    <xdr:to>
      <xdr:col>86</xdr:col>
      <xdr:colOff>25400</xdr:colOff>
      <xdr:row>69</xdr:row>
      <xdr:rowOff>154801</xdr:rowOff>
    </xdr:to>
    <xdr:cxnSp macro="">
      <xdr:nvCxnSpPr>
        <xdr:cNvPr id="610" name="直線コネクタ 609"/>
        <xdr:cNvCxnSpPr/>
      </xdr:nvCxnSpPr>
      <xdr:spPr>
        <a:xfrm>
          <a:off x="16230600" y="1198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133414</xdr:rowOff>
    </xdr:from>
    <xdr:to>
      <xdr:col>85</xdr:col>
      <xdr:colOff>127000</xdr:colOff>
      <xdr:row>74</xdr:row>
      <xdr:rowOff>160592</xdr:rowOff>
    </xdr:to>
    <xdr:cxnSp macro="">
      <xdr:nvCxnSpPr>
        <xdr:cNvPr id="611" name="直線コネクタ 610"/>
        <xdr:cNvCxnSpPr/>
      </xdr:nvCxnSpPr>
      <xdr:spPr>
        <a:xfrm flipV="1">
          <a:off x="15481300" y="12820714"/>
          <a:ext cx="838200" cy="2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26040</xdr:rowOff>
    </xdr:from>
    <xdr:ext cx="534377" cy="259045"/>
    <xdr:sp macro="" textlink="">
      <xdr:nvSpPr>
        <xdr:cNvPr id="612" name="公債費平均値テキスト"/>
        <xdr:cNvSpPr txBox="1"/>
      </xdr:nvSpPr>
      <xdr:spPr>
        <a:xfrm>
          <a:off x="16370300" y="13056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47613</xdr:rowOff>
    </xdr:from>
    <xdr:to>
      <xdr:col>85</xdr:col>
      <xdr:colOff>177800</xdr:colOff>
      <xdr:row>76</xdr:row>
      <xdr:rowOff>149213</xdr:rowOff>
    </xdr:to>
    <xdr:sp macro="" textlink="">
      <xdr:nvSpPr>
        <xdr:cNvPr id="613" name="フローチャート: 判断 612"/>
        <xdr:cNvSpPr/>
      </xdr:nvSpPr>
      <xdr:spPr>
        <a:xfrm>
          <a:off x="162687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160592</xdr:rowOff>
    </xdr:from>
    <xdr:to>
      <xdr:col>81</xdr:col>
      <xdr:colOff>50800</xdr:colOff>
      <xdr:row>74</xdr:row>
      <xdr:rowOff>170777</xdr:rowOff>
    </xdr:to>
    <xdr:cxnSp macro="">
      <xdr:nvCxnSpPr>
        <xdr:cNvPr id="614" name="直線コネクタ 613"/>
        <xdr:cNvCxnSpPr/>
      </xdr:nvCxnSpPr>
      <xdr:spPr>
        <a:xfrm flipV="1">
          <a:off x="14592300" y="12847892"/>
          <a:ext cx="889000" cy="10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37516</xdr:rowOff>
    </xdr:from>
    <xdr:to>
      <xdr:col>81</xdr:col>
      <xdr:colOff>101600</xdr:colOff>
      <xdr:row>76</xdr:row>
      <xdr:rowOff>139116</xdr:rowOff>
    </xdr:to>
    <xdr:sp macro="" textlink="">
      <xdr:nvSpPr>
        <xdr:cNvPr id="615" name="フローチャート: 判断 614"/>
        <xdr:cNvSpPr/>
      </xdr:nvSpPr>
      <xdr:spPr>
        <a:xfrm>
          <a:off x="15430500" y="13067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130243</xdr:rowOff>
    </xdr:from>
    <xdr:ext cx="534377" cy="259045"/>
    <xdr:sp macro="" textlink="">
      <xdr:nvSpPr>
        <xdr:cNvPr id="616" name="テキスト ボックス 615"/>
        <xdr:cNvSpPr txBox="1"/>
      </xdr:nvSpPr>
      <xdr:spPr>
        <a:xfrm>
          <a:off x="15214111" y="1316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170777</xdr:rowOff>
    </xdr:from>
    <xdr:to>
      <xdr:col>76</xdr:col>
      <xdr:colOff>114300</xdr:colOff>
      <xdr:row>75</xdr:row>
      <xdr:rowOff>13246</xdr:rowOff>
    </xdr:to>
    <xdr:cxnSp macro="">
      <xdr:nvCxnSpPr>
        <xdr:cNvPr id="617" name="直線コネクタ 616"/>
        <xdr:cNvCxnSpPr/>
      </xdr:nvCxnSpPr>
      <xdr:spPr>
        <a:xfrm flipV="1">
          <a:off x="13703300" y="12858077"/>
          <a:ext cx="889000" cy="1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157087</xdr:rowOff>
    </xdr:from>
    <xdr:to>
      <xdr:col>76</xdr:col>
      <xdr:colOff>165100</xdr:colOff>
      <xdr:row>76</xdr:row>
      <xdr:rowOff>87237</xdr:rowOff>
    </xdr:to>
    <xdr:sp macro="" textlink="">
      <xdr:nvSpPr>
        <xdr:cNvPr id="618" name="フローチャート: 判断 617"/>
        <xdr:cNvSpPr/>
      </xdr:nvSpPr>
      <xdr:spPr>
        <a:xfrm>
          <a:off x="14541500" y="1301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78364</xdr:rowOff>
    </xdr:from>
    <xdr:ext cx="534377" cy="259045"/>
    <xdr:sp macro="" textlink="">
      <xdr:nvSpPr>
        <xdr:cNvPr id="619" name="テキスト ボックス 618"/>
        <xdr:cNvSpPr txBox="1"/>
      </xdr:nvSpPr>
      <xdr:spPr>
        <a:xfrm>
          <a:off x="14325111" y="1310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9296</xdr:rowOff>
    </xdr:from>
    <xdr:to>
      <xdr:col>71</xdr:col>
      <xdr:colOff>177800</xdr:colOff>
      <xdr:row>75</xdr:row>
      <xdr:rowOff>13246</xdr:rowOff>
    </xdr:to>
    <xdr:cxnSp macro="">
      <xdr:nvCxnSpPr>
        <xdr:cNvPr id="620" name="直線コネクタ 619"/>
        <xdr:cNvCxnSpPr/>
      </xdr:nvCxnSpPr>
      <xdr:spPr>
        <a:xfrm>
          <a:off x="12814300" y="12868046"/>
          <a:ext cx="889000" cy="3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108115</xdr:rowOff>
    </xdr:from>
    <xdr:to>
      <xdr:col>72</xdr:col>
      <xdr:colOff>38100</xdr:colOff>
      <xdr:row>76</xdr:row>
      <xdr:rowOff>38264</xdr:rowOff>
    </xdr:to>
    <xdr:sp macro="" textlink="">
      <xdr:nvSpPr>
        <xdr:cNvPr id="621" name="フローチャート: 判断 620"/>
        <xdr:cNvSpPr/>
      </xdr:nvSpPr>
      <xdr:spPr>
        <a:xfrm>
          <a:off x="13652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29391</xdr:rowOff>
    </xdr:from>
    <xdr:ext cx="534377" cy="259045"/>
    <xdr:sp macro="" textlink="">
      <xdr:nvSpPr>
        <xdr:cNvPr id="622" name="テキスト ボックス 621"/>
        <xdr:cNvSpPr txBox="1"/>
      </xdr:nvSpPr>
      <xdr:spPr>
        <a:xfrm>
          <a:off x="13436111" y="1305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110160</xdr:rowOff>
    </xdr:from>
    <xdr:to>
      <xdr:col>67</xdr:col>
      <xdr:colOff>101600</xdr:colOff>
      <xdr:row>76</xdr:row>
      <xdr:rowOff>40311</xdr:rowOff>
    </xdr:to>
    <xdr:sp macro="" textlink="">
      <xdr:nvSpPr>
        <xdr:cNvPr id="623" name="フローチャート: 判断 622"/>
        <xdr:cNvSpPr/>
      </xdr:nvSpPr>
      <xdr:spPr>
        <a:xfrm>
          <a:off x="12763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31436</xdr:rowOff>
    </xdr:from>
    <xdr:ext cx="534377" cy="259045"/>
    <xdr:sp macro="" textlink="">
      <xdr:nvSpPr>
        <xdr:cNvPr id="624" name="テキスト ボックス 623"/>
        <xdr:cNvSpPr txBox="1"/>
      </xdr:nvSpPr>
      <xdr:spPr>
        <a:xfrm>
          <a:off x="12547111" y="1306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5" name="テキスト ボックス 62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6" name="テキスト ボックス 62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7" name="テキスト ボックス 62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8" name="テキスト ボックス 62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9" name="テキスト ボックス 62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82614</xdr:rowOff>
    </xdr:from>
    <xdr:to>
      <xdr:col>85</xdr:col>
      <xdr:colOff>177800</xdr:colOff>
      <xdr:row>75</xdr:row>
      <xdr:rowOff>12764</xdr:rowOff>
    </xdr:to>
    <xdr:sp macro="" textlink="">
      <xdr:nvSpPr>
        <xdr:cNvPr id="630" name="楕円 629"/>
        <xdr:cNvSpPr/>
      </xdr:nvSpPr>
      <xdr:spPr>
        <a:xfrm>
          <a:off x="16268700" y="1276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105491</xdr:rowOff>
    </xdr:from>
    <xdr:ext cx="534377" cy="259045"/>
    <xdr:sp macro="" textlink="">
      <xdr:nvSpPr>
        <xdr:cNvPr id="631" name="公債費該当値テキスト"/>
        <xdr:cNvSpPr txBox="1"/>
      </xdr:nvSpPr>
      <xdr:spPr>
        <a:xfrm>
          <a:off x="16370300" y="1262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109792</xdr:rowOff>
    </xdr:from>
    <xdr:to>
      <xdr:col>81</xdr:col>
      <xdr:colOff>101600</xdr:colOff>
      <xdr:row>75</xdr:row>
      <xdr:rowOff>39942</xdr:rowOff>
    </xdr:to>
    <xdr:sp macro="" textlink="">
      <xdr:nvSpPr>
        <xdr:cNvPr id="632" name="楕円 631"/>
        <xdr:cNvSpPr/>
      </xdr:nvSpPr>
      <xdr:spPr>
        <a:xfrm>
          <a:off x="15430500" y="1279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56469</xdr:rowOff>
    </xdr:from>
    <xdr:ext cx="534377" cy="259045"/>
    <xdr:sp macro="" textlink="">
      <xdr:nvSpPr>
        <xdr:cNvPr id="633" name="テキスト ボックス 632"/>
        <xdr:cNvSpPr txBox="1"/>
      </xdr:nvSpPr>
      <xdr:spPr>
        <a:xfrm>
          <a:off x="15214111" y="1257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119977</xdr:rowOff>
    </xdr:from>
    <xdr:to>
      <xdr:col>76</xdr:col>
      <xdr:colOff>165100</xdr:colOff>
      <xdr:row>75</xdr:row>
      <xdr:rowOff>50127</xdr:rowOff>
    </xdr:to>
    <xdr:sp macro="" textlink="">
      <xdr:nvSpPr>
        <xdr:cNvPr id="634" name="楕円 633"/>
        <xdr:cNvSpPr/>
      </xdr:nvSpPr>
      <xdr:spPr>
        <a:xfrm>
          <a:off x="14541500" y="1280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66654</xdr:rowOff>
    </xdr:from>
    <xdr:ext cx="534377" cy="259045"/>
    <xdr:sp macro="" textlink="">
      <xdr:nvSpPr>
        <xdr:cNvPr id="635" name="テキスト ボックス 634"/>
        <xdr:cNvSpPr txBox="1"/>
      </xdr:nvSpPr>
      <xdr:spPr>
        <a:xfrm>
          <a:off x="14325111" y="1258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133896</xdr:rowOff>
    </xdr:from>
    <xdr:to>
      <xdr:col>72</xdr:col>
      <xdr:colOff>38100</xdr:colOff>
      <xdr:row>75</xdr:row>
      <xdr:rowOff>64046</xdr:rowOff>
    </xdr:to>
    <xdr:sp macro="" textlink="">
      <xdr:nvSpPr>
        <xdr:cNvPr id="636" name="楕円 635"/>
        <xdr:cNvSpPr/>
      </xdr:nvSpPr>
      <xdr:spPr>
        <a:xfrm>
          <a:off x="13652500" y="1282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80573</xdr:rowOff>
    </xdr:from>
    <xdr:ext cx="534377" cy="259045"/>
    <xdr:sp macro="" textlink="">
      <xdr:nvSpPr>
        <xdr:cNvPr id="637" name="テキスト ボックス 636"/>
        <xdr:cNvSpPr txBox="1"/>
      </xdr:nvSpPr>
      <xdr:spPr>
        <a:xfrm>
          <a:off x="13436111" y="1259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129946</xdr:rowOff>
    </xdr:from>
    <xdr:to>
      <xdr:col>67</xdr:col>
      <xdr:colOff>101600</xdr:colOff>
      <xdr:row>75</xdr:row>
      <xdr:rowOff>60096</xdr:rowOff>
    </xdr:to>
    <xdr:sp macro="" textlink="">
      <xdr:nvSpPr>
        <xdr:cNvPr id="638" name="楕円 637"/>
        <xdr:cNvSpPr/>
      </xdr:nvSpPr>
      <xdr:spPr>
        <a:xfrm>
          <a:off x="12763500" y="1281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76623</xdr:rowOff>
    </xdr:from>
    <xdr:ext cx="534377" cy="259045"/>
    <xdr:sp macro="" textlink="">
      <xdr:nvSpPr>
        <xdr:cNvPr id="639" name="テキスト ボックス 638"/>
        <xdr:cNvSpPr txBox="1"/>
      </xdr:nvSpPr>
      <xdr:spPr>
        <a:xfrm>
          <a:off x="12547111" y="12592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0" name="正方形/長方形 63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1" name="正方形/長方形 64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2" name="正方形/長方形 64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3" name="正方形/長方形 64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4" name="正方形/長方形 64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5" name="正方形/長方形 64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6" name="正方形/長方形 64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7" name="正方形/長方形 64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8" name="テキスト ボックス 64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9" name="直線コネクタ 64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0" name="直線コネクタ 64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1" name="テキスト ボックス 65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2" name="直線コネクタ 65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3" name="テキスト ボックス 65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4" name="直線コネクタ 65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55" name="テキスト ボックス 65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56" name="直線コネクタ 65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57" name="テキスト ボックス 65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58" name="直線コネクタ 65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59" name="テキスト ボックス 658"/>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0" name="直線コネクタ 65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1" name="テキスト ボックス 66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3" name="テキスト ボックス 66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81962</xdr:rowOff>
    </xdr:from>
    <xdr:to>
      <xdr:col>85</xdr:col>
      <xdr:colOff>126364</xdr:colOff>
      <xdr:row>99</xdr:row>
      <xdr:rowOff>97867</xdr:rowOff>
    </xdr:to>
    <xdr:cxnSp macro="">
      <xdr:nvCxnSpPr>
        <xdr:cNvPr id="665" name="直線コネクタ 664"/>
        <xdr:cNvCxnSpPr/>
      </xdr:nvCxnSpPr>
      <xdr:spPr>
        <a:xfrm flipV="1">
          <a:off x="16317595" y="15512462"/>
          <a:ext cx="1269" cy="1558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101694</xdr:rowOff>
    </xdr:from>
    <xdr:ext cx="313932" cy="259045"/>
    <xdr:sp macro="" textlink="">
      <xdr:nvSpPr>
        <xdr:cNvPr id="666" name="積立金最小値テキスト"/>
        <xdr:cNvSpPr txBox="1"/>
      </xdr:nvSpPr>
      <xdr:spPr>
        <a:xfrm>
          <a:off x="16370300" y="170752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97867</xdr:rowOff>
    </xdr:from>
    <xdr:to>
      <xdr:col>86</xdr:col>
      <xdr:colOff>25400</xdr:colOff>
      <xdr:row>99</xdr:row>
      <xdr:rowOff>97867</xdr:rowOff>
    </xdr:to>
    <xdr:cxnSp macro="">
      <xdr:nvCxnSpPr>
        <xdr:cNvPr id="667" name="直線コネクタ 666"/>
        <xdr:cNvCxnSpPr/>
      </xdr:nvCxnSpPr>
      <xdr:spPr>
        <a:xfrm>
          <a:off x="16230600" y="1707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28639</xdr:rowOff>
    </xdr:from>
    <xdr:ext cx="534377" cy="259045"/>
    <xdr:sp macro="" textlink="">
      <xdr:nvSpPr>
        <xdr:cNvPr id="668" name="積立金最大値テキスト"/>
        <xdr:cNvSpPr txBox="1"/>
      </xdr:nvSpPr>
      <xdr:spPr>
        <a:xfrm>
          <a:off x="16370300" y="1528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81962</xdr:rowOff>
    </xdr:from>
    <xdr:to>
      <xdr:col>86</xdr:col>
      <xdr:colOff>25400</xdr:colOff>
      <xdr:row>90</xdr:row>
      <xdr:rowOff>81962</xdr:rowOff>
    </xdr:to>
    <xdr:cxnSp macro="">
      <xdr:nvCxnSpPr>
        <xdr:cNvPr id="669" name="直線コネクタ 668"/>
        <xdr:cNvCxnSpPr/>
      </xdr:nvCxnSpPr>
      <xdr:spPr>
        <a:xfrm>
          <a:off x="16230600" y="15512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65323</xdr:rowOff>
    </xdr:from>
    <xdr:to>
      <xdr:col>85</xdr:col>
      <xdr:colOff>127000</xdr:colOff>
      <xdr:row>99</xdr:row>
      <xdr:rowOff>68802</xdr:rowOff>
    </xdr:to>
    <xdr:cxnSp macro="">
      <xdr:nvCxnSpPr>
        <xdr:cNvPr id="670" name="直線コネクタ 669"/>
        <xdr:cNvCxnSpPr/>
      </xdr:nvCxnSpPr>
      <xdr:spPr>
        <a:xfrm>
          <a:off x="15481300" y="17038873"/>
          <a:ext cx="838200" cy="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80067</xdr:rowOff>
    </xdr:from>
    <xdr:ext cx="469744" cy="259045"/>
    <xdr:sp macro="" textlink="">
      <xdr:nvSpPr>
        <xdr:cNvPr id="671" name="積立金平均値テキスト"/>
        <xdr:cNvSpPr txBox="1"/>
      </xdr:nvSpPr>
      <xdr:spPr>
        <a:xfrm>
          <a:off x="16370300" y="167107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57190</xdr:rowOff>
    </xdr:from>
    <xdr:to>
      <xdr:col>85</xdr:col>
      <xdr:colOff>177800</xdr:colOff>
      <xdr:row>98</xdr:row>
      <xdr:rowOff>158790</xdr:rowOff>
    </xdr:to>
    <xdr:sp macro="" textlink="">
      <xdr:nvSpPr>
        <xdr:cNvPr id="672" name="フローチャート: 判断 671"/>
        <xdr:cNvSpPr/>
      </xdr:nvSpPr>
      <xdr:spPr>
        <a:xfrm>
          <a:off x="16268700" y="1685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65323</xdr:rowOff>
    </xdr:from>
    <xdr:to>
      <xdr:col>81</xdr:col>
      <xdr:colOff>50800</xdr:colOff>
      <xdr:row>99</xdr:row>
      <xdr:rowOff>92853</xdr:rowOff>
    </xdr:to>
    <xdr:cxnSp macro="">
      <xdr:nvCxnSpPr>
        <xdr:cNvPr id="673" name="直線コネクタ 672"/>
        <xdr:cNvCxnSpPr/>
      </xdr:nvCxnSpPr>
      <xdr:spPr>
        <a:xfrm flipV="1">
          <a:off x="14592300" y="17038873"/>
          <a:ext cx="889000" cy="27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71771</xdr:rowOff>
    </xdr:from>
    <xdr:to>
      <xdr:col>81</xdr:col>
      <xdr:colOff>101600</xdr:colOff>
      <xdr:row>99</xdr:row>
      <xdr:rowOff>1921</xdr:rowOff>
    </xdr:to>
    <xdr:sp macro="" textlink="">
      <xdr:nvSpPr>
        <xdr:cNvPr id="674" name="フローチャート: 判断 673"/>
        <xdr:cNvSpPr/>
      </xdr:nvSpPr>
      <xdr:spPr>
        <a:xfrm>
          <a:off x="15430500" y="1687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18448</xdr:rowOff>
    </xdr:from>
    <xdr:ext cx="469744" cy="259045"/>
    <xdr:sp macro="" textlink="">
      <xdr:nvSpPr>
        <xdr:cNvPr id="675" name="テキスト ボックス 674"/>
        <xdr:cNvSpPr txBox="1"/>
      </xdr:nvSpPr>
      <xdr:spPr>
        <a:xfrm>
          <a:off x="15246428" y="16649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26412</xdr:rowOff>
    </xdr:from>
    <xdr:to>
      <xdr:col>76</xdr:col>
      <xdr:colOff>114300</xdr:colOff>
      <xdr:row>99</xdr:row>
      <xdr:rowOff>92853</xdr:rowOff>
    </xdr:to>
    <xdr:cxnSp macro="">
      <xdr:nvCxnSpPr>
        <xdr:cNvPr id="676" name="直線コネクタ 675"/>
        <xdr:cNvCxnSpPr/>
      </xdr:nvCxnSpPr>
      <xdr:spPr>
        <a:xfrm>
          <a:off x="13703300" y="16999962"/>
          <a:ext cx="889000" cy="66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5559</xdr:rowOff>
    </xdr:from>
    <xdr:to>
      <xdr:col>76</xdr:col>
      <xdr:colOff>165100</xdr:colOff>
      <xdr:row>98</xdr:row>
      <xdr:rowOff>107159</xdr:rowOff>
    </xdr:to>
    <xdr:sp macro="" textlink="">
      <xdr:nvSpPr>
        <xdr:cNvPr id="677" name="フローチャート: 判断 676"/>
        <xdr:cNvSpPr/>
      </xdr:nvSpPr>
      <xdr:spPr>
        <a:xfrm>
          <a:off x="14541500" y="16807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123686</xdr:rowOff>
    </xdr:from>
    <xdr:ext cx="534377" cy="259045"/>
    <xdr:sp macro="" textlink="">
      <xdr:nvSpPr>
        <xdr:cNvPr id="678" name="テキスト ボックス 677"/>
        <xdr:cNvSpPr txBox="1"/>
      </xdr:nvSpPr>
      <xdr:spPr>
        <a:xfrm>
          <a:off x="14325111" y="16582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26412</xdr:rowOff>
    </xdr:from>
    <xdr:to>
      <xdr:col>71</xdr:col>
      <xdr:colOff>177800</xdr:colOff>
      <xdr:row>99</xdr:row>
      <xdr:rowOff>33548</xdr:rowOff>
    </xdr:to>
    <xdr:cxnSp macro="">
      <xdr:nvCxnSpPr>
        <xdr:cNvPr id="679" name="直線コネクタ 678"/>
        <xdr:cNvCxnSpPr/>
      </xdr:nvCxnSpPr>
      <xdr:spPr>
        <a:xfrm flipV="1">
          <a:off x="12814300" y="16999962"/>
          <a:ext cx="889000" cy="7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108837</xdr:rowOff>
    </xdr:from>
    <xdr:to>
      <xdr:col>72</xdr:col>
      <xdr:colOff>38100</xdr:colOff>
      <xdr:row>98</xdr:row>
      <xdr:rowOff>38987</xdr:rowOff>
    </xdr:to>
    <xdr:sp macro="" textlink="">
      <xdr:nvSpPr>
        <xdr:cNvPr id="680" name="フローチャート: 判断 679"/>
        <xdr:cNvSpPr/>
      </xdr:nvSpPr>
      <xdr:spPr>
        <a:xfrm>
          <a:off x="13652500" y="1673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55514</xdr:rowOff>
    </xdr:from>
    <xdr:ext cx="534377" cy="259045"/>
    <xdr:sp macro="" textlink="">
      <xdr:nvSpPr>
        <xdr:cNvPr id="681" name="テキスト ボックス 680"/>
        <xdr:cNvSpPr txBox="1"/>
      </xdr:nvSpPr>
      <xdr:spPr>
        <a:xfrm>
          <a:off x="13436111" y="16514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66971</xdr:rowOff>
    </xdr:from>
    <xdr:to>
      <xdr:col>67</xdr:col>
      <xdr:colOff>101600</xdr:colOff>
      <xdr:row>97</xdr:row>
      <xdr:rowOff>168571</xdr:rowOff>
    </xdr:to>
    <xdr:sp macro="" textlink="">
      <xdr:nvSpPr>
        <xdr:cNvPr id="682" name="フローチャート: 判断 681"/>
        <xdr:cNvSpPr/>
      </xdr:nvSpPr>
      <xdr:spPr>
        <a:xfrm>
          <a:off x="12763500" y="1669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13648</xdr:rowOff>
    </xdr:from>
    <xdr:ext cx="534377" cy="259045"/>
    <xdr:sp macro="" textlink="">
      <xdr:nvSpPr>
        <xdr:cNvPr id="683" name="テキスト ボックス 682"/>
        <xdr:cNvSpPr txBox="1"/>
      </xdr:nvSpPr>
      <xdr:spPr>
        <a:xfrm>
          <a:off x="12547111" y="1647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18002</xdr:rowOff>
    </xdr:from>
    <xdr:to>
      <xdr:col>85</xdr:col>
      <xdr:colOff>177800</xdr:colOff>
      <xdr:row>99</xdr:row>
      <xdr:rowOff>119602</xdr:rowOff>
    </xdr:to>
    <xdr:sp macro="" textlink="">
      <xdr:nvSpPr>
        <xdr:cNvPr id="689" name="楕円 688"/>
        <xdr:cNvSpPr/>
      </xdr:nvSpPr>
      <xdr:spPr>
        <a:xfrm>
          <a:off x="16268700" y="1699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104379</xdr:rowOff>
    </xdr:from>
    <xdr:ext cx="469744" cy="259045"/>
    <xdr:sp macro="" textlink="">
      <xdr:nvSpPr>
        <xdr:cNvPr id="690" name="積立金該当値テキスト"/>
        <xdr:cNvSpPr txBox="1"/>
      </xdr:nvSpPr>
      <xdr:spPr>
        <a:xfrm>
          <a:off x="16370300" y="16906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14523</xdr:rowOff>
    </xdr:from>
    <xdr:to>
      <xdr:col>81</xdr:col>
      <xdr:colOff>101600</xdr:colOff>
      <xdr:row>99</xdr:row>
      <xdr:rowOff>116123</xdr:rowOff>
    </xdr:to>
    <xdr:sp macro="" textlink="">
      <xdr:nvSpPr>
        <xdr:cNvPr id="691" name="楕円 690"/>
        <xdr:cNvSpPr/>
      </xdr:nvSpPr>
      <xdr:spPr>
        <a:xfrm>
          <a:off x="15430500" y="16988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107250</xdr:rowOff>
    </xdr:from>
    <xdr:ext cx="469744" cy="259045"/>
    <xdr:sp macro="" textlink="">
      <xdr:nvSpPr>
        <xdr:cNvPr id="692" name="テキスト ボックス 691"/>
        <xdr:cNvSpPr txBox="1"/>
      </xdr:nvSpPr>
      <xdr:spPr>
        <a:xfrm>
          <a:off x="15246428" y="17080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42053</xdr:rowOff>
    </xdr:from>
    <xdr:to>
      <xdr:col>76</xdr:col>
      <xdr:colOff>165100</xdr:colOff>
      <xdr:row>99</xdr:row>
      <xdr:rowOff>143653</xdr:rowOff>
    </xdr:to>
    <xdr:sp macro="" textlink="">
      <xdr:nvSpPr>
        <xdr:cNvPr id="693" name="楕円 692"/>
        <xdr:cNvSpPr/>
      </xdr:nvSpPr>
      <xdr:spPr>
        <a:xfrm>
          <a:off x="14541500" y="1701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134780</xdr:rowOff>
    </xdr:from>
    <xdr:ext cx="378565" cy="259045"/>
    <xdr:sp macro="" textlink="">
      <xdr:nvSpPr>
        <xdr:cNvPr id="694" name="テキスト ボックス 693"/>
        <xdr:cNvSpPr txBox="1"/>
      </xdr:nvSpPr>
      <xdr:spPr>
        <a:xfrm>
          <a:off x="14403017" y="171083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147062</xdr:rowOff>
    </xdr:from>
    <xdr:to>
      <xdr:col>72</xdr:col>
      <xdr:colOff>38100</xdr:colOff>
      <xdr:row>99</xdr:row>
      <xdr:rowOff>77212</xdr:rowOff>
    </xdr:to>
    <xdr:sp macro="" textlink="">
      <xdr:nvSpPr>
        <xdr:cNvPr id="695" name="楕円 694"/>
        <xdr:cNvSpPr/>
      </xdr:nvSpPr>
      <xdr:spPr>
        <a:xfrm>
          <a:off x="13652500" y="1694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68339</xdr:rowOff>
    </xdr:from>
    <xdr:ext cx="469744" cy="259045"/>
    <xdr:sp macro="" textlink="">
      <xdr:nvSpPr>
        <xdr:cNvPr id="696" name="テキスト ボックス 695"/>
        <xdr:cNvSpPr txBox="1"/>
      </xdr:nvSpPr>
      <xdr:spPr>
        <a:xfrm>
          <a:off x="13468428" y="17041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154198</xdr:rowOff>
    </xdr:from>
    <xdr:to>
      <xdr:col>67</xdr:col>
      <xdr:colOff>101600</xdr:colOff>
      <xdr:row>99</xdr:row>
      <xdr:rowOff>84348</xdr:rowOff>
    </xdr:to>
    <xdr:sp macro="" textlink="">
      <xdr:nvSpPr>
        <xdr:cNvPr id="697" name="楕円 696"/>
        <xdr:cNvSpPr/>
      </xdr:nvSpPr>
      <xdr:spPr>
        <a:xfrm>
          <a:off x="12763500" y="1695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75475</xdr:rowOff>
    </xdr:from>
    <xdr:ext cx="469744" cy="259045"/>
    <xdr:sp macro="" textlink="">
      <xdr:nvSpPr>
        <xdr:cNvPr id="698" name="テキスト ボックス 697"/>
        <xdr:cNvSpPr txBox="1"/>
      </xdr:nvSpPr>
      <xdr:spPr>
        <a:xfrm>
          <a:off x="12579428" y="1704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9" name="直線コネクタ 70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0" name="テキスト ボックス 70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1" name="直線コネクタ 71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2" name="テキスト ボックス 71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3" name="直線コネクタ 71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4" name="テキスト ボックス 71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5" name="直線コネクタ 71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16" name="テキスト ボックス 71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7" name="直線コネクタ 71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18" name="テキスト ボックス 717"/>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9" name="直線コネクタ 71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0" name="テキスト ボックス 71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117275</xdr:rowOff>
    </xdr:from>
    <xdr:to>
      <xdr:col>116</xdr:col>
      <xdr:colOff>62864</xdr:colOff>
      <xdr:row>39</xdr:row>
      <xdr:rowOff>98878</xdr:rowOff>
    </xdr:to>
    <xdr:cxnSp macro="">
      <xdr:nvCxnSpPr>
        <xdr:cNvPr id="724" name="直線コネクタ 723"/>
        <xdr:cNvCxnSpPr/>
      </xdr:nvCxnSpPr>
      <xdr:spPr>
        <a:xfrm flipV="1">
          <a:off x="22159595" y="5260775"/>
          <a:ext cx="1269" cy="1524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6" name="直線コネクタ 72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63952</xdr:rowOff>
    </xdr:from>
    <xdr:ext cx="534377" cy="259045"/>
    <xdr:sp macro="" textlink="">
      <xdr:nvSpPr>
        <xdr:cNvPr id="727" name="投資及び出資金最大値テキスト"/>
        <xdr:cNvSpPr txBox="1"/>
      </xdr:nvSpPr>
      <xdr:spPr>
        <a:xfrm>
          <a:off x="22212300" y="503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117275</xdr:rowOff>
    </xdr:from>
    <xdr:to>
      <xdr:col>116</xdr:col>
      <xdr:colOff>152400</xdr:colOff>
      <xdr:row>30</xdr:row>
      <xdr:rowOff>117275</xdr:rowOff>
    </xdr:to>
    <xdr:cxnSp macro="">
      <xdr:nvCxnSpPr>
        <xdr:cNvPr id="728" name="直線コネクタ 727"/>
        <xdr:cNvCxnSpPr/>
      </xdr:nvCxnSpPr>
      <xdr:spPr>
        <a:xfrm>
          <a:off x="22072600" y="526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166697</xdr:rowOff>
    </xdr:from>
    <xdr:to>
      <xdr:col>116</xdr:col>
      <xdr:colOff>63500</xdr:colOff>
      <xdr:row>39</xdr:row>
      <xdr:rowOff>12446</xdr:rowOff>
    </xdr:to>
    <xdr:cxnSp macro="">
      <xdr:nvCxnSpPr>
        <xdr:cNvPr id="729" name="直線コネクタ 728"/>
        <xdr:cNvCxnSpPr/>
      </xdr:nvCxnSpPr>
      <xdr:spPr>
        <a:xfrm flipV="1">
          <a:off x="21323300" y="6681797"/>
          <a:ext cx="838200" cy="17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100855</xdr:rowOff>
    </xdr:from>
    <xdr:ext cx="378565" cy="259045"/>
    <xdr:sp macro="" textlink="">
      <xdr:nvSpPr>
        <xdr:cNvPr id="730" name="投資及び出資金平均値テキスト"/>
        <xdr:cNvSpPr txBox="1"/>
      </xdr:nvSpPr>
      <xdr:spPr>
        <a:xfrm>
          <a:off x="22212300" y="66159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122428</xdr:rowOff>
    </xdr:from>
    <xdr:to>
      <xdr:col>116</xdr:col>
      <xdr:colOff>114300</xdr:colOff>
      <xdr:row>39</xdr:row>
      <xdr:rowOff>52578</xdr:rowOff>
    </xdr:to>
    <xdr:sp macro="" textlink="">
      <xdr:nvSpPr>
        <xdr:cNvPr id="731" name="フローチャート: 判断 730"/>
        <xdr:cNvSpPr/>
      </xdr:nvSpPr>
      <xdr:spPr>
        <a:xfrm>
          <a:off x="22110700" y="663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12446</xdr:rowOff>
    </xdr:from>
    <xdr:to>
      <xdr:col>111</xdr:col>
      <xdr:colOff>177800</xdr:colOff>
      <xdr:row>39</xdr:row>
      <xdr:rowOff>15929</xdr:rowOff>
    </xdr:to>
    <xdr:cxnSp macro="">
      <xdr:nvCxnSpPr>
        <xdr:cNvPr id="732" name="直線コネクタ 731"/>
        <xdr:cNvCxnSpPr/>
      </xdr:nvCxnSpPr>
      <xdr:spPr>
        <a:xfrm flipV="1">
          <a:off x="20434300" y="6698996"/>
          <a:ext cx="889000" cy="3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136689</xdr:rowOff>
    </xdr:from>
    <xdr:to>
      <xdr:col>112</xdr:col>
      <xdr:colOff>38100</xdr:colOff>
      <xdr:row>39</xdr:row>
      <xdr:rowOff>66839</xdr:rowOff>
    </xdr:to>
    <xdr:sp macro="" textlink="">
      <xdr:nvSpPr>
        <xdr:cNvPr id="733" name="フローチャート: 判断 732"/>
        <xdr:cNvSpPr/>
      </xdr:nvSpPr>
      <xdr:spPr>
        <a:xfrm>
          <a:off x="21272500" y="665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57966</xdr:rowOff>
    </xdr:from>
    <xdr:ext cx="378565" cy="259045"/>
    <xdr:sp macro="" textlink="">
      <xdr:nvSpPr>
        <xdr:cNvPr id="734" name="テキスト ボックス 733"/>
        <xdr:cNvSpPr txBox="1"/>
      </xdr:nvSpPr>
      <xdr:spPr>
        <a:xfrm>
          <a:off x="21134017" y="6744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15929</xdr:rowOff>
    </xdr:from>
    <xdr:to>
      <xdr:col>107</xdr:col>
      <xdr:colOff>50800</xdr:colOff>
      <xdr:row>39</xdr:row>
      <xdr:rowOff>30299</xdr:rowOff>
    </xdr:to>
    <xdr:cxnSp macro="">
      <xdr:nvCxnSpPr>
        <xdr:cNvPr id="735" name="直線コネクタ 734"/>
        <xdr:cNvCxnSpPr/>
      </xdr:nvCxnSpPr>
      <xdr:spPr>
        <a:xfrm flipV="1">
          <a:off x="19545300" y="6702479"/>
          <a:ext cx="889000" cy="14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13136</xdr:rowOff>
    </xdr:from>
    <xdr:to>
      <xdr:col>107</xdr:col>
      <xdr:colOff>101600</xdr:colOff>
      <xdr:row>38</xdr:row>
      <xdr:rowOff>114736</xdr:rowOff>
    </xdr:to>
    <xdr:sp macro="" textlink="">
      <xdr:nvSpPr>
        <xdr:cNvPr id="736" name="フローチャート: 判断 735"/>
        <xdr:cNvSpPr/>
      </xdr:nvSpPr>
      <xdr:spPr>
        <a:xfrm>
          <a:off x="20383500" y="652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131262</xdr:rowOff>
    </xdr:from>
    <xdr:ext cx="469744" cy="259045"/>
    <xdr:sp macro="" textlink="">
      <xdr:nvSpPr>
        <xdr:cNvPr id="737" name="テキスト ボックス 736"/>
        <xdr:cNvSpPr txBox="1"/>
      </xdr:nvSpPr>
      <xdr:spPr>
        <a:xfrm>
          <a:off x="20199428" y="630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30299</xdr:rowOff>
    </xdr:from>
    <xdr:to>
      <xdr:col>102</xdr:col>
      <xdr:colOff>114300</xdr:colOff>
      <xdr:row>39</xdr:row>
      <xdr:rowOff>35089</xdr:rowOff>
    </xdr:to>
    <xdr:cxnSp macro="">
      <xdr:nvCxnSpPr>
        <xdr:cNvPr id="738" name="直線コネクタ 737"/>
        <xdr:cNvCxnSpPr/>
      </xdr:nvCxnSpPr>
      <xdr:spPr>
        <a:xfrm flipV="1">
          <a:off x="18656300" y="6716849"/>
          <a:ext cx="889000" cy="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84001</xdr:rowOff>
    </xdr:from>
    <xdr:to>
      <xdr:col>102</xdr:col>
      <xdr:colOff>165100</xdr:colOff>
      <xdr:row>39</xdr:row>
      <xdr:rowOff>14151</xdr:rowOff>
    </xdr:to>
    <xdr:sp macro="" textlink="">
      <xdr:nvSpPr>
        <xdr:cNvPr id="739" name="フローチャート: 判断 738"/>
        <xdr:cNvSpPr/>
      </xdr:nvSpPr>
      <xdr:spPr>
        <a:xfrm>
          <a:off x="19494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30678</xdr:rowOff>
    </xdr:from>
    <xdr:ext cx="469744" cy="259045"/>
    <xdr:sp macro="" textlink="">
      <xdr:nvSpPr>
        <xdr:cNvPr id="740" name="テキスト ボックス 739"/>
        <xdr:cNvSpPr txBox="1"/>
      </xdr:nvSpPr>
      <xdr:spPr>
        <a:xfrm>
          <a:off x="19310428" y="637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36104</xdr:rowOff>
    </xdr:from>
    <xdr:to>
      <xdr:col>98</xdr:col>
      <xdr:colOff>38100</xdr:colOff>
      <xdr:row>38</xdr:row>
      <xdr:rowOff>137704</xdr:rowOff>
    </xdr:to>
    <xdr:sp macro="" textlink="">
      <xdr:nvSpPr>
        <xdr:cNvPr id="741" name="フローチャート: 判断 740"/>
        <xdr:cNvSpPr/>
      </xdr:nvSpPr>
      <xdr:spPr>
        <a:xfrm>
          <a:off x="18605500" y="655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154231</xdr:rowOff>
    </xdr:from>
    <xdr:ext cx="469744" cy="259045"/>
    <xdr:sp macro="" textlink="">
      <xdr:nvSpPr>
        <xdr:cNvPr id="742" name="テキスト ボックス 741"/>
        <xdr:cNvSpPr txBox="1"/>
      </xdr:nvSpPr>
      <xdr:spPr>
        <a:xfrm>
          <a:off x="18421428" y="6326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115897</xdr:rowOff>
    </xdr:from>
    <xdr:to>
      <xdr:col>116</xdr:col>
      <xdr:colOff>114300</xdr:colOff>
      <xdr:row>39</xdr:row>
      <xdr:rowOff>46047</xdr:rowOff>
    </xdr:to>
    <xdr:sp macro="" textlink="">
      <xdr:nvSpPr>
        <xdr:cNvPr id="748" name="楕円 747"/>
        <xdr:cNvSpPr/>
      </xdr:nvSpPr>
      <xdr:spPr>
        <a:xfrm>
          <a:off x="22110700" y="663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75273</xdr:rowOff>
    </xdr:from>
    <xdr:ext cx="378565" cy="259045"/>
    <xdr:sp macro="" textlink="">
      <xdr:nvSpPr>
        <xdr:cNvPr id="749" name="投資及び出資金該当値テキスト"/>
        <xdr:cNvSpPr txBox="1"/>
      </xdr:nvSpPr>
      <xdr:spPr>
        <a:xfrm>
          <a:off x="22212300" y="64189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133096</xdr:rowOff>
    </xdr:from>
    <xdr:to>
      <xdr:col>112</xdr:col>
      <xdr:colOff>38100</xdr:colOff>
      <xdr:row>39</xdr:row>
      <xdr:rowOff>63246</xdr:rowOff>
    </xdr:to>
    <xdr:sp macro="" textlink="">
      <xdr:nvSpPr>
        <xdr:cNvPr id="750" name="楕円 749"/>
        <xdr:cNvSpPr/>
      </xdr:nvSpPr>
      <xdr:spPr>
        <a:xfrm>
          <a:off x="21272500" y="664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79773</xdr:rowOff>
    </xdr:from>
    <xdr:ext cx="378565" cy="259045"/>
    <xdr:sp macro="" textlink="">
      <xdr:nvSpPr>
        <xdr:cNvPr id="751" name="テキスト ボックス 750"/>
        <xdr:cNvSpPr txBox="1"/>
      </xdr:nvSpPr>
      <xdr:spPr>
        <a:xfrm>
          <a:off x="21134017" y="6423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136579</xdr:rowOff>
    </xdr:from>
    <xdr:to>
      <xdr:col>107</xdr:col>
      <xdr:colOff>101600</xdr:colOff>
      <xdr:row>39</xdr:row>
      <xdr:rowOff>66729</xdr:rowOff>
    </xdr:to>
    <xdr:sp macro="" textlink="">
      <xdr:nvSpPr>
        <xdr:cNvPr id="752" name="楕円 751"/>
        <xdr:cNvSpPr/>
      </xdr:nvSpPr>
      <xdr:spPr>
        <a:xfrm>
          <a:off x="20383500" y="665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57856</xdr:rowOff>
    </xdr:from>
    <xdr:ext cx="378565" cy="259045"/>
    <xdr:sp macro="" textlink="">
      <xdr:nvSpPr>
        <xdr:cNvPr id="753" name="テキスト ボックス 752"/>
        <xdr:cNvSpPr txBox="1"/>
      </xdr:nvSpPr>
      <xdr:spPr>
        <a:xfrm>
          <a:off x="20245017" y="6744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150949</xdr:rowOff>
    </xdr:from>
    <xdr:to>
      <xdr:col>102</xdr:col>
      <xdr:colOff>165100</xdr:colOff>
      <xdr:row>39</xdr:row>
      <xdr:rowOff>81099</xdr:rowOff>
    </xdr:to>
    <xdr:sp macro="" textlink="">
      <xdr:nvSpPr>
        <xdr:cNvPr id="754" name="楕円 753"/>
        <xdr:cNvSpPr/>
      </xdr:nvSpPr>
      <xdr:spPr>
        <a:xfrm>
          <a:off x="19494500" y="6666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72226</xdr:rowOff>
    </xdr:from>
    <xdr:ext cx="378565" cy="259045"/>
    <xdr:sp macro="" textlink="">
      <xdr:nvSpPr>
        <xdr:cNvPr id="755" name="テキスト ボックス 754"/>
        <xdr:cNvSpPr txBox="1"/>
      </xdr:nvSpPr>
      <xdr:spPr>
        <a:xfrm>
          <a:off x="19356017" y="67587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155739</xdr:rowOff>
    </xdr:from>
    <xdr:to>
      <xdr:col>98</xdr:col>
      <xdr:colOff>38100</xdr:colOff>
      <xdr:row>39</xdr:row>
      <xdr:rowOff>85889</xdr:rowOff>
    </xdr:to>
    <xdr:sp macro="" textlink="">
      <xdr:nvSpPr>
        <xdr:cNvPr id="756" name="楕円 755"/>
        <xdr:cNvSpPr/>
      </xdr:nvSpPr>
      <xdr:spPr>
        <a:xfrm>
          <a:off x="18605500" y="667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77016</xdr:rowOff>
    </xdr:from>
    <xdr:ext cx="378565" cy="259045"/>
    <xdr:sp macro="" textlink="">
      <xdr:nvSpPr>
        <xdr:cNvPr id="757" name="テキスト ボックス 756"/>
        <xdr:cNvSpPr txBox="1"/>
      </xdr:nvSpPr>
      <xdr:spPr>
        <a:xfrm>
          <a:off x="18467017" y="67635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8" name="直線コネクタ 76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9" name="テキスト ボックス 76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0" name="直線コネクタ 76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1" name="テキスト ボックス 77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2" name="直線コネクタ 77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3" name="テキスト ボックス 77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4" name="直線コネクタ 77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5" name="テキスト ボックス 77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82824</xdr:rowOff>
    </xdr:from>
    <xdr:to>
      <xdr:col>116</xdr:col>
      <xdr:colOff>62864</xdr:colOff>
      <xdr:row>58</xdr:row>
      <xdr:rowOff>139700</xdr:rowOff>
    </xdr:to>
    <xdr:cxnSp macro="">
      <xdr:nvCxnSpPr>
        <xdr:cNvPr id="779" name="直線コネクタ 778"/>
        <xdr:cNvCxnSpPr/>
      </xdr:nvCxnSpPr>
      <xdr:spPr>
        <a:xfrm flipV="1">
          <a:off x="22159595" y="8998224"/>
          <a:ext cx="1269" cy="1085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1" name="直線コネクタ 78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29501</xdr:rowOff>
    </xdr:from>
    <xdr:ext cx="534377" cy="259045"/>
    <xdr:sp macro="" textlink="">
      <xdr:nvSpPr>
        <xdr:cNvPr id="782" name="貸付金最大値テキスト"/>
        <xdr:cNvSpPr txBox="1"/>
      </xdr:nvSpPr>
      <xdr:spPr>
        <a:xfrm>
          <a:off x="22212300" y="877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82824</xdr:rowOff>
    </xdr:from>
    <xdr:to>
      <xdr:col>116</xdr:col>
      <xdr:colOff>152400</xdr:colOff>
      <xdr:row>52</xdr:row>
      <xdr:rowOff>82824</xdr:rowOff>
    </xdr:to>
    <xdr:cxnSp macro="">
      <xdr:nvCxnSpPr>
        <xdr:cNvPr id="783" name="直線コネクタ 782"/>
        <xdr:cNvCxnSpPr/>
      </xdr:nvCxnSpPr>
      <xdr:spPr>
        <a:xfrm>
          <a:off x="22072600" y="8998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53</xdr:row>
      <xdr:rowOff>72263</xdr:rowOff>
    </xdr:from>
    <xdr:to>
      <xdr:col>116</xdr:col>
      <xdr:colOff>63500</xdr:colOff>
      <xdr:row>53</xdr:row>
      <xdr:rowOff>158308</xdr:rowOff>
    </xdr:to>
    <xdr:cxnSp macro="">
      <xdr:nvCxnSpPr>
        <xdr:cNvPr id="784" name="直線コネクタ 783"/>
        <xdr:cNvCxnSpPr/>
      </xdr:nvCxnSpPr>
      <xdr:spPr>
        <a:xfrm flipV="1">
          <a:off x="21323300" y="9159113"/>
          <a:ext cx="838200" cy="86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131060</xdr:rowOff>
    </xdr:from>
    <xdr:ext cx="469744" cy="259045"/>
    <xdr:sp macro="" textlink="">
      <xdr:nvSpPr>
        <xdr:cNvPr id="785" name="貸付金平均値テキスト"/>
        <xdr:cNvSpPr txBox="1"/>
      </xdr:nvSpPr>
      <xdr:spPr>
        <a:xfrm>
          <a:off x="22212300" y="99037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152633</xdr:rowOff>
    </xdr:from>
    <xdr:to>
      <xdr:col>116</xdr:col>
      <xdr:colOff>114300</xdr:colOff>
      <xdr:row>58</xdr:row>
      <xdr:rowOff>82783</xdr:rowOff>
    </xdr:to>
    <xdr:sp macro="" textlink="">
      <xdr:nvSpPr>
        <xdr:cNvPr id="786" name="フローチャート: 判断 785"/>
        <xdr:cNvSpPr/>
      </xdr:nvSpPr>
      <xdr:spPr>
        <a:xfrm>
          <a:off x="22110700" y="992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53</xdr:row>
      <xdr:rowOff>158308</xdr:rowOff>
    </xdr:from>
    <xdr:to>
      <xdr:col>111</xdr:col>
      <xdr:colOff>177800</xdr:colOff>
      <xdr:row>54</xdr:row>
      <xdr:rowOff>58867</xdr:rowOff>
    </xdr:to>
    <xdr:cxnSp macro="">
      <xdr:nvCxnSpPr>
        <xdr:cNvPr id="787" name="直線コネクタ 786"/>
        <xdr:cNvCxnSpPr/>
      </xdr:nvCxnSpPr>
      <xdr:spPr>
        <a:xfrm flipV="1">
          <a:off x="20434300" y="9245158"/>
          <a:ext cx="889000" cy="72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127808</xdr:rowOff>
    </xdr:from>
    <xdr:to>
      <xdr:col>112</xdr:col>
      <xdr:colOff>38100</xdr:colOff>
      <xdr:row>58</xdr:row>
      <xdr:rowOff>57958</xdr:rowOff>
    </xdr:to>
    <xdr:sp macro="" textlink="">
      <xdr:nvSpPr>
        <xdr:cNvPr id="788" name="フローチャート: 判断 787"/>
        <xdr:cNvSpPr/>
      </xdr:nvSpPr>
      <xdr:spPr>
        <a:xfrm>
          <a:off x="21272500" y="990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49085</xdr:rowOff>
    </xdr:from>
    <xdr:ext cx="469744" cy="259045"/>
    <xdr:sp macro="" textlink="">
      <xdr:nvSpPr>
        <xdr:cNvPr id="789" name="テキスト ボックス 788"/>
        <xdr:cNvSpPr txBox="1"/>
      </xdr:nvSpPr>
      <xdr:spPr>
        <a:xfrm>
          <a:off x="21088428" y="9993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53</xdr:row>
      <xdr:rowOff>73817</xdr:rowOff>
    </xdr:from>
    <xdr:to>
      <xdr:col>107</xdr:col>
      <xdr:colOff>50800</xdr:colOff>
      <xdr:row>54</xdr:row>
      <xdr:rowOff>58867</xdr:rowOff>
    </xdr:to>
    <xdr:cxnSp macro="">
      <xdr:nvCxnSpPr>
        <xdr:cNvPr id="790" name="直線コネクタ 789"/>
        <xdr:cNvCxnSpPr/>
      </xdr:nvCxnSpPr>
      <xdr:spPr>
        <a:xfrm>
          <a:off x="19545300" y="9160667"/>
          <a:ext cx="889000" cy="156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130917</xdr:rowOff>
    </xdr:from>
    <xdr:to>
      <xdr:col>107</xdr:col>
      <xdr:colOff>101600</xdr:colOff>
      <xdr:row>57</xdr:row>
      <xdr:rowOff>61067</xdr:rowOff>
    </xdr:to>
    <xdr:sp macro="" textlink="">
      <xdr:nvSpPr>
        <xdr:cNvPr id="791" name="フローチャート: 判断 790"/>
        <xdr:cNvSpPr/>
      </xdr:nvSpPr>
      <xdr:spPr>
        <a:xfrm>
          <a:off x="20383500" y="973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52194</xdr:rowOff>
    </xdr:from>
    <xdr:ext cx="469744" cy="259045"/>
    <xdr:sp macro="" textlink="">
      <xdr:nvSpPr>
        <xdr:cNvPr id="792" name="テキスト ボックス 791"/>
        <xdr:cNvSpPr txBox="1"/>
      </xdr:nvSpPr>
      <xdr:spPr>
        <a:xfrm>
          <a:off x="20199428" y="9824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53</xdr:row>
      <xdr:rowOff>73817</xdr:rowOff>
    </xdr:from>
    <xdr:to>
      <xdr:col>102</xdr:col>
      <xdr:colOff>114300</xdr:colOff>
      <xdr:row>54</xdr:row>
      <xdr:rowOff>107284</xdr:rowOff>
    </xdr:to>
    <xdr:cxnSp macro="">
      <xdr:nvCxnSpPr>
        <xdr:cNvPr id="793" name="直線コネクタ 792"/>
        <xdr:cNvCxnSpPr/>
      </xdr:nvCxnSpPr>
      <xdr:spPr>
        <a:xfrm flipV="1">
          <a:off x="18656300" y="9160667"/>
          <a:ext cx="889000" cy="204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50998</xdr:rowOff>
    </xdr:from>
    <xdr:to>
      <xdr:col>102</xdr:col>
      <xdr:colOff>165100</xdr:colOff>
      <xdr:row>57</xdr:row>
      <xdr:rowOff>152598</xdr:rowOff>
    </xdr:to>
    <xdr:sp macro="" textlink="">
      <xdr:nvSpPr>
        <xdr:cNvPr id="794" name="フローチャート: 判断 793"/>
        <xdr:cNvSpPr/>
      </xdr:nvSpPr>
      <xdr:spPr>
        <a:xfrm>
          <a:off x="19494500" y="982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143725</xdr:rowOff>
    </xdr:from>
    <xdr:ext cx="469744" cy="259045"/>
    <xdr:sp macro="" textlink="">
      <xdr:nvSpPr>
        <xdr:cNvPr id="795" name="テキスト ボックス 794"/>
        <xdr:cNvSpPr txBox="1"/>
      </xdr:nvSpPr>
      <xdr:spPr>
        <a:xfrm>
          <a:off x="19310428" y="9916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137592</xdr:rowOff>
    </xdr:from>
    <xdr:to>
      <xdr:col>98</xdr:col>
      <xdr:colOff>38100</xdr:colOff>
      <xdr:row>57</xdr:row>
      <xdr:rowOff>67742</xdr:rowOff>
    </xdr:to>
    <xdr:sp macro="" textlink="">
      <xdr:nvSpPr>
        <xdr:cNvPr id="796" name="フローチャート: 判断 795"/>
        <xdr:cNvSpPr/>
      </xdr:nvSpPr>
      <xdr:spPr>
        <a:xfrm>
          <a:off x="18605500" y="973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58869</xdr:rowOff>
    </xdr:from>
    <xdr:ext cx="469744" cy="259045"/>
    <xdr:sp macro="" textlink="">
      <xdr:nvSpPr>
        <xdr:cNvPr id="797" name="テキスト ボックス 796"/>
        <xdr:cNvSpPr txBox="1"/>
      </xdr:nvSpPr>
      <xdr:spPr>
        <a:xfrm>
          <a:off x="18421428" y="9831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21463</xdr:rowOff>
    </xdr:from>
    <xdr:to>
      <xdr:col>116</xdr:col>
      <xdr:colOff>114300</xdr:colOff>
      <xdr:row>53</xdr:row>
      <xdr:rowOff>123063</xdr:rowOff>
    </xdr:to>
    <xdr:sp macro="" textlink="">
      <xdr:nvSpPr>
        <xdr:cNvPr id="803" name="楕円 802"/>
        <xdr:cNvSpPr/>
      </xdr:nvSpPr>
      <xdr:spPr>
        <a:xfrm>
          <a:off x="22110700" y="910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52</xdr:row>
      <xdr:rowOff>44340</xdr:rowOff>
    </xdr:from>
    <xdr:ext cx="534377" cy="259045"/>
    <xdr:sp macro="" textlink="">
      <xdr:nvSpPr>
        <xdr:cNvPr id="804" name="貸付金該当値テキスト"/>
        <xdr:cNvSpPr txBox="1"/>
      </xdr:nvSpPr>
      <xdr:spPr>
        <a:xfrm>
          <a:off x="22212300" y="8959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53</xdr:row>
      <xdr:rowOff>107508</xdr:rowOff>
    </xdr:from>
    <xdr:to>
      <xdr:col>112</xdr:col>
      <xdr:colOff>38100</xdr:colOff>
      <xdr:row>54</xdr:row>
      <xdr:rowOff>37658</xdr:rowOff>
    </xdr:to>
    <xdr:sp macro="" textlink="">
      <xdr:nvSpPr>
        <xdr:cNvPr id="805" name="楕円 804"/>
        <xdr:cNvSpPr/>
      </xdr:nvSpPr>
      <xdr:spPr>
        <a:xfrm>
          <a:off x="21272500" y="919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52</xdr:row>
      <xdr:rowOff>54185</xdr:rowOff>
    </xdr:from>
    <xdr:ext cx="534377" cy="259045"/>
    <xdr:sp macro="" textlink="">
      <xdr:nvSpPr>
        <xdr:cNvPr id="806" name="テキスト ボックス 805"/>
        <xdr:cNvSpPr txBox="1"/>
      </xdr:nvSpPr>
      <xdr:spPr>
        <a:xfrm>
          <a:off x="21056111" y="8969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8067</xdr:rowOff>
    </xdr:from>
    <xdr:to>
      <xdr:col>107</xdr:col>
      <xdr:colOff>101600</xdr:colOff>
      <xdr:row>54</xdr:row>
      <xdr:rowOff>109667</xdr:rowOff>
    </xdr:to>
    <xdr:sp macro="" textlink="">
      <xdr:nvSpPr>
        <xdr:cNvPr id="807" name="楕円 806"/>
        <xdr:cNvSpPr/>
      </xdr:nvSpPr>
      <xdr:spPr>
        <a:xfrm>
          <a:off x="20383500" y="926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52</xdr:row>
      <xdr:rowOff>126194</xdr:rowOff>
    </xdr:from>
    <xdr:ext cx="534377" cy="259045"/>
    <xdr:sp macro="" textlink="">
      <xdr:nvSpPr>
        <xdr:cNvPr id="808" name="テキスト ボックス 807"/>
        <xdr:cNvSpPr txBox="1"/>
      </xdr:nvSpPr>
      <xdr:spPr>
        <a:xfrm>
          <a:off x="20167111" y="9041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53</xdr:row>
      <xdr:rowOff>23017</xdr:rowOff>
    </xdr:from>
    <xdr:to>
      <xdr:col>102</xdr:col>
      <xdr:colOff>165100</xdr:colOff>
      <xdr:row>53</xdr:row>
      <xdr:rowOff>124617</xdr:rowOff>
    </xdr:to>
    <xdr:sp macro="" textlink="">
      <xdr:nvSpPr>
        <xdr:cNvPr id="809" name="楕円 808"/>
        <xdr:cNvSpPr/>
      </xdr:nvSpPr>
      <xdr:spPr>
        <a:xfrm>
          <a:off x="19494500" y="910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51</xdr:row>
      <xdr:rowOff>141144</xdr:rowOff>
    </xdr:from>
    <xdr:ext cx="534377" cy="259045"/>
    <xdr:sp macro="" textlink="">
      <xdr:nvSpPr>
        <xdr:cNvPr id="810" name="テキスト ボックス 809"/>
        <xdr:cNvSpPr txBox="1"/>
      </xdr:nvSpPr>
      <xdr:spPr>
        <a:xfrm>
          <a:off x="19278111" y="888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56484</xdr:rowOff>
    </xdr:from>
    <xdr:to>
      <xdr:col>98</xdr:col>
      <xdr:colOff>38100</xdr:colOff>
      <xdr:row>54</xdr:row>
      <xdr:rowOff>158084</xdr:rowOff>
    </xdr:to>
    <xdr:sp macro="" textlink="">
      <xdr:nvSpPr>
        <xdr:cNvPr id="811" name="楕円 810"/>
        <xdr:cNvSpPr/>
      </xdr:nvSpPr>
      <xdr:spPr>
        <a:xfrm>
          <a:off x="18605500" y="931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3161</xdr:rowOff>
    </xdr:from>
    <xdr:ext cx="534377" cy="259045"/>
    <xdr:sp macro="" textlink="">
      <xdr:nvSpPr>
        <xdr:cNvPr id="812" name="テキスト ボックス 811"/>
        <xdr:cNvSpPr txBox="1"/>
      </xdr:nvSpPr>
      <xdr:spPr>
        <a:xfrm>
          <a:off x="18389111" y="909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3" name="テキスト ボックス 82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4" name="直線コネクタ 82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5" name="テキスト ボックス 824"/>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6" name="直線コネクタ 82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7" name="テキスト ボックス 826"/>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28" name="直線コネクタ 82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29" name="テキスト ボックス 828"/>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0" name="直線コネクタ 82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1" name="テキスト ボックス 830"/>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48009</xdr:rowOff>
    </xdr:from>
    <xdr:to>
      <xdr:col>116</xdr:col>
      <xdr:colOff>62864</xdr:colOff>
      <xdr:row>78</xdr:row>
      <xdr:rowOff>128178</xdr:rowOff>
    </xdr:to>
    <xdr:cxnSp macro="">
      <xdr:nvCxnSpPr>
        <xdr:cNvPr id="835" name="直線コネクタ 834"/>
        <xdr:cNvCxnSpPr/>
      </xdr:nvCxnSpPr>
      <xdr:spPr>
        <a:xfrm flipV="1">
          <a:off x="22159595" y="12220959"/>
          <a:ext cx="1269" cy="1280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132005</xdr:rowOff>
    </xdr:from>
    <xdr:ext cx="534377" cy="259045"/>
    <xdr:sp macro="" textlink="">
      <xdr:nvSpPr>
        <xdr:cNvPr id="836" name="繰出金最小値テキスト"/>
        <xdr:cNvSpPr txBox="1"/>
      </xdr:nvSpPr>
      <xdr:spPr>
        <a:xfrm>
          <a:off x="22212300" y="1350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128178</xdr:rowOff>
    </xdr:from>
    <xdr:to>
      <xdr:col>116</xdr:col>
      <xdr:colOff>152400</xdr:colOff>
      <xdr:row>78</xdr:row>
      <xdr:rowOff>128178</xdr:rowOff>
    </xdr:to>
    <xdr:cxnSp macro="">
      <xdr:nvCxnSpPr>
        <xdr:cNvPr id="837" name="直線コネクタ 836"/>
        <xdr:cNvCxnSpPr/>
      </xdr:nvCxnSpPr>
      <xdr:spPr>
        <a:xfrm>
          <a:off x="22072600" y="1350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166136</xdr:rowOff>
    </xdr:from>
    <xdr:ext cx="534377" cy="259045"/>
    <xdr:sp macro="" textlink="">
      <xdr:nvSpPr>
        <xdr:cNvPr id="838" name="繰出金最大値テキスト"/>
        <xdr:cNvSpPr txBox="1"/>
      </xdr:nvSpPr>
      <xdr:spPr>
        <a:xfrm>
          <a:off x="22212300" y="1199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48009</xdr:rowOff>
    </xdr:from>
    <xdr:to>
      <xdr:col>116</xdr:col>
      <xdr:colOff>152400</xdr:colOff>
      <xdr:row>71</xdr:row>
      <xdr:rowOff>48009</xdr:rowOff>
    </xdr:to>
    <xdr:cxnSp macro="">
      <xdr:nvCxnSpPr>
        <xdr:cNvPr id="839" name="直線コネクタ 838"/>
        <xdr:cNvCxnSpPr/>
      </xdr:nvCxnSpPr>
      <xdr:spPr>
        <a:xfrm>
          <a:off x="22072600" y="1222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129733</xdr:rowOff>
    </xdr:from>
    <xdr:to>
      <xdr:col>116</xdr:col>
      <xdr:colOff>63500</xdr:colOff>
      <xdr:row>74</xdr:row>
      <xdr:rowOff>146283</xdr:rowOff>
    </xdr:to>
    <xdr:cxnSp macro="">
      <xdr:nvCxnSpPr>
        <xdr:cNvPr id="840" name="直線コネクタ 839"/>
        <xdr:cNvCxnSpPr/>
      </xdr:nvCxnSpPr>
      <xdr:spPr>
        <a:xfrm flipV="1">
          <a:off x="21323300" y="12817033"/>
          <a:ext cx="838200" cy="16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155590</xdr:rowOff>
    </xdr:from>
    <xdr:ext cx="534377" cy="259045"/>
    <xdr:sp macro="" textlink="">
      <xdr:nvSpPr>
        <xdr:cNvPr id="841" name="繰出金平均値テキスト"/>
        <xdr:cNvSpPr txBox="1"/>
      </xdr:nvSpPr>
      <xdr:spPr>
        <a:xfrm>
          <a:off x="22212300" y="13014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5713</xdr:rowOff>
    </xdr:from>
    <xdr:to>
      <xdr:col>116</xdr:col>
      <xdr:colOff>114300</xdr:colOff>
      <xdr:row>76</xdr:row>
      <xdr:rowOff>107313</xdr:rowOff>
    </xdr:to>
    <xdr:sp macro="" textlink="">
      <xdr:nvSpPr>
        <xdr:cNvPr id="842" name="フローチャート: 判断 841"/>
        <xdr:cNvSpPr/>
      </xdr:nvSpPr>
      <xdr:spPr>
        <a:xfrm>
          <a:off x="221107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146283</xdr:rowOff>
    </xdr:from>
    <xdr:to>
      <xdr:col>111</xdr:col>
      <xdr:colOff>177800</xdr:colOff>
      <xdr:row>75</xdr:row>
      <xdr:rowOff>43391</xdr:rowOff>
    </xdr:to>
    <xdr:cxnSp macro="">
      <xdr:nvCxnSpPr>
        <xdr:cNvPr id="843" name="直線コネクタ 842"/>
        <xdr:cNvCxnSpPr/>
      </xdr:nvCxnSpPr>
      <xdr:spPr>
        <a:xfrm flipV="1">
          <a:off x="20434300" y="12833583"/>
          <a:ext cx="889000" cy="68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169207</xdr:rowOff>
    </xdr:from>
    <xdr:to>
      <xdr:col>112</xdr:col>
      <xdr:colOff>38100</xdr:colOff>
      <xdr:row>76</xdr:row>
      <xdr:rowOff>99357</xdr:rowOff>
    </xdr:to>
    <xdr:sp macro="" textlink="">
      <xdr:nvSpPr>
        <xdr:cNvPr id="844" name="フローチャート: 判断 843"/>
        <xdr:cNvSpPr/>
      </xdr:nvSpPr>
      <xdr:spPr>
        <a:xfrm>
          <a:off x="21272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90484</xdr:rowOff>
    </xdr:from>
    <xdr:ext cx="534377" cy="259045"/>
    <xdr:sp macro="" textlink="">
      <xdr:nvSpPr>
        <xdr:cNvPr id="845" name="テキスト ボックス 844"/>
        <xdr:cNvSpPr txBox="1"/>
      </xdr:nvSpPr>
      <xdr:spPr>
        <a:xfrm>
          <a:off x="21056111" y="1312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43391</xdr:rowOff>
    </xdr:from>
    <xdr:to>
      <xdr:col>107</xdr:col>
      <xdr:colOff>50800</xdr:colOff>
      <xdr:row>75</xdr:row>
      <xdr:rowOff>70228</xdr:rowOff>
    </xdr:to>
    <xdr:cxnSp macro="">
      <xdr:nvCxnSpPr>
        <xdr:cNvPr id="846" name="直線コネクタ 845"/>
        <xdr:cNvCxnSpPr/>
      </xdr:nvCxnSpPr>
      <xdr:spPr>
        <a:xfrm flipV="1">
          <a:off x="19545300" y="12902141"/>
          <a:ext cx="889000" cy="26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106983</xdr:rowOff>
    </xdr:from>
    <xdr:to>
      <xdr:col>107</xdr:col>
      <xdr:colOff>101600</xdr:colOff>
      <xdr:row>76</xdr:row>
      <xdr:rowOff>37133</xdr:rowOff>
    </xdr:to>
    <xdr:sp macro="" textlink="">
      <xdr:nvSpPr>
        <xdr:cNvPr id="847" name="フローチャート: 判断 846"/>
        <xdr:cNvSpPr/>
      </xdr:nvSpPr>
      <xdr:spPr>
        <a:xfrm>
          <a:off x="20383500" y="1296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28260</xdr:rowOff>
    </xdr:from>
    <xdr:ext cx="534377" cy="259045"/>
    <xdr:sp macro="" textlink="">
      <xdr:nvSpPr>
        <xdr:cNvPr id="848" name="テキスト ボックス 847"/>
        <xdr:cNvSpPr txBox="1"/>
      </xdr:nvSpPr>
      <xdr:spPr>
        <a:xfrm>
          <a:off x="20167111" y="1305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66160</xdr:rowOff>
    </xdr:from>
    <xdr:to>
      <xdr:col>102</xdr:col>
      <xdr:colOff>114300</xdr:colOff>
      <xdr:row>75</xdr:row>
      <xdr:rowOff>70228</xdr:rowOff>
    </xdr:to>
    <xdr:cxnSp macro="">
      <xdr:nvCxnSpPr>
        <xdr:cNvPr id="849" name="直線コネクタ 848"/>
        <xdr:cNvCxnSpPr/>
      </xdr:nvCxnSpPr>
      <xdr:spPr>
        <a:xfrm>
          <a:off x="18656300" y="12924910"/>
          <a:ext cx="889000" cy="4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83756</xdr:rowOff>
    </xdr:from>
    <xdr:to>
      <xdr:col>102</xdr:col>
      <xdr:colOff>165100</xdr:colOff>
      <xdr:row>76</xdr:row>
      <xdr:rowOff>13906</xdr:rowOff>
    </xdr:to>
    <xdr:sp macro="" textlink="">
      <xdr:nvSpPr>
        <xdr:cNvPr id="850" name="フローチャート: 判断 849"/>
        <xdr:cNvSpPr/>
      </xdr:nvSpPr>
      <xdr:spPr>
        <a:xfrm>
          <a:off x="19494500" y="1294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5033</xdr:rowOff>
    </xdr:from>
    <xdr:ext cx="534377" cy="259045"/>
    <xdr:sp macro="" textlink="">
      <xdr:nvSpPr>
        <xdr:cNvPr id="851" name="テキスト ボックス 850"/>
        <xdr:cNvSpPr txBox="1"/>
      </xdr:nvSpPr>
      <xdr:spPr>
        <a:xfrm>
          <a:off x="19278111" y="1303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115486</xdr:rowOff>
    </xdr:from>
    <xdr:to>
      <xdr:col>98</xdr:col>
      <xdr:colOff>38100</xdr:colOff>
      <xdr:row>76</xdr:row>
      <xdr:rowOff>45636</xdr:rowOff>
    </xdr:to>
    <xdr:sp macro="" textlink="">
      <xdr:nvSpPr>
        <xdr:cNvPr id="852" name="フローチャート: 判断 851"/>
        <xdr:cNvSpPr/>
      </xdr:nvSpPr>
      <xdr:spPr>
        <a:xfrm>
          <a:off x="18605500" y="1297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36763</xdr:rowOff>
    </xdr:from>
    <xdr:ext cx="534377" cy="259045"/>
    <xdr:sp macro="" textlink="">
      <xdr:nvSpPr>
        <xdr:cNvPr id="853" name="テキスト ボックス 852"/>
        <xdr:cNvSpPr txBox="1"/>
      </xdr:nvSpPr>
      <xdr:spPr>
        <a:xfrm>
          <a:off x="18389111" y="13066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78933</xdr:rowOff>
    </xdr:from>
    <xdr:to>
      <xdr:col>116</xdr:col>
      <xdr:colOff>114300</xdr:colOff>
      <xdr:row>75</xdr:row>
      <xdr:rowOff>9083</xdr:rowOff>
    </xdr:to>
    <xdr:sp macro="" textlink="">
      <xdr:nvSpPr>
        <xdr:cNvPr id="859" name="楕円 858"/>
        <xdr:cNvSpPr/>
      </xdr:nvSpPr>
      <xdr:spPr>
        <a:xfrm>
          <a:off x="22110700" y="12766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101810</xdr:rowOff>
    </xdr:from>
    <xdr:ext cx="534377" cy="259045"/>
    <xdr:sp macro="" textlink="">
      <xdr:nvSpPr>
        <xdr:cNvPr id="860" name="繰出金該当値テキスト"/>
        <xdr:cNvSpPr txBox="1"/>
      </xdr:nvSpPr>
      <xdr:spPr>
        <a:xfrm>
          <a:off x="22212300" y="12617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95483</xdr:rowOff>
    </xdr:from>
    <xdr:to>
      <xdr:col>112</xdr:col>
      <xdr:colOff>38100</xdr:colOff>
      <xdr:row>75</xdr:row>
      <xdr:rowOff>25633</xdr:rowOff>
    </xdr:to>
    <xdr:sp macro="" textlink="">
      <xdr:nvSpPr>
        <xdr:cNvPr id="861" name="楕円 860"/>
        <xdr:cNvSpPr/>
      </xdr:nvSpPr>
      <xdr:spPr>
        <a:xfrm>
          <a:off x="21272500" y="12782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42160</xdr:rowOff>
    </xdr:from>
    <xdr:ext cx="534377" cy="259045"/>
    <xdr:sp macro="" textlink="">
      <xdr:nvSpPr>
        <xdr:cNvPr id="862" name="テキスト ボックス 861"/>
        <xdr:cNvSpPr txBox="1"/>
      </xdr:nvSpPr>
      <xdr:spPr>
        <a:xfrm>
          <a:off x="21056111" y="1255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164041</xdr:rowOff>
    </xdr:from>
    <xdr:to>
      <xdr:col>107</xdr:col>
      <xdr:colOff>101600</xdr:colOff>
      <xdr:row>75</xdr:row>
      <xdr:rowOff>94191</xdr:rowOff>
    </xdr:to>
    <xdr:sp macro="" textlink="">
      <xdr:nvSpPr>
        <xdr:cNvPr id="863" name="楕円 862"/>
        <xdr:cNvSpPr/>
      </xdr:nvSpPr>
      <xdr:spPr>
        <a:xfrm>
          <a:off x="20383500" y="1285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110718</xdr:rowOff>
    </xdr:from>
    <xdr:ext cx="534377" cy="259045"/>
    <xdr:sp macro="" textlink="">
      <xdr:nvSpPr>
        <xdr:cNvPr id="864" name="テキスト ボックス 863"/>
        <xdr:cNvSpPr txBox="1"/>
      </xdr:nvSpPr>
      <xdr:spPr>
        <a:xfrm>
          <a:off x="20167111" y="1262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19428</xdr:rowOff>
    </xdr:from>
    <xdr:to>
      <xdr:col>102</xdr:col>
      <xdr:colOff>165100</xdr:colOff>
      <xdr:row>75</xdr:row>
      <xdr:rowOff>121028</xdr:rowOff>
    </xdr:to>
    <xdr:sp macro="" textlink="">
      <xdr:nvSpPr>
        <xdr:cNvPr id="865" name="楕円 864"/>
        <xdr:cNvSpPr/>
      </xdr:nvSpPr>
      <xdr:spPr>
        <a:xfrm>
          <a:off x="19494500" y="1287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137555</xdr:rowOff>
    </xdr:from>
    <xdr:ext cx="534377" cy="259045"/>
    <xdr:sp macro="" textlink="">
      <xdr:nvSpPr>
        <xdr:cNvPr id="866" name="テキスト ボックス 865"/>
        <xdr:cNvSpPr txBox="1"/>
      </xdr:nvSpPr>
      <xdr:spPr>
        <a:xfrm>
          <a:off x="19278111" y="12653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15360</xdr:rowOff>
    </xdr:from>
    <xdr:to>
      <xdr:col>98</xdr:col>
      <xdr:colOff>38100</xdr:colOff>
      <xdr:row>75</xdr:row>
      <xdr:rowOff>116960</xdr:rowOff>
    </xdr:to>
    <xdr:sp macro="" textlink="">
      <xdr:nvSpPr>
        <xdr:cNvPr id="867" name="楕円 866"/>
        <xdr:cNvSpPr/>
      </xdr:nvSpPr>
      <xdr:spPr>
        <a:xfrm>
          <a:off x="18605500" y="1287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133487</xdr:rowOff>
    </xdr:from>
    <xdr:ext cx="534377" cy="259045"/>
    <xdr:sp macro="" textlink="">
      <xdr:nvSpPr>
        <xdr:cNvPr id="868" name="テキスト ボックス 867"/>
        <xdr:cNvSpPr txBox="1"/>
      </xdr:nvSpPr>
      <xdr:spPr>
        <a:xfrm>
          <a:off x="18389111" y="1264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歳出決算総額は、市民一人当たり５</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３５</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５３１</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円となっている。主な構成項目である人件費は、市民一人当たり９</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３</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４６９</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円となっており、類似団体や県内市町の平均を大きく上回っている。これは、</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広範囲な市域の行政サービスを維持していくため、地域の行政拠点施設として、総合支所方式を採用し、さらに消防防災体制も分散型としていることから、類似団体に比べ職員数が多くなっている。しかし、当市の著しい人口減少や厳しい財政状況に鑑みれば、効率的で効果的な行政経営に取り組まなければならない状況にあり、そのため、平成</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３０</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年４月時点で、平成１８年４月に比べ</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３０５</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人（普通会計）の職員を削減した。今後も、行政サービスの維持向上に努めながら、職員定員適正化計画に基づき、退職者補充率の抑制などにより、職員数の削減を行う</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とともに、効率的な行政組織体制や事務合理化による時間外勤務の抑制により、時間外勤務手当の削減に努めていく。また、普通建設事業費は市民一人当たり</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１０５</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，０</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１４</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円となっており、これも類似団体や県内市町と比較して一人当たりコストが高い状況となっている。これは、</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庁舎</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整備事業、観光施設整備事業等の増加によるものである。今後も、庁舎</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整備</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事業</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の継続が</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予定されていることから、</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普通建設事業費及び公債費は高い水準で推移することが予想されるが、合併特例事業債等の交付税措置が高い市債を活用することにより、市民の実質的な負担の軽減を図っていく。</a:t>
          </a:r>
          <a:endParaRPr lang="ja-JP" altLang="ja-JP" sz="1400" b="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栃木県日光市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83,761
82,951
1,449.83
46,486,216
44,856,632
1,527,599
24,506,596
58,417,383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58.9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93523</xdr:rowOff>
    </xdr:from>
    <xdr:to>
      <xdr:col>24</xdr:col>
      <xdr:colOff>62865</xdr:colOff>
      <xdr:row>37</xdr:row>
      <xdr:rowOff>163017</xdr:rowOff>
    </xdr:to>
    <xdr:cxnSp macro="">
      <xdr:nvCxnSpPr>
        <xdr:cNvPr id="54" name="直線コネクタ 53"/>
        <xdr:cNvCxnSpPr/>
      </xdr:nvCxnSpPr>
      <xdr:spPr>
        <a:xfrm flipV="1">
          <a:off x="4633595" y="5237023"/>
          <a:ext cx="1270" cy="1269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166844</xdr:rowOff>
    </xdr:from>
    <xdr:ext cx="469744" cy="259045"/>
    <xdr:sp macro="" textlink="">
      <xdr:nvSpPr>
        <xdr:cNvPr id="55" name="議会費最小値テキスト"/>
        <xdr:cNvSpPr txBox="1"/>
      </xdr:nvSpPr>
      <xdr:spPr>
        <a:xfrm>
          <a:off x="4686300" y="6510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163017</xdr:rowOff>
    </xdr:from>
    <xdr:to>
      <xdr:col>24</xdr:col>
      <xdr:colOff>152400</xdr:colOff>
      <xdr:row>37</xdr:row>
      <xdr:rowOff>163017</xdr:rowOff>
    </xdr:to>
    <xdr:cxnSp macro="">
      <xdr:nvCxnSpPr>
        <xdr:cNvPr id="56" name="直線コネクタ 55"/>
        <xdr:cNvCxnSpPr/>
      </xdr:nvCxnSpPr>
      <xdr:spPr>
        <a:xfrm>
          <a:off x="4546600" y="650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40200</xdr:rowOff>
    </xdr:from>
    <xdr:ext cx="469744" cy="259045"/>
    <xdr:sp macro="" textlink="">
      <xdr:nvSpPr>
        <xdr:cNvPr id="57" name="議会費最大値テキスト"/>
        <xdr:cNvSpPr txBox="1"/>
      </xdr:nvSpPr>
      <xdr:spPr>
        <a:xfrm>
          <a:off x="4686300" y="5012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93523</xdr:rowOff>
    </xdr:from>
    <xdr:to>
      <xdr:col>24</xdr:col>
      <xdr:colOff>152400</xdr:colOff>
      <xdr:row>30</xdr:row>
      <xdr:rowOff>93523</xdr:rowOff>
    </xdr:to>
    <xdr:cxnSp macro="">
      <xdr:nvCxnSpPr>
        <xdr:cNvPr id="58" name="直線コネクタ 57"/>
        <xdr:cNvCxnSpPr/>
      </xdr:nvCxnSpPr>
      <xdr:spPr>
        <a:xfrm>
          <a:off x="4546600" y="523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12141</xdr:rowOff>
    </xdr:from>
    <xdr:to>
      <xdr:col>24</xdr:col>
      <xdr:colOff>63500</xdr:colOff>
      <xdr:row>34</xdr:row>
      <xdr:rowOff>46431</xdr:rowOff>
    </xdr:to>
    <xdr:cxnSp macro="">
      <xdr:nvCxnSpPr>
        <xdr:cNvPr id="59" name="直線コネクタ 58"/>
        <xdr:cNvCxnSpPr/>
      </xdr:nvCxnSpPr>
      <xdr:spPr>
        <a:xfrm flipV="1">
          <a:off x="3797300" y="5841441"/>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144594</xdr:rowOff>
    </xdr:from>
    <xdr:ext cx="469744" cy="259045"/>
    <xdr:sp macro="" textlink="">
      <xdr:nvSpPr>
        <xdr:cNvPr id="60" name="議会費平均値テキスト"/>
        <xdr:cNvSpPr txBox="1"/>
      </xdr:nvSpPr>
      <xdr:spPr>
        <a:xfrm>
          <a:off x="4686300" y="5973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166167</xdr:rowOff>
    </xdr:from>
    <xdr:to>
      <xdr:col>24</xdr:col>
      <xdr:colOff>114300</xdr:colOff>
      <xdr:row>35</xdr:row>
      <xdr:rowOff>96317</xdr:rowOff>
    </xdr:to>
    <xdr:sp macro="" textlink="">
      <xdr:nvSpPr>
        <xdr:cNvPr id="61" name="フローチャート: 判断 60"/>
        <xdr:cNvSpPr/>
      </xdr:nvSpPr>
      <xdr:spPr>
        <a:xfrm>
          <a:off x="45847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99466</xdr:rowOff>
    </xdr:from>
    <xdr:to>
      <xdr:col>19</xdr:col>
      <xdr:colOff>177800</xdr:colOff>
      <xdr:row>34</xdr:row>
      <xdr:rowOff>46431</xdr:rowOff>
    </xdr:to>
    <xdr:cxnSp macro="">
      <xdr:nvCxnSpPr>
        <xdr:cNvPr id="62" name="直線コネクタ 61"/>
        <xdr:cNvCxnSpPr/>
      </xdr:nvCxnSpPr>
      <xdr:spPr>
        <a:xfrm>
          <a:off x="2908300" y="5757316"/>
          <a:ext cx="889000" cy="118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157480</xdr:rowOff>
    </xdr:from>
    <xdr:to>
      <xdr:col>20</xdr:col>
      <xdr:colOff>38100</xdr:colOff>
      <xdr:row>35</xdr:row>
      <xdr:rowOff>87630</xdr:rowOff>
    </xdr:to>
    <xdr:sp macro="" textlink="">
      <xdr:nvSpPr>
        <xdr:cNvPr id="63" name="フローチャート: 判断 62"/>
        <xdr:cNvSpPr/>
      </xdr:nvSpPr>
      <xdr:spPr>
        <a:xfrm>
          <a:off x="3746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78757</xdr:rowOff>
    </xdr:from>
    <xdr:ext cx="469744" cy="259045"/>
    <xdr:sp macro="" textlink="">
      <xdr:nvSpPr>
        <xdr:cNvPr id="64" name="テキスト ボックス 63"/>
        <xdr:cNvSpPr txBox="1"/>
      </xdr:nvSpPr>
      <xdr:spPr>
        <a:xfrm>
          <a:off x="3562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99466</xdr:rowOff>
    </xdr:from>
    <xdr:to>
      <xdr:col>15</xdr:col>
      <xdr:colOff>50800</xdr:colOff>
      <xdr:row>34</xdr:row>
      <xdr:rowOff>62890</xdr:rowOff>
    </xdr:to>
    <xdr:cxnSp macro="">
      <xdr:nvCxnSpPr>
        <xdr:cNvPr id="65" name="直線コネクタ 64"/>
        <xdr:cNvCxnSpPr/>
      </xdr:nvCxnSpPr>
      <xdr:spPr>
        <a:xfrm flipV="1">
          <a:off x="2019300" y="5757316"/>
          <a:ext cx="889000" cy="13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63297</xdr:rowOff>
    </xdr:from>
    <xdr:to>
      <xdr:col>15</xdr:col>
      <xdr:colOff>101600</xdr:colOff>
      <xdr:row>34</xdr:row>
      <xdr:rowOff>164897</xdr:rowOff>
    </xdr:to>
    <xdr:sp macro="" textlink="">
      <xdr:nvSpPr>
        <xdr:cNvPr id="66" name="フローチャート: 判断 65"/>
        <xdr:cNvSpPr/>
      </xdr:nvSpPr>
      <xdr:spPr>
        <a:xfrm>
          <a:off x="2857500" y="5892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156024</xdr:rowOff>
    </xdr:from>
    <xdr:ext cx="469744" cy="259045"/>
    <xdr:sp macro="" textlink="">
      <xdr:nvSpPr>
        <xdr:cNvPr id="67" name="テキスト ボックス 66"/>
        <xdr:cNvSpPr txBox="1"/>
      </xdr:nvSpPr>
      <xdr:spPr>
        <a:xfrm>
          <a:off x="2673428" y="598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42774</xdr:rowOff>
    </xdr:from>
    <xdr:to>
      <xdr:col>10</xdr:col>
      <xdr:colOff>114300</xdr:colOff>
      <xdr:row>34</xdr:row>
      <xdr:rowOff>62890</xdr:rowOff>
    </xdr:to>
    <xdr:cxnSp macro="">
      <xdr:nvCxnSpPr>
        <xdr:cNvPr id="68" name="直線コネクタ 67"/>
        <xdr:cNvCxnSpPr/>
      </xdr:nvCxnSpPr>
      <xdr:spPr>
        <a:xfrm>
          <a:off x="1130300" y="5872074"/>
          <a:ext cx="889000" cy="2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23520</xdr:rowOff>
    </xdr:from>
    <xdr:to>
      <xdr:col>10</xdr:col>
      <xdr:colOff>165100</xdr:colOff>
      <xdr:row>34</xdr:row>
      <xdr:rowOff>125120</xdr:rowOff>
    </xdr:to>
    <xdr:sp macro="" textlink="">
      <xdr:nvSpPr>
        <xdr:cNvPr id="69" name="フローチャート: 判断 68"/>
        <xdr:cNvSpPr/>
      </xdr:nvSpPr>
      <xdr:spPr>
        <a:xfrm>
          <a:off x="1968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116247</xdr:rowOff>
    </xdr:from>
    <xdr:ext cx="469744" cy="259045"/>
    <xdr:sp macro="" textlink="">
      <xdr:nvSpPr>
        <xdr:cNvPr id="70" name="テキスト ボックス 69"/>
        <xdr:cNvSpPr txBox="1"/>
      </xdr:nvSpPr>
      <xdr:spPr>
        <a:xfrm>
          <a:off x="1784428" y="594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39065</xdr:rowOff>
    </xdr:from>
    <xdr:to>
      <xdr:col>6</xdr:col>
      <xdr:colOff>38100</xdr:colOff>
      <xdr:row>34</xdr:row>
      <xdr:rowOff>140665</xdr:rowOff>
    </xdr:to>
    <xdr:sp macro="" textlink="">
      <xdr:nvSpPr>
        <xdr:cNvPr id="71" name="フローチャート: 判断 70"/>
        <xdr:cNvSpPr/>
      </xdr:nvSpPr>
      <xdr:spPr>
        <a:xfrm>
          <a:off x="1079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131792</xdr:rowOff>
    </xdr:from>
    <xdr:ext cx="469744" cy="259045"/>
    <xdr:sp macro="" textlink="">
      <xdr:nvSpPr>
        <xdr:cNvPr id="72" name="テキスト ボックス 71"/>
        <xdr:cNvSpPr txBox="1"/>
      </xdr:nvSpPr>
      <xdr:spPr>
        <a:xfrm>
          <a:off x="895428" y="596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132791</xdr:rowOff>
    </xdr:from>
    <xdr:to>
      <xdr:col>24</xdr:col>
      <xdr:colOff>114300</xdr:colOff>
      <xdr:row>34</xdr:row>
      <xdr:rowOff>62941</xdr:rowOff>
    </xdr:to>
    <xdr:sp macro="" textlink="">
      <xdr:nvSpPr>
        <xdr:cNvPr id="78" name="楕円 77"/>
        <xdr:cNvSpPr/>
      </xdr:nvSpPr>
      <xdr:spPr>
        <a:xfrm>
          <a:off x="4584700" y="579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155668</xdr:rowOff>
    </xdr:from>
    <xdr:ext cx="469744" cy="259045"/>
    <xdr:sp macro="" textlink="">
      <xdr:nvSpPr>
        <xdr:cNvPr id="79" name="議会費該当値テキスト"/>
        <xdr:cNvSpPr txBox="1"/>
      </xdr:nvSpPr>
      <xdr:spPr>
        <a:xfrm>
          <a:off x="4686300" y="5642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167081</xdr:rowOff>
    </xdr:from>
    <xdr:to>
      <xdr:col>20</xdr:col>
      <xdr:colOff>38100</xdr:colOff>
      <xdr:row>34</xdr:row>
      <xdr:rowOff>97231</xdr:rowOff>
    </xdr:to>
    <xdr:sp macro="" textlink="">
      <xdr:nvSpPr>
        <xdr:cNvPr id="80" name="楕円 79"/>
        <xdr:cNvSpPr/>
      </xdr:nvSpPr>
      <xdr:spPr>
        <a:xfrm>
          <a:off x="3746500" y="5824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113758</xdr:rowOff>
    </xdr:from>
    <xdr:ext cx="469744" cy="259045"/>
    <xdr:sp macro="" textlink="">
      <xdr:nvSpPr>
        <xdr:cNvPr id="81" name="テキスト ボックス 80"/>
        <xdr:cNvSpPr txBox="1"/>
      </xdr:nvSpPr>
      <xdr:spPr>
        <a:xfrm>
          <a:off x="3562428" y="5600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48666</xdr:rowOff>
    </xdr:from>
    <xdr:to>
      <xdr:col>15</xdr:col>
      <xdr:colOff>101600</xdr:colOff>
      <xdr:row>33</xdr:row>
      <xdr:rowOff>150266</xdr:rowOff>
    </xdr:to>
    <xdr:sp macro="" textlink="">
      <xdr:nvSpPr>
        <xdr:cNvPr id="82" name="楕円 81"/>
        <xdr:cNvSpPr/>
      </xdr:nvSpPr>
      <xdr:spPr>
        <a:xfrm>
          <a:off x="2857500" y="570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166793</xdr:rowOff>
    </xdr:from>
    <xdr:ext cx="469744" cy="259045"/>
    <xdr:sp macro="" textlink="">
      <xdr:nvSpPr>
        <xdr:cNvPr id="83" name="テキスト ボックス 82"/>
        <xdr:cNvSpPr txBox="1"/>
      </xdr:nvSpPr>
      <xdr:spPr>
        <a:xfrm>
          <a:off x="2673428" y="5481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12090</xdr:rowOff>
    </xdr:from>
    <xdr:to>
      <xdr:col>10</xdr:col>
      <xdr:colOff>165100</xdr:colOff>
      <xdr:row>34</xdr:row>
      <xdr:rowOff>113690</xdr:rowOff>
    </xdr:to>
    <xdr:sp macro="" textlink="">
      <xdr:nvSpPr>
        <xdr:cNvPr id="84" name="楕円 83"/>
        <xdr:cNvSpPr/>
      </xdr:nvSpPr>
      <xdr:spPr>
        <a:xfrm>
          <a:off x="1968500" y="584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130217</xdr:rowOff>
    </xdr:from>
    <xdr:ext cx="469744" cy="259045"/>
    <xdr:sp macro="" textlink="">
      <xdr:nvSpPr>
        <xdr:cNvPr id="85" name="テキスト ボックス 84"/>
        <xdr:cNvSpPr txBox="1"/>
      </xdr:nvSpPr>
      <xdr:spPr>
        <a:xfrm>
          <a:off x="1784428" y="561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163424</xdr:rowOff>
    </xdr:from>
    <xdr:to>
      <xdr:col>6</xdr:col>
      <xdr:colOff>38100</xdr:colOff>
      <xdr:row>34</xdr:row>
      <xdr:rowOff>93574</xdr:rowOff>
    </xdr:to>
    <xdr:sp macro="" textlink="">
      <xdr:nvSpPr>
        <xdr:cNvPr id="86" name="楕円 85"/>
        <xdr:cNvSpPr/>
      </xdr:nvSpPr>
      <xdr:spPr>
        <a:xfrm>
          <a:off x="1079500" y="5821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110101</xdr:rowOff>
    </xdr:from>
    <xdr:ext cx="469744" cy="259045"/>
    <xdr:sp macro="" textlink="">
      <xdr:nvSpPr>
        <xdr:cNvPr id="87" name="テキスト ボックス 86"/>
        <xdr:cNvSpPr txBox="1"/>
      </xdr:nvSpPr>
      <xdr:spPr>
        <a:xfrm>
          <a:off x="895428" y="5596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169049</xdr:rowOff>
    </xdr:from>
    <xdr:to>
      <xdr:col>24</xdr:col>
      <xdr:colOff>62865</xdr:colOff>
      <xdr:row>59</xdr:row>
      <xdr:rowOff>71260</xdr:rowOff>
    </xdr:to>
    <xdr:cxnSp macro="">
      <xdr:nvCxnSpPr>
        <xdr:cNvPr id="112" name="直線コネクタ 111"/>
        <xdr:cNvCxnSpPr/>
      </xdr:nvCxnSpPr>
      <xdr:spPr>
        <a:xfrm flipV="1">
          <a:off x="4633595" y="8570099"/>
          <a:ext cx="1270" cy="161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75087</xdr:rowOff>
    </xdr:from>
    <xdr:ext cx="534377" cy="259045"/>
    <xdr:sp macro="" textlink="">
      <xdr:nvSpPr>
        <xdr:cNvPr id="113" name="総務費最小値テキスト"/>
        <xdr:cNvSpPr txBox="1"/>
      </xdr:nvSpPr>
      <xdr:spPr>
        <a:xfrm>
          <a:off x="4686300" y="1019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71260</xdr:rowOff>
    </xdr:from>
    <xdr:to>
      <xdr:col>24</xdr:col>
      <xdr:colOff>152400</xdr:colOff>
      <xdr:row>59</xdr:row>
      <xdr:rowOff>71260</xdr:rowOff>
    </xdr:to>
    <xdr:cxnSp macro="">
      <xdr:nvCxnSpPr>
        <xdr:cNvPr id="114" name="直線コネクタ 113"/>
        <xdr:cNvCxnSpPr/>
      </xdr:nvCxnSpPr>
      <xdr:spPr>
        <a:xfrm>
          <a:off x="4546600" y="10186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115726</xdr:rowOff>
    </xdr:from>
    <xdr:ext cx="599010" cy="259045"/>
    <xdr:sp macro="" textlink="">
      <xdr:nvSpPr>
        <xdr:cNvPr id="115" name="総務費最大値テキスト"/>
        <xdr:cNvSpPr txBox="1"/>
      </xdr:nvSpPr>
      <xdr:spPr>
        <a:xfrm>
          <a:off x="4686300" y="8345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155,189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169049</xdr:rowOff>
    </xdr:from>
    <xdr:to>
      <xdr:col>24</xdr:col>
      <xdr:colOff>152400</xdr:colOff>
      <xdr:row>49</xdr:row>
      <xdr:rowOff>169049</xdr:rowOff>
    </xdr:to>
    <xdr:cxnSp macro="">
      <xdr:nvCxnSpPr>
        <xdr:cNvPr id="116" name="直線コネクタ 115"/>
        <xdr:cNvCxnSpPr/>
      </xdr:nvCxnSpPr>
      <xdr:spPr>
        <a:xfrm>
          <a:off x="4546600" y="8570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111468</xdr:rowOff>
    </xdr:from>
    <xdr:to>
      <xdr:col>24</xdr:col>
      <xdr:colOff>63500</xdr:colOff>
      <xdr:row>56</xdr:row>
      <xdr:rowOff>114681</xdr:rowOff>
    </xdr:to>
    <xdr:cxnSp macro="">
      <xdr:nvCxnSpPr>
        <xdr:cNvPr id="117" name="直線コネクタ 116"/>
        <xdr:cNvCxnSpPr/>
      </xdr:nvCxnSpPr>
      <xdr:spPr>
        <a:xfrm flipV="1">
          <a:off x="3797300" y="9369768"/>
          <a:ext cx="838200" cy="346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77830</xdr:rowOff>
    </xdr:from>
    <xdr:ext cx="534377" cy="259045"/>
    <xdr:sp macro="" textlink="">
      <xdr:nvSpPr>
        <xdr:cNvPr id="118" name="総務費平均値テキスト"/>
        <xdr:cNvSpPr txBox="1"/>
      </xdr:nvSpPr>
      <xdr:spPr>
        <a:xfrm>
          <a:off x="4686300" y="9850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99403</xdr:rowOff>
    </xdr:from>
    <xdr:to>
      <xdr:col>24</xdr:col>
      <xdr:colOff>114300</xdr:colOff>
      <xdr:row>58</xdr:row>
      <xdr:rowOff>29553</xdr:rowOff>
    </xdr:to>
    <xdr:sp macro="" textlink="">
      <xdr:nvSpPr>
        <xdr:cNvPr id="119" name="フローチャート: 判断 118"/>
        <xdr:cNvSpPr/>
      </xdr:nvSpPr>
      <xdr:spPr>
        <a:xfrm>
          <a:off x="4584700" y="987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114681</xdr:rowOff>
    </xdr:from>
    <xdr:to>
      <xdr:col>19</xdr:col>
      <xdr:colOff>177800</xdr:colOff>
      <xdr:row>57</xdr:row>
      <xdr:rowOff>28296</xdr:rowOff>
    </xdr:to>
    <xdr:cxnSp macro="">
      <xdr:nvCxnSpPr>
        <xdr:cNvPr id="120" name="直線コネクタ 119"/>
        <xdr:cNvCxnSpPr/>
      </xdr:nvCxnSpPr>
      <xdr:spPr>
        <a:xfrm flipV="1">
          <a:off x="2908300" y="9715881"/>
          <a:ext cx="889000" cy="85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112357</xdr:rowOff>
    </xdr:from>
    <xdr:to>
      <xdr:col>20</xdr:col>
      <xdr:colOff>38100</xdr:colOff>
      <xdr:row>58</xdr:row>
      <xdr:rowOff>42507</xdr:rowOff>
    </xdr:to>
    <xdr:sp macro="" textlink="">
      <xdr:nvSpPr>
        <xdr:cNvPr id="121" name="フローチャート: 判断 120"/>
        <xdr:cNvSpPr/>
      </xdr:nvSpPr>
      <xdr:spPr>
        <a:xfrm>
          <a:off x="3746500" y="988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33634</xdr:rowOff>
    </xdr:from>
    <xdr:ext cx="534377" cy="259045"/>
    <xdr:sp macro="" textlink="">
      <xdr:nvSpPr>
        <xdr:cNvPr id="122" name="テキスト ボックス 121"/>
        <xdr:cNvSpPr txBox="1"/>
      </xdr:nvSpPr>
      <xdr:spPr>
        <a:xfrm>
          <a:off x="3530111" y="9977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1905</xdr:rowOff>
    </xdr:from>
    <xdr:to>
      <xdr:col>15</xdr:col>
      <xdr:colOff>50800</xdr:colOff>
      <xdr:row>57</xdr:row>
      <xdr:rowOff>28296</xdr:rowOff>
    </xdr:to>
    <xdr:cxnSp macro="">
      <xdr:nvCxnSpPr>
        <xdr:cNvPr id="123" name="直線コネクタ 122"/>
        <xdr:cNvCxnSpPr/>
      </xdr:nvCxnSpPr>
      <xdr:spPr>
        <a:xfrm>
          <a:off x="2019300" y="9774555"/>
          <a:ext cx="889000" cy="26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29146</xdr:rowOff>
    </xdr:from>
    <xdr:to>
      <xdr:col>15</xdr:col>
      <xdr:colOff>101600</xdr:colOff>
      <xdr:row>57</xdr:row>
      <xdr:rowOff>130746</xdr:rowOff>
    </xdr:to>
    <xdr:sp macro="" textlink="">
      <xdr:nvSpPr>
        <xdr:cNvPr id="124" name="フローチャート: 判断 123"/>
        <xdr:cNvSpPr/>
      </xdr:nvSpPr>
      <xdr:spPr>
        <a:xfrm>
          <a:off x="2857500" y="98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121873</xdr:rowOff>
    </xdr:from>
    <xdr:ext cx="534377" cy="259045"/>
    <xdr:sp macro="" textlink="">
      <xdr:nvSpPr>
        <xdr:cNvPr id="125" name="テキスト ボックス 124"/>
        <xdr:cNvSpPr txBox="1"/>
      </xdr:nvSpPr>
      <xdr:spPr>
        <a:xfrm>
          <a:off x="2641111" y="989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1905</xdr:rowOff>
    </xdr:from>
    <xdr:to>
      <xdr:col>10</xdr:col>
      <xdr:colOff>114300</xdr:colOff>
      <xdr:row>57</xdr:row>
      <xdr:rowOff>2984</xdr:rowOff>
    </xdr:to>
    <xdr:cxnSp macro="">
      <xdr:nvCxnSpPr>
        <xdr:cNvPr id="126" name="直線コネクタ 125"/>
        <xdr:cNvCxnSpPr/>
      </xdr:nvCxnSpPr>
      <xdr:spPr>
        <a:xfrm flipV="1">
          <a:off x="1130300" y="9774555"/>
          <a:ext cx="889000" cy="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130708</xdr:rowOff>
    </xdr:from>
    <xdr:to>
      <xdr:col>10</xdr:col>
      <xdr:colOff>165100</xdr:colOff>
      <xdr:row>57</xdr:row>
      <xdr:rowOff>60858</xdr:rowOff>
    </xdr:to>
    <xdr:sp macro="" textlink="">
      <xdr:nvSpPr>
        <xdr:cNvPr id="127" name="フローチャート: 判断 126"/>
        <xdr:cNvSpPr/>
      </xdr:nvSpPr>
      <xdr:spPr>
        <a:xfrm>
          <a:off x="1968500" y="97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51985</xdr:rowOff>
    </xdr:from>
    <xdr:ext cx="534377" cy="259045"/>
    <xdr:sp macro="" textlink="">
      <xdr:nvSpPr>
        <xdr:cNvPr id="128" name="テキスト ボックス 127"/>
        <xdr:cNvSpPr txBox="1"/>
      </xdr:nvSpPr>
      <xdr:spPr>
        <a:xfrm>
          <a:off x="1752111" y="982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80276</xdr:rowOff>
    </xdr:from>
    <xdr:to>
      <xdr:col>6</xdr:col>
      <xdr:colOff>38100</xdr:colOff>
      <xdr:row>57</xdr:row>
      <xdr:rowOff>10426</xdr:rowOff>
    </xdr:to>
    <xdr:sp macro="" textlink="">
      <xdr:nvSpPr>
        <xdr:cNvPr id="129" name="フローチャート: 判断 128"/>
        <xdr:cNvSpPr/>
      </xdr:nvSpPr>
      <xdr:spPr>
        <a:xfrm>
          <a:off x="1079500" y="968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26953</xdr:rowOff>
    </xdr:from>
    <xdr:ext cx="534377" cy="259045"/>
    <xdr:sp macro="" textlink="">
      <xdr:nvSpPr>
        <xdr:cNvPr id="130" name="テキスト ボックス 129"/>
        <xdr:cNvSpPr txBox="1"/>
      </xdr:nvSpPr>
      <xdr:spPr>
        <a:xfrm>
          <a:off x="863111" y="945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60668</xdr:rowOff>
    </xdr:from>
    <xdr:to>
      <xdr:col>24</xdr:col>
      <xdr:colOff>114300</xdr:colOff>
      <xdr:row>54</xdr:row>
      <xdr:rowOff>162268</xdr:rowOff>
    </xdr:to>
    <xdr:sp macro="" textlink="">
      <xdr:nvSpPr>
        <xdr:cNvPr id="136" name="楕円 135"/>
        <xdr:cNvSpPr/>
      </xdr:nvSpPr>
      <xdr:spPr>
        <a:xfrm>
          <a:off x="4584700" y="931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83545</xdr:rowOff>
    </xdr:from>
    <xdr:ext cx="534377" cy="259045"/>
    <xdr:sp macro="" textlink="">
      <xdr:nvSpPr>
        <xdr:cNvPr id="137" name="総務費該当値テキスト"/>
        <xdr:cNvSpPr txBox="1"/>
      </xdr:nvSpPr>
      <xdr:spPr>
        <a:xfrm>
          <a:off x="4686300" y="917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63881</xdr:rowOff>
    </xdr:from>
    <xdr:to>
      <xdr:col>20</xdr:col>
      <xdr:colOff>38100</xdr:colOff>
      <xdr:row>56</xdr:row>
      <xdr:rowOff>165481</xdr:rowOff>
    </xdr:to>
    <xdr:sp macro="" textlink="">
      <xdr:nvSpPr>
        <xdr:cNvPr id="138" name="楕円 137"/>
        <xdr:cNvSpPr/>
      </xdr:nvSpPr>
      <xdr:spPr>
        <a:xfrm>
          <a:off x="3746500" y="9665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10558</xdr:rowOff>
    </xdr:from>
    <xdr:ext cx="534377" cy="259045"/>
    <xdr:sp macro="" textlink="">
      <xdr:nvSpPr>
        <xdr:cNvPr id="139" name="テキスト ボックス 138"/>
        <xdr:cNvSpPr txBox="1"/>
      </xdr:nvSpPr>
      <xdr:spPr>
        <a:xfrm>
          <a:off x="3530111" y="9440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148946</xdr:rowOff>
    </xdr:from>
    <xdr:to>
      <xdr:col>15</xdr:col>
      <xdr:colOff>101600</xdr:colOff>
      <xdr:row>57</xdr:row>
      <xdr:rowOff>79096</xdr:rowOff>
    </xdr:to>
    <xdr:sp macro="" textlink="">
      <xdr:nvSpPr>
        <xdr:cNvPr id="140" name="楕円 139"/>
        <xdr:cNvSpPr/>
      </xdr:nvSpPr>
      <xdr:spPr>
        <a:xfrm>
          <a:off x="2857500" y="975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95623</xdr:rowOff>
    </xdr:from>
    <xdr:ext cx="534377" cy="259045"/>
    <xdr:sp macro="" textlink="">
      <xdr:nvSpPr>
        <xdr:cNvPr id="141" name="テキスト ボックス 140"/>
        <xdr:cNvSpPr txBox="1"/>
      </xdr:nvSpPr>
      <xdr:spPr>
        <a:xfrm>
          <a:off x="2641111" y="9525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122555</xdr:rowOff>
    </xdr:from>
    <xdr:to>
      <xdr:col>10</xdr:col>
      <xdr:colOff>165100</xdr:colOff>
      <xdr:row>57</xdr:row>
      <xdr:rowOff>52705</xdr:rowOff>
    </xdr:to>
    <xdr:sp macro="" textlink="">
      <xdr:nvSpPr>
        <xdr:cNvPr id="142" name="楕円 141"/>
        <xdr:cNvSpPr/>
      </xdr:nvSpPr>
      <xdr:spPr>
        <a:xfrm>
          <a:off x="1968500" y="972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69232</xdr:rowOff>
    </xdr:from>
    <xdr:ext cx="534377" cy="259045"/>
    <xdr:sp macro="" textlink="">
      <xdr:nvSpPr>
        <xdr:cNvPr id="143" name="テキスト ボックス 142"/>
        <xdr:cNvSpPr txBox="1"/>
      </xdr:nvSpPr>
      <xdr:spPr>
        <a:xfrm>
          <a:off x="1752111" y="949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123634</xdr:rowOff>
    </xdr:from>
    <xdr:to>
      <xdr:col>6</xdr:col>
      <xdr:colOff>38100</xdr:colOff>
      <xdr:row>57</xdr:row>
      <xdr:rowOff>53784</xdr:rowOff>
    </xdr:to>
    <xdr:sp macro="" textlink="">
      <xdr:nvSpPr>
        <xdr:cNvPr id="144" name="楕円 143"/>
        <xdr:cNvSpPr/>
      </xdr:nvSpPr>
      <xdr:spPr>
        <a:xfrm>
          <a:off x="1079500" y="9724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44911</xdr:rowOff>
    </xdr:from>
    <xdr:ext cx="534377" cy="259045"/>
    <xdr:sp macro="" textlink="">
      <xdr:nvSpPr>
        <xdr:cNvPr id="145" name="テキスト ボックス 144"/>
        <xdr:cNvSpPr txBox="1"/>
      </xdr:nvSpPr>
      <xdr:spPr>
        <a:xfrm>
          <a:off x="863111" y="9817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8" name="テキスト ボックス 157"/>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125590</xdr:rowOff>
    </xdr:from>
    <xdr:to>
      <xdr:col>24</xdr:col>
      <xdr:colOff>62865</xdr:colOff>
      <xdr:row>78</xdr:row>
      <xdr:rowOff>62485</xdr:rowOff>
    </xdr:to>
    <xdr:cxnSp macro="">
      <xdr:nvCxnSpPr>
        <xdr:cNvPr id="170" name="直線コネクタ 169"/>
        <xdr:cNvCxnSpPr/>
      </xdr:nvCxnSpPr>
      <xdr:spPr>
        <a:xfrm flipV="1">
          <a:off x="4633595" y="11955640"/>
          <a:ext cx="1270" cy="1479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66312</xdr:rowOff>
    </xdr:from>
    <xdr:ext cx="599010" cy="259045"/>
    <xdr:sp macro="" textlink="">
      <xdr:nvSpPr>
        <xdr:cNvPr id="171" name="民生費最小値テキスト"/>
        <xdr:cNvSpPr txBox="1"/>
      </xdr:nvSpPr>
      <xdr:spPr>
        <a:xfrm>
          <a:off x="4686300" y="13439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62485</xdr:rowOff>
    </xdr:from>
    <xdr:to>
      <xdr:col>24</xdr:col>
      <xdr:colOff>152400</xdr:colOff>
      <xdr:row>78</xdr:row>
      <xdr:rowOff>62485</xdr:rowOff>
    </xdr:to>
    <xdr:cxnSp macro="">
      <xdr:nvCxnSpPr>
        <xdr:cNvPr id="172" name="直線コネクタ 171"/>
        <xdr:cNvCxnSpPr/>
      </xdr:nvCxnSpPr>
      <xdr:spPr>
        <a:xfrm>
          <a:off x="4546600" y="13435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72267</xdr:rowOff>
    </xdr:from>
    <xdr:ext cx="599010" cy="259045"/>
    <xdr:sp macro="" textlink="">
      <xdr:nvSpPr>
        <xdr:cNvPr id="173" name="民生費最大値テキスト"/>
        <xdr:cNvSpPr txBox="1"/>
      </xdr:nvSpPr>
      <xdr:spPr>
        <a:xfrm>
          <a:off x="4686300" y="11730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218,611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125590</xdr:rowOff>
    </xdr:from>
    <xdr:to>
      <xdr:col>24</xdr:col>
      <xdr:colOff>152400</xdr:colOff>
      <xdr:row>69</xdr:row>
      <xdr:rowOff>125590</xdr:rowOff>
    </xdr:to>
    <xdr:cxnSp macro="">
      <xdr:nvCxnSpPr>
        <xdr:cNvPr id="174" name="直線コネクタ 173"/>
        <xdr:cNvCxnSpPr/>
      </xdr:nvCxnSpPr>
      <xdr:spPr>
        <a:xfrm>
          <a:off x="4546600" y="1195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70574</xdr:rowOff>
    </xdr:from>
    <xdr:to>
      <xdr:col>24</xdr:col>
      <xdr:colOff>63500</xdr:colOff>
      <xdr:row>75</xdr:row>
      <xdr:rowOff>17691</xdr:rowOff>
    </xdr:to>
    <xdr:cxnSp macro="">
      <xdr:nvCxnSpPr>
        <xdr:cNvPr id="175" name="直線コネクタ 174"/>
        <xdr:cNvCxnSpPr/>
      </xdr:nvCxnSpPr>
      <xdr:spPr>
        <a:xfrm flipV="1">
          <a:off x="3797300" y="12757874"/>
          <a:ext cx="838200" cy="118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107116</xdr:rowOff>
    </xdr:from>
    <xdr:ext cx="599010" cy="259045"/>
    <xdr:sp macro="" textlink="">
      <xdr:nvSpPr>
        <xdr:cNvPr id="176" name="民生費平均値テキスト"/>
        <xdr:cNvSpPr txBox="1"/>
      </xdr:nvSpPr>
      <xdr:spPr>
        <a:xfrm>
          <a:off x="4686300" y="127944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128689</xdr:rowOff>
    </xdr:from>
    <xdr:to>
      <xdr:col>24</xdr:col>
      <xdr:colOff>114300</xdr:colOff>
      <xdr:row>75</xdr:row>
      <xdr:rowOff>58839</xdr:rowOff>
    </xdr:to>
    <xdr:sp macro="" textlink="">
      <xdr:nvSpPr>
        <xdr:cNvPr id="177" name="フローチャート: 判断 176"/>
        <xdr:cNvSpPr/>
      </xdr:nvSpPr>
      <xdr:spPr>
        <a:xfrm>
          <a:off x="4584700" y="1281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17691</xdr:rowOff>
    </xdr:from>
    <xdr:to>
      <xdr:col>19</xdr:col>
      <xdr:colOff>177800</xdr:colOff>
      <xdr:row>75</xdr:row>
      <xdr:rowOff>108394</xdr:rowOff>
    </xdr:to>
    <xdr:cxnSp macro="">
      <xdr:nvCxnSpPr>
        <xdr:cNvPr id="178" name="直線コネクタ 177"/>
        <xdr:cNvCxnSpPr/>
      </xdr:nvCxnSpPr>
      <xdr:spPr>
        <a:xfrm flipV="1">
          <a:off x="2908300" y="12876441"/>
          <a:ext cx="889000" cy="90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168732</xdr:rowOff>
    </xdr:from>
    <xdr:to>
      <xdr:col>20</xdr:col>
      <xdr:colOff>38100</xdr:colOff>
      <xdr:row>75</xdr:row>
      <xdr:rowOff>98882</xdr:rowOff>
    </xdr:to>
    <xdr:sp macro="" textlink="">
      <xdr:nvSpPr>
        <xdr:cNvPr id="179" name="フローチャート: 判断 178"/>
        <xdr:cNvSpPr/>
      </xdr:nvSpPr>
      <xdr:spPr>
        <a:xfrm>
          <a:off x="3746500" y="1285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90009</xdr:rowOff>
    </xdr:from>
    <xdr:ext cx="599010" cy="259045"/>
    <xdr:sp macro="" textlink="">
      <xdr:nvSpPr>
        <xdr:cNvPr id="180" name="テキスト ボックス 179"/>
        <xdr:cNvSpPr txBox="1"/>
      </xdr:nvSpPr>
      <xdr:spPr>
        <a:xfrm>
          <a:off x="3497795" y="12948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108394</xdr:rowOff>
    </xdr:from>
    <xdr:to>
      <xdr:col>15</xdr:col>
      <xdr:colOff>50800</xdr:colOff>
      <xdr:row>75</xdr:row>
      <xdr:rowOff>141936</xdr:rowOff>
    </xdr:to>
    <xdr:cxnSp macro="">
      <xdr:nvCxnSpPr>
        <xdr:cNvPr id="181" name="直線コネクタ 180"/>
        <xdr:cNvCxnSpPr/>
      </xdr:nvCxnSpPr>
      <xdr:spPr>
        <a:xfrm flipV="1">
          <a:off x="2019300" y="12967144"/>
          <a:ext cx="889000" cy="3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166091</xdr:rowOff>
    </xdr:from>
    <xdr:to>
      <xdr:col>15</xdr:col>
      <xdr:colOff>101600</xdr:colOff>
      <xdr:row>76</xdr:row>
      <xdr:rowOff>96241</xdr:rowOff>
    </xdr:to>
    <xdr:sp macro="" textlink="">
      <xdr:nvSpPr>
        <xdr:cNvPr id="182" name="フローチャート: 判断 181"/>
        <xdr:cNvSpPr/>
      </xdr:nvSpPr>
      <xdr:spPr>
        <a:xfrm>
          <a:off x="2857500" y="13024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87368</xdr:rowOff>
    </xdr:from>
    <xdr:ext cx="599010" cy="259045"/>
    <xdr:sp macro="" textlink="">
      <xdr:nvSpPr>
        <xdr:cNvPr id="183" name="テキスト ボックス 182"/>
        <xdr:cNvSpPr txBox="1"/>
      </xdr:nvSpPr>
      <xdr:spPr>
        <a:xfrm>
          <a:off x="2608795" y="13117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141936</xdr:rowOff>
    </xdr:from>
    <xdr:to>
      <xdr:col>10</xdr:col>
      <xdr:colOff>114300</xdr:colOff>
      <xdr:row>76</xdr:row>
      <xdr:rowOff>24434</xdr:rowOff>
    </xdr:to>
    <xdr:cxnSp macro="">
      <xdr:nvCxnSpPr>
        <xdr:cNvPr id="184" name="直線コネクタ 183"/>
        <xdr:cNvCxnSpPr/>
      </xdr:nvCxnSpPr>
      <xdr:spPr>
        <a:xfrm flipV="1">
          <a:off x="1130300" y="13000686"/>
          <a:ext cx="889000" cy="53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162281</xdr:rowOff>
    </xdr:from>
    <xdr:to>
      <xdr:col>10</xdr:col>
      <xdr:colOff>165100</xdr:colOff>
      <xdr:row>75</xdr:row>
      <xdr:rowOff>92431</xdr:rowOff>
    </xdr:to>
    <xdr:sp macro="" textlink="">
      <xdr:nvSpPr>
        <xdr:cNvPr id="185" name="フローチャート: 判断 184"/>
        <xdr:cNvSpPr/>
      </xdr:nvSpPr>
      <xdr:spPr>
        <a:xfrm>
          <a:off x="1968500" y="1284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108958</xdr:rowOff>
    </xdr:from>
    <xdr:ext cx="599010" cy="259045"/>
    <xdr:sp macro="" textlink="">
      <xdr:nvSpPr>
        <xdr:cNvPr id="186" name="テキスト ボックス 185"/>
        <xdr:cNvSpPr txBox="1"/>
      </xdr:nvSpPr>
      <xdr:spPr>
        <a:xfrm>
          <a:off x="1719795" y="12624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74613</xdr:rowOff>
    </xdr:from>
    <xdr:to>
      <xdr:col>6</xdr:col>
      <xdr:colOff>38100</xdr:colOff>
      <xdr:row>76</xdr:row>
      <xdr:rowOff>4763</xdr:rowOff>
    </xdr:to>
    <xdr:sp macro="" textlink="">
      <xdr:nvSpPr>
        <xdr:cNvPr id="187" name="フローチャート: 判断 186"/>
        <xdr:cNvSpPr/>
      </xdr:nvSpPr>
      <xdr:spPr>
        <a:xfrm>
          <a:off x="1079500" y="1293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21290</xdr:rowOff>
    </xdr:from>
    <xdr:ext cx="599010" cy="259045"/>
    <xdr:sp macro="" textlink="">
      <xdr:nvSpPr>
        <xdr:cNvPr id="188" name="テキスト ボックス 187"/>
        <xdr:cNvSpPr txBox="1"/>
      </xdr:nvSpPr>
      <xdr:spPr>
        <a:xfrm>
          <a:off x="830795" y="12708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19774</xdr:rowOff>
    </xdr:from>
    <xdr:to>
      <xdr:col>24</xdr:col>
      <xdr:colOff>114300</xdr:colOff>
      <xdr:row>74</xdr:row>
      <xdr:rowOff>121374</xdr:rowOff>
    </xdr:to>
    <xdr:sp macro="" textlink="">
      <xdr:nvSpPr>
        <xdr:cNvPr id="194" name="楕円 193"/>
        <xdr:cNvSpPr/>
      </xdr:nvSpPr>
      <xdr:spPr>
        <a:xfrm>
          <a:off x="4584700" y="1270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42651</xdr:rowOff>
    </xdr:from>
    <xdr:ext cx="599010" cy="259045"/>
    <xdr:sp macro="" textlink="">
      <xdr:nvSpPr>
        <xdr:cNvPr id="195" name="民生費該当値テキスト"/>
        <xdr:cNvSpPr txBox="1"/>
      </xdr:nvSpPr>
      <xdr:spPr>
        <a:xfrm>
          <a:off x="4686300" y="12558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138341</xdr:rowOff>
    </xdr:from>
    <xdr:to>
      <xdr:col>20</xdr:col>
      <xdr:colOff>38100</xdr:colOff>
      <xdr:row>75</xdr:row>
      <xdr:rowOff>68491</xdr:rowOff>
    </xdr:to>
    <xdr:sp macro="" textlink="">
      <xdr:nvSpPr>
        <xdr:cNvPr id="196" name="楕円 195"/>
        <xdr:cNvSpPr/>
      </xdr:nvSpPr>
      <xdr:spPr>
        <a:xfrm>
          <a:off x="3746500" y="1282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85018</xdr:rowOff>
    </xdr:from>
    <xdr:ext cx="599010" cy="259045"/>
    <xdr:sp macro="" textlink="">
      <xdr:nvSpPr>
        <xdr:cNvPr id="197" name="テキスト ボックス 196"/>
        <xdr:cNvSpPr txBox="1"/>
      </xdr:nvSpPr>
      <xdr:spPr>
        <a:xfrm>
          <a:off x="3497795" y="12600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57594</xdr:rowOff>
    </xdr:from>
    <xdr:to>
      <xdr:col>15</xdr:col>
      <xdr:colOff>101600</xdr:colOff>
      <xdr:row>75</xdr:row>
      <xdr:rowOff>159193</xdr:rowOff>
    </xdr:to>
    <xdr:sp macro="" textlink="">
      <xdr:nvSpPr>
        <xdr:cNvPr id="198" name="楕円 197"/>
        <xdr:cNvSpPr/>
      </xdr:nvSpPr>
      <xdr:spPr>
        <a:xfrm>
          <a:off x="2857500" y="1291634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4271</xdr:rowOff>
    </xdr:from>
    <xdr:ext cx="599010" cy="259045"/>
    <xdr:sp macro="" textlink="">
      <xdr:nvSpPr>
        <xdr:cNvPr id="199" name="テキスト ボックス 198"/>
        <xdr:cNvSpPr txBox="1"/>
      </xdr:nvSpPr>
      <xdr:spPr>
        <a:xfrm>
          <a:off x="2608795" y="12691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91136</xdr:rowOff>
    </xdr:from>
    <xdr:to>
      <xdr:col>10</xdr:col>
      <xdr:colOff>165100</xdr:colOff>
      <xdr:row>76</xdr:row>
      <xdr:rowOff>21286</xdr:rowOff>
    </xdr:to>
    <xdr:sp macro="" textlink="">
      <xdr:nvSpPr>
        <xdr:cNvPr id="200" name="楕円 199"/>
        <xdr:cNvSpPr/>
      </xdr:nvSpPr>
      <xdr:spPr>
        <a:xfrm>
          <a:off x="1968500" y="1294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12413</xdr:rowOff>
    </xdr:from>
    <xdr:ext cx="599010" cy="259045"/>
    <xdr:sp macro="" textlink="">
      <xdr:nvSpPr>
        <xdr:cNvPr id="201" name="テキスト ボックス 200"/>
        <xdr:cNvSpPr txBox="1"/>
      </xdr:nvSpPr>
      <xdr:spPr>
        <a:xfrm>
          <a:off x="1719795" y="1304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145085</xdr:rowOff>
    </xdr:from>
    <xdr:to>
      <xdr:col>6</xdr:col>
      <xdr:colOff>38100</xdr:colOff>
      <xdr:row>76</xdr:row>
      <xdr:rowOff>75236</xdr:rowOff>
    </xdr:to>
    <xdr:sp macro="" textlink="">
      <xdr:nvSpPr>
        <xdr:cNvPr id="202" name="楕円 201"/>
        <xdr:cNvSpPr/>
      </xdr:nvSpPr>
      <xdr:spPr>
        <a:xfrm>
          <a:off x="1079500" y="130038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66361</xdr:rowOff>
    </xdr:from>
    <xdr:ext cx="599010" cy="259045"/>
    <xdr:sp macro="" textlink="">
      <xdr:nvSpPr>
        <xdr:cNvPr id="203" name="テキスト ボックス 202"/>
        <xdr:cNvSpPr txBox="1"/>
      </xdr:nvSpPr>
      <xdr:spPr>
        <a:xfrm>
          <a:off x="830795" y="13096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72340</xdr:rowOff>
    </xdr:from>
    <xdr:to>
      <xdr:col>24</xdr:col>
      <xdr:colOff>62865</xdr:colOff>
      <xdr:row>99</xdr:row>
      <xdr:rowOff>78645</xdr:rowOff>
    </xdr:to>
    <xdr:cxnSp macro="">
      <xdr:nvCxnSpPr>
        <xdr:cNvPr id="228" name="直線コネクタ 227"/>
        <xdr:cNvCxnSpPr/>
      </xdr:nvCxnSpPr>
      <xdr:spPr>
        <a:xfrm flipV="1">
          <a:off x="4633595" y="15502840"/>
          <a:ext cx="1270" cy="1549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82472</xdr:rowOff>
    </xdr:from>
    <xdr:ext cx="534377" cy="259045"/>
    <xdr:sp macro="" textlink="">
      <xdr:nvSpPr>
        <xdr:cNvPr id="229" name="衛生費最小値テキスト"/>
        <xdr:cNvSpPr txBox="1"/>
      </xdr:nvSpPr>
      <xdr:spPr>
        <a:xfrm>
          <a:off x="4686300" y="1705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78645</xdr:rowOff>
    </xdr:from>
    <xdr:to>
      <xdr:col>24</xdr:col>
      <xdr:colOff>152400</xdr:colOff>
      <xdr:row>99</xdr:row>
      <xdr:rowOff>78645</xdr:rowOff>
    </xdr:to>
    <xdr:cxnSp macro="">
      <xdr:nvCxnSpPr>
        <xdr:cNvPr id="230" name="直線コネクタ 229"/>
        <xdr:cNvCxnSpPr/>
      </xdr:nvCxnSpPr>
      <xdr:spPr>
        <a:xfrm>
          <a:off x="4546600" y="17052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19017</xdr:rowOff>
    </xdr:from>
    <xdr:ext cx="534377" cy="259045"/>
    <xdr:sp macro="" textlink="">
      <xdr:nvSpPr>
        <xdr:cNvPr id="231" name="衛生費最大値テキスト"/>
        <xdr:cNvSpPr txBox="1"/>
      </xdr:nvSpPr>
      <xdr:spPr>
        <a:xfrm>
          <a:off x="4686300" y="1527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99,536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72340</xdr:rowOff>
    </xdr:from>
    <xdr:to>
      <xdr:col>24</xdr:col>
      <xdr:colOff>152400</xdr:colOff>
      <xdr:row>90</xdr:row>
      <xdr:rowOff>72340</xdr:rowOff>
    </xdr:to>
    <xdr:cxnSp macro="">
      <xdr:nvCxnSpPr>
        <xdr:cNvPr id="232" name="直線コネクタ 231"/>
        <xdr:cNvCxnSpPr/>
      </xdr:nvCxnSpPr>
      <xdr:spPr>
        <a:xfrm>
          <a:off x="4546600" y="1550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159455</xdr:rowOff>
    </xdr:from>
    <xdr:to>
      <xdr:col>24</xdr:col>
      <xdr:colOff>63500</xdr:colOff>
      <xdr:row>97</xdr:row>
      <xdr:rowOff>62909</xdr:rowOff>
    </xdr:to>
    <xdr:cxnSp macro="">
      <xdr:nvCxnSpPr>
        <xdr:cNvPr id="233" name="直線コネクタ 232"/>
        <xdr:cNvCxnSpPr/>
      </xdr:nvCxnSpPr>
      <xdr:spPr>
        <a:xfrm flipV="1">
          <a:off x="3797300" y="16618655"/>
          <a:ext cx="838200" cy="7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60335</xdr:rowOff>
    </xdr:from>
    <xdr:ext cx="534377" cy="259045"/>
    <xdr:sp macro="" textlink="">
      <xdr:nvSpPr>
        <xdr:cNvPr id="234" name="衛生費平均値テキスト"/>
        <xdr:cNvSpPr txBox="1"/>
      </xdr:nvSpPr>
      <xdr:spPr>
        <a:xfrm>
          <a:off x="4686300" y="16690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81908</xdr:rowOff>
    </xdr:from>
    <xdr:to>
      <xdr:col>24</xdr:col>
      <xdr:colOff>114300</xdr:colOff>
      <xdr:row>98</xdr:row>
      <xdr:rowOff>12058</xdr:rowOff>
    </xdr:to>
    <xdr:sp macro="" textlink="">
      <xdr:nvSpPr>
        <xdr:cNvPr id="235" name="フローチャート: 判断 234"/>
        <xdr:cNvSpPr/>
      </xdr:nvSpPr>
      <xdr:spPr>
        <a:xfrm>
          <a:off x="4584700" y="167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46355</xdr:rowOff>
    </xdr:from>
    <xdr:to>
      <xdr:col>19</xdr:col>
      <xdr:colOff>177800</xdr:colOff>
      <xdr:row>97</xdr:row>
      <xdr:rowOff>62909</xdr:rowOff>
    </xdr:to>
    <xdr:cxnSp macro="">
      <xdr:nvCxnSpPr>
        <xdr:cNvPr id="236" name="直線コネクタ 235"/>
        <xdr:cNvCxnSpPr/>
      </xdr:nvCxnSpPr>
      <xdr:spPr>
        <a:xfrm>
          <a:off x="2908300" y="16677005"/>
          <a:ext cx="889000" cy="16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79870</xdr:rowOff>
    </xdr:from>
    <xdr:to>
      <xdr:col>20</xdr:col>
      <xdr:colOff>38100</xdr:colOff>
      <xdr:row>98</xdr:row>
      <xdr:rowOff>10020</xdr:rowOff>
    </xdr:to>
    <xdr:sp macro="" textlink="">
      <xdr:nvSpPr>
        <xdr:cNvPr id="237" name="フローチャート: 判断 236"/>
        <xdr:cNvSpPr/>
      </xdr:nvSpPr>
      <xdr:spPr>
        <a:xfrm>
          <a:off x="3746500" y="167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1147</xdr:rowOff>
    </xdr:from>
    <xdr:ext cx="534377" cy="259045"/>
    <xdr:sp macro="" textlink="">
      <xdr:nvSpPr>
        <xdr:cNvPr id="238" name="テキスト ボックス 237"/>
        <xdr:cNvSpPr txBox="1"/>
      </xdr:nvSpPr>
      <xdr:spPr>
        <a:xfrm>
          <a:off x="3530111" y="16803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46355</xdr:rowOff>
    </xdr:from>
    <xdr:to>
      <xdr:col>15</xdr:col>
      <xdr:colOff>50800</xdr:colOff>
      <xdr:row>97</xdr:row>
      <xdr:rowOff>83731</xdr:rowOff>
    </xdr:to>
    <xdr:cxnSp macro="">
      <xdr:nvCxnSpPr>
        <xdr:cNvPr id="239" name="直線コネクタ 238"/>
        <xdr:cNvCxnSpPr/>
      </xdr:nvCxnSpPr>
      <xdr:spPr>
        <a:xfrm flipV="1">
          <a:off x="2019300" y="16677005"/>
          <a:ext cx="889000" cy="37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1155</xdr:rowOff>
    </xdr:from>
    <xdr:to>
      <xdr:col>15</xdr:col>
      <xdr:colOff>101600</xdr:colOff>
      <xdr:row>97</xdr:row>
      <xdr:rowOff>102755</xdr:rowOff>
    </xdr:to>
    <xdr:sp macro="" textlink="">
      <xdr:nvSpPr>
        <xdr:cNvPr id="240" name="フローチャート: 判断 239"/>
        <xdr:cNvSpPr/>
      </xdr:nvSpPr>
      <xdr:spPr>
        <a:xfrm>
          <a:off x="28575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93882</xdr:rowOff>
    </xdr:from>
    <xdr:ext cx="534377" cy="259045"/>
    <xdr:sp macro="" textlink="">
      <xdr:nvSpPr>
        <xdr:cNvPr id="241" name="テキスト ボックス 240"/>
        <xdr:cNvSpPr txBox="1"/>
      </xdr:nvSpPr>
      <xdr:spPr>
        <a:xfrm>
          <a:off x="2641111" y="1672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97065</xdr:rowOff>
    </xdr:from>
    <xdr:to>
      <xdr:col>10</xdr:col>
      <xdr:colOff>114300</xdr:colOff>
      <xdr:row>97</xdr:row>
      <xdr:rowOff>83731</xdr:rowOff>
    </xdr:to>
    <xdr:cxnSp macro="">
      <xdr:nvCxnSpPr>
        <xdr:cNvPr id="242" name="直線コネクタ 241"/>
        <xdr:cNvCxnSpPr/>
      </xdr:nvCxnSpPr>
      <xdr:spPr>
        <a:xfrm>
          <a:off x="1130300" y="16556265"/>
          <a:ext cx="889000" cy="158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17405</xdr:rowOff>
    </xdr:from>
    <xdr:to>
      <xdr:col>10</xdr:col>
      <xdr:colOff>165100</xdr:colOff>
      <xdr:row>97</xdr:row>
      <xdr:rowOff>119005</xdr:rowOff>
    </xdr:to>
    <xdr:sp macro="" textlink="">
      <xdr:nvSpPr>
        <xdr:cNvPr id="243" name="フローチャート: 判断 242"/>
        <xdr:cNvSpPr/>
      </xdr:nvSpPr>
      <xdr:spPr>
        <a:xfrm>
          <a:off x="1968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135532</xdr:rowOff>
    </xdr:from>
    <xdr:ext cx="534377" cy="259045"/>
    <xdr:sp macro="" textlink="">
      <xdr:nvSpPr>
        <xdr:cNvPr id="244" name="テキスト ボックス 243"/>
        <xdr:cNvSpPr txBox="1"/>
      </xdr:nvSpPr>
      <xdr:spPr>
        <a:xfrm>
          <a:off x="1752111" y="1642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170644</xdr:rowOff>
    </xdr:from>
    <xdr:to>
      <xdr:col>6</xdr:col>
      <xdr:colOff>38100</xdr:colOff>
      <xdr:row>97</xdr:row>
      <xdr:rowOff>100794</xdr:rowOff>
    </xdr:to>
    <xdr:sp macro="" textlink="">
      <xdr:nvSpPr>
        <xdr:cNvPr id="245" name="フローチャート: 判断 244"/>
        <xdr:cNvSpPr/>
      </xdr:nvSpPr>
      <xdr:spPr>
        <a:xfrm>
          <a:off x="1079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91921</xdr:rowOff>
    </xdr:from>
    <xdr:ext cx="534377" cy="259045"/>
    <xdr:sp macro="" textlink="">
      <xdr:nvSpPr>
        <xdr:cNvPr id="246" name="テキスト ボックス 245"/>
        <xdr:cNvSpPr txBox="1"/>
      </xdr:nvSpPr>
      <xdr:spPr>
        <a:xfrm>
          <a:off x="863111" y="1672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108655</xdr:rowOff>
    </xdr:from>
    <xdr:to>
      <xdr:col>24</xdr:col>
      <xdr:colOff>114300</xdr:colOff>
      <xdr:row>97</xdr:row>
      <xdr:rowOff>38805</xdr:rowOff>
    </xdr:to>
    <xdr:sp macro="" textlink="">
      <xdr:nvSpPr>
        <xdr:cNvPr id="252" name="楕円 251"/>
        <xdr:cNvSpPr/>
      </xdr:nvSpPr>
      <xdr:spPr>
        <a:xfrm>
          <a:off x="4584700" y="1656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131532</xdr:rowOff>
    </xdr:from>
    <xdr:ext cx="534377" cy="259045"/>
    <xdr:sp macro="" textlink="">
      <xdr:nvSpPr>
        <xdr:cNvPr id="253" name="衛生費該当値テキスト"/>
        <xdr:cNvSpPr txBox="1"/>
      </xdr:nvSpPr>
      <xdr:spPr>
        <a:xfrm>
          <a:off x="4686300" y="16419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12109</xdr:rowOff>
    </xdr:from>
    <xdr:to>
      <xdr:col>20</xdr:col>
      <xdr:colOff>38100</xdr:colOff>
      <xdr:row>97</xdr:row>
      <xdr:rowOff>113709</xdr:rowOff>
    </xdr:to>
    <xdr:sp macro="" textlink="">
      <xdr:nvSpPr>
        <xdr:cNvPr id="254" name="楕円 253"/>
        <xdr:cNvSpPr/>
      </xdr:nvSpPr>
      <xdr:spPr>
        <a:xfrm>
          <a:off x="3746500" y="16642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130236</xdr:rowOff>
    </xdr:from>
    <xdr:ext cx="534377" cy="259045"/>
    <xdr:sp macro="" textlink="">
      <xdr:nvSpPr>
        <xdr:cNvPr id="255" name="テキスト ボックス 254"/>
        <xdr:cNvSpPr txBox="1"/>
      </xdr:nvSpPr>
      <xdr:spPr>
        <a:xfrm>
          <a:off x="3530111" y="1641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167005</xdr:rowOff>
    </xdr:from>
    <xdr:to>
      <xdr:col>15</xdr:col>
      <xdr:colOff>101600</xdr:colOff>
      <xdr:row>97</xdr:row>
      <xdr:rowOff>97155</xdr:rowOff>
    </xdr:to>
    <xdr:sp macro="" textlink="">
      <xdr:nvSpPr>
        <xdr:cNvPr id="256" name="楕円 255"/>
        <xdr:cNvSpPr/>
      </xdr:nvSpPr>
      <xdr:spPr>
        <a:xfrm>
          <a:off x="2857500" y="1662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113682</xdr:rowOff>
    </xdr:from>
    <xdr:ext cx="534377" cy="259045"/>
    <xdr:sp macro="" textlink="">
      <xdr:nvSpPr>
        <xdr:cNvPr id="257" name="テキスト ボックス 256"/>
        <xdr:cNvSpPr txBox="1"/>
      </xdr:nvSpPr>
      <xdr:spPr>
        <a:xfrm>
          <a:off x="2641111" y="16401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32931</xdr:rowOff>
    </xdr:from>
    <xdr:to>
      <xdr:col>10</xdr:col>
      <xdr:colOff>165100</xdr:colOff>
      <xdr:row>97</xdr:row>
      <xdr:rowOff>134531</xdr:rowOff>
    </xdr:to>
    <xdr:sp macro="" textlink="">
      <xdr:nvSpPr>
        <xdr:cNvPr id="258" name="楕円 257"/>
        <xdr:cNvSpPr/>
      </xdr:nvSpPr>
      <xdr:spPr>
        <a:xfrm>
          <a:off x="1968500" y="1666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125658</xdr:rowOff>
    </xdr:from>
    <xdr:ext cx="534377" cy="259045"/>
    <xdr:sp macro="" textlink="">
      <xdr:nvSpPr>
        <xdr:cNvPr id="259" name="テキスト ボックス 258"/>
        <xdr:cNvSpPr txBox="1"/>
      </xdr:nvSpPr>
      <xdr:spPr>
        <a:xfrm>
          <a:off x="1752111" y="16756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46265</xdr:rowOff>
    </xdr:from>
    <xdr:to>
      <xdr:col>6</xdr:col>
      <xdr:colOff>38100</xdr:colOff>
      <xdr:row>96</xdr:row>
      <xdr:rowOff>147865</xdr:rowOff>
    </xdr:to>
    <xdr:sp macro="" textlink="">
      <xdr:nvSpPr>
        <xdr:cNvPr id="260" name="楕円 259"/>
        <xdr:cNvSpPr/>
      </xdr:nvSpPr>
      <xdr:spPr>
        <a:xfrm>
          <a:off x="1079500" y="1650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164392</xdr:rowOff>
    </xdr:from>
    <xdr:ext cx="534377" cy="259045"/>
    <xdr:sp macro="" textlink="">
      <xdr:nvSpPr>
        <xdr:cNvPr id="261" name="テキスト ボックス 260"/>
        <xdr:cNvSpPr txBox="1"/>
      </xdr:nvSpPr>
      <xdr:spPr>
        <a:xfrm>
          <a:off x="863111" y="16280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105791</xdr:rowOff>
    </xdr:from>
    <xdr:to>
      <xdr:col>54</xdr:col>
      <xdr:colOff>189865</xdr:colOff>
      <xdr:row>39</xdr:row>
      <xdr:rowOff>44450</xdr:rowOff>
    </xdr:to>
    <xdr:cxnSp macro="">
      <xdr:nvCxnSpPr>
        <xdr:cNvPr id="285" name="直線コネクタ 284"/>
        <xdr:cNvCxnSpPr/>
      </xdr:nvCxnSpPr>
      <xdr:spPr>
        <a:xfrm flipV="1">
          <a:off x="10475595" y="5249291"/>
          <a:ext cx="1270" cy="1481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52468</xdr:rowOff>
    </xdr:from>
    <xdr:ext cx="469744" cy="259045"/>
    <xdr:sp macro="" textlink="">
      <xdr:nvSpPr>
        <xdr:cNvPr id="288" name="労働費最大値テキスト"/>
        <xdr:cNvSpPr txBox="1"/>
      </xdr:nvSpPr>
      <xdr:spPr>
        <a:xfrm>
          <a:off x="10528300" y="5024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105791</xdr:rowOff>
    </xdr:from>
    <xdr:to>
      <xdr:col>55</xdr:col>
      <xdr:colOff>88900</xdr:colOff>
      <xdr:row>30</xdr:row>
      <xdr:rowOff>105791</xdr:rowOff>
    </xdr:to>
    <xdr:cxnSp macro="">
      <xdr:nvCxnSpPr>
        <xdr:cNvPr id="289" name="直線コネクタ 288"/>
        <xdr:cNvCxnSpPr/>
      </xdr:nvCxnSpPr>
      <xdr:spPr>
        <a:xfrm>
          <a:off x="10388600" y="5249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126556</xdr:rowOff>
    </xdr:from>
    <xdr:to>
      <xdr:col>55</xdr:col>
      <xdr:colOff>0</xdr:colOff>
      <xdr:row>38</xdr:row>
      <xdr:rowOff>127318</xdr:rowOff>
    </xdr:to>
    <xdr:cxnSp macro="">
      <xdr:nvCxnSpPr>
        <xdr:cNvPr id="290" name="直線コネクタ 289"/>
        <xdr:cNvCxnSpPr/>
      </xdr:nvCxnSpPr>
      <xdr:spPr>
        <a:xfrm flipV="1">
          <a:off x="9639300" y="6641656"/>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49103</xdr:rowOff>
    </xdr:from>
    <xdr:ext cx="378565" cy="259045"/>
    <xdr:sp macro="" textlink="">
      <xdr:nvSpPr>
        <xdr:cNvPr id="291" name="労働費平均値テキスト"/>
        <xdr:cNvSpPr txBox="1"/>
      </xdr:nvSpPr>
      <xdr:spPr>
        <a:xfrm>
          <a:off x="10528300" y="63927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26226</xdr:rowOff>
    </xdr:from>
    <xdr:to>
      <xdr:col>55</xdr:col>
      <xdr:colOff>50800</xdr:colOff>
      <xdr:row>38</xdr:row>
      <xdr:rowOff>127826</xdr:rowOff>
    </xdr:to>
    <xdr:sp macro="" textlink="">
      <xdr:nvSpPr>
        <xdr:cNvPr id="292" name="フローチャート: 判断 291"/>
        <xdr:cNvSpPr/>
      </xdr:nvSpPr>
      <xdr:spPr>
        <a:xfrm>
          <a:off x="10426700" y="654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126746</xdr:rowOff>
    </xdr:from>
    <xdr:to>
      <xdr:col>50</xdr:col>
      <xdr:colOff>114300</xdr:colOff>
      <xdr:row>38</xdr:row>
      <xdr:rowOff>127318</xdr:rowOff>
    </xdr:to>
    <xdr:cxnSp macro="">
      <xdr:nvCxnSpPr>
        <xdr:cNvPr id="293" name="直線コネクタ 292"/>
        <xdr:cNvCxnSpPr/>
      </xdr:nvCxnSpPr>
      <xdr:spPr>
        <a:xfrm>
          <a:off x="8750300" y="6641846"/>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33083</xdr:rowOff>
    </xdr:from>
    <xdr:to>
      <xdr:col>50</xdr:col>
      <xdr:colOff>165100</xdr:colOff>
      <xdr:row>38</xdr:row>
      <xdr:rowOff>134683</xdr:rowOff>
    </xdr:to>
    <xdr:sp macro="" textlink="">
      <xdr:nvSpPr>
        <xdr:cNvPr id="294" name="フローチャート: 判断 293"/>
        <xdr:cNvSpPr/>
      </xdr:nvSpPr>
      <xdr:spPr>
        <a:xfrm>
          <a:off x="9588500" y="6548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151211</xdr:rowOff>
    </xdr:from>
    <xdr:ext cx="378565" cy="259045"/>
    <xdr:sp macro="" textlink="">
      <xdr:nvSpPr>
        <xdr:cNvPr id="295" name="テキスト ボックス 294"/>
        <xdr:cNvSpPr txBox="1"/>
      </xdr:nvSpPr>
      <xdr:spPr>
        <a:xfrm>
          <a:off x="9450017" y="6323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121412</xdr:rowOff>
    </xdr:from>
    <xdr:to>
      <xdr:col>45</xdr:col>
      <xdr:colOff>177800</xdr:colOff>
      <xdr:row>38</xdr:row>
      <xdr:rowOff>126746</xdr:rowOff>
    </xdr:to>
    <xdr:cxnSp macro="">
      <xdr:nvCxnSpPr>
        <xdr:cNvPr id="296" name="直線コネクタ 295"/>
        <xdr:cNvCxnSpPr/>
      </xdr:nvCxnSpPr>
      <xdr:spPr>
        <a:xfrm>
          <a:off x="7861300" y="6636512"/>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30607</xdr:rowOff>
    </xdr:from>
    <xdr:to>
      <xdr:col>46</xdr:col>
      <xdr:colOff>38100</xdr:colOff>
      <xdr:row>37</xdr:row>
      <xdr:rowOff>132207</xdr:rowOff>
    </xdr:to>
    <xdr:sp macro="" textlink="">
      <xdr:nvSpPr>
        <xdr:cNvPr id="297" name="フローチャート: 判断 296"/>
        <xdr:cNvSpPr/>
      </xdr:nvSpPr>
      <xdr:spPr>
        <a:xfrm>
          <a:off x="8699500" y="637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148734</xdr:rowOff>
    </xdr:from>
    <xdr:ext cx="469744" cy="259045"/>
    <xdr:sp macro="" textlink="">
      <xdr:nvSpPr>
        <xdr:cNvPr id="298" name="テキスト ボックス 297"/>
        <xdr:cNvSpPr txBox="1"/>
      </xdr:nvSpPr>
      <xdr:spPr>
        <a:xfrm>
          <a:off x="8515428" y="6149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142748</xdr:rowOff>
    </xdr:from>
    <xdr:to>
      <xdr:col>41</xdr:col>
      <xdr:colOff>50800</xdr:colOff>
      <xdr:row>38</xdr:row>
      <xdr:rowOff>121412</xdr:rowOff>
    </xdr:to>
    <xdr:cxnSp macro="">
      <xdr:nvCxnSpPr>
        <xdr:cNvPr id="299" name="直線コネクタ 298"/>
        <xdr:cNvCxnSpPr/>
      </xdr:nvCxnSpPr>
      <xdr:spPr>
        <a:xfrm>
          <a:off x="6972300" y="6314948"/>
          <a:ext cx="889000" cy="321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100711</xdr:rowOff>
    </xdr:from>
    <xdr:to>
      <xdr:col>41</xdr:col>
      <xdr:colOff>101600</xdr:colOff>
      <xdr:row>38</xdr:row>
      <xdr:rowOff>30861</xdr:rowOff>
    </xdr:to>
    <xdr:sp macro="" textlink="">
      <xdr:nvSpPr>
        <xdr:cNvPr id="300" name="フローチャート: 判断 299"/>
        <xdr:cNvSpPr/>
      </xdr:nvSpPr>
      <xdr:spPr>
        <a:xfrm>
          <a:off x="7810500" y="644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47388</xdr:rowOff>
    </xdr:from>
    <xdr:ext cx="469744" cy="259045"/>
    <xdr:sp macro="" textlink="">
      <xdr:nvSpPr>
        <xdr:cNvPr id="301" name="テキスト ボックス 300"/>
        <xdr:cNvSpPr txBox="1"/>
      </xdr:nvSpPr>
      <xdr:spPr>
        <a:xfrm>
          <a:off x="7626428" y="621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40703</xdr:rowOff>
    </xdr:from>
    <xdr:to>
      <xdr:col>36</xdr:col>
      <xdr:colOff>165100</xdr:colOff>
      <xdr:row>37</xdr:row>
      <xdr:rowOff>142303</xdr:rowOff>
    </xdr:to>
    <xdr:sp macro="" textlink="">
      <xdr:nvSpPr>
        <xdr:cNvPr id="302" name="フローチャート: 判断 301"/>
        <xdr:cNvSpPr/>
      </xdr:nvSpPr>
      <xdr:spPr>
        <a:xfrm>
          <a:off x="6921500" y="638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133431</xdr:rowOff>
    </xdr:from>
    <xdr:ext cx="469744" cy="259045"/>
    <xdr:sp macro="" textlink="">
      <xdr:nvSpPr>
        <xdr:cNvPr id="303" name="テキスト ボックス 302"/>
        <xdr:cNvSpPr txBox="1"/>
      </xdr:nvSpPr>
      <xdr:spPr>
        <a:xfrm>
          <a:off x="6737428" y="6477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75756</xdr:rowOff>
    </xdr:from>
    <xdr:to>
      <xdr:col>55</xdr:col>
      <xdr:colOff>50800</xdr:colOff>
      <xdr:row>39</xdr:row>
      <xdr:rowOff>5906</xdr:rowOff>
    </xdr:to>
    <xdr:sp macro="" textlink="">
      <xdr:nvSpPr>
        <xdr:cNvPr id="309" name="楕円 308"/>
        <xdr:cNvSpPr/>
      </xdr:nvSpPr>
      <xdr:spPr>
        <a:xfrm>
          <a:off x="10426700" y="659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4653</xdr:rowOff>
    </xdr:from>
    <xdr:ext cx="378565" cy="259045"/>
    <xdr:sp macro="" textlink="">
      <xdr:nvSpPr>
        <xdr:cNvPr id="310" name="労働費該当値テキスト"/>
        <xdr:cNvSpPr txBox="1"/>
      </xdr:nvSpPr>
      <xdr:spPr>
        <a:xfrm>
          <a:off x="10528300" y="6519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76518</xdr:rowOff>
    </xdr:from>
    <xdr:to>
      <xdr:col>50</xdr:col>
      <xdr:colOff>165100</xdr:colOff>
      <xdr:row>39</xdr:row>
      <xdr:rowOff>6668</xdr:rowOff>
    </xdr:to>
    <xdr:sp macro="" textlink="">
      <xdr:nvSpPr>
        <xdr:cNvPr id="311" name="楕円 310"/>
        <xdr:cNvSpPr/>
      </xdr:nvSpPr>
      <xdr:spPr>
        <a:xfrm>
          <a:off x="9588500" y="659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169245</xdr:rowOff>
    </xdr:from>
    <xdr:ext cx="378565" cy="259045"/>
    <xdr:sp macro="" textlink="">
      <xdr:nvSpPr>
        <xdr:cNvPr id="312" name="テキスト ボックス 311"/>
        <xdr:cNvSpPr txBox="1"/>
      </xdr:nvSpPr>
      <xdr:spPr>
        <a:xfrm>
          <a:off x="9450017" y="6684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75946</xdr:rowOff>
    </xdr:from>
    <xdr:to>
      <xdr:col>46</xdr:col>
      <xdr:colOff>38100</xdr:colOff>
      <xdr:row>39</xdr:row>
      <xdr:rowOff>6096</xdr:rowOff>
    </xdr:to>
    <xdr:sp macro="" textlink="">
      <xdr:nvSpPr>
        <xdr:cNvPr id="313" name="楕円 312"/>
        <xdr:cNvSpPr/>
      </xdr:nvSpPr>
      <xdr:spPr>
        <a:xfrm>
          <a:off x="8699500" y="6591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168673</xdr:rowOff>
    </xdr:from>
    <xdr:ext cx="378565" cy="259045"/>
    <xdr:sp macro="" textlink="">
      <xdr:nvSpPr>
        <xdr:cNvPr id="314" name="テキスト ボックス 313"/>
        <xdr:cNvSpPr txBox="1"/>
      </xdr:nvSpPr>
      <xdr:spPr>
        <a:xfrm>
          <a:off x="8561017" y="6683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70612</xdr:rowOff>
    </xdr:from>
    <xdr:to>
      <xdr:col>41</xdr:col>
      <xdr:colOff>101600</xdr:colOff>
      <xdr:row>39</xdr:row>
      <xdr:rowOff>762</xdr:rowOff>
    </xdr:to>
    <xdr:sp macro="" textlink="">
      <xdr:nvSpPr>
        <xdr:cNvPr id="315" name="楕円 314"/>
        <xdr:cNvSpPr/>
      </xdr:nvSpPr>
      <xdr:spPr>
        <a:xfrm>
          <a:off x="7810500" y="658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163339</xdr:rowOff>
    </xdr:from>
    <xdr:ext cx="378565" cy="259045"/>
    <xdr:sp macro="" textlink="">
      <xdr:nvSpPr>
        <xdr:cNvPr id="316" name="テキスト ボックス 315"/>
        <xdr:cNvSpPr txBox="1"/>
      </xdr:nvSpPr>
      <xdr:spPr>
        <a:xfrm>
          <a:off x="7672017" y="66784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91948</xdr:rowOff>
    </xdr:from>
    <xdr:to>
      <xdr:col>36</xdr:col>
      <xdr:colOff>165100</xdr:colOff>
      <xdr:row>37</xdr:row>
      <xdr:rowOff>22098</xdr:rowOff>
    </xdr:to>
    <xdr:sp macro="" textlink="">
      <xdr:nvSpPr>
        <xdr:cNvPr id="317" name="楕円 316"/>
        <xdr:cNvSpPr/>
      </xdr:nvSpPr>
      <xdr:spPr>
        <a:xfrm>
          <a:off x="6921500" y="626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38625</xdr:rowOff>
    </xdr:from>
    <xdr:ext cx="469744" cy="259045"/>
    <xdr:sp macro="" textlink="">
      <xdr:nvSpPr>
        <xdr:cNvPr id="318" name="テキスト ボックス 317"/>
        <xdr:cNvSpPr txBox="1"/>
      </xdr:nvSpPr>
      <xdr:spPr>
        <a:xfrm>
          <a:off x="6737428" y="6039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2" name="テキスト ボックス 331"/>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4" name="テキスト ボックス 333"/>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6" name="テキスト ボックス 335"/>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10221</xdr:rowOff>
    </xdr:from>
    <xdr:to>
      <xdr:col>54</xdr:col>
      <xdr:colOff>189865</xdr:colOff>
      <xdr:row>58</xdr:row>
      <xdr:rowOff>131836</xdr:rowOff>
    </xdr:to>
    <xdr:cxnSp macro="">
      <xdr:nvCxnSpPr>
        <xdr:cNvPr id="340" name="直線コネクタ 339"/>
        <xdr:cNvCxnSpPr/>
      </xdr:nvCxnSpPr>
      <xdr:spPr>
        <a:xfrm flipV="1">
          <a:off x="10475595" y="8582721"/>
          <a:ext cx="1270" cy="1493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135663</xdr:rowOff>
    </xdr:from>
    <xdr:ext cx="378565" cy="259045"/>
    <xdr:sp macro="" textlink="">
      <xdr:nvSpPr>
        <xdr:cNvPr id="341" name="農林水産業費最小値テキスト"/>
        <xdr:cNvSpPr txBox="1"/>
      </xdr:nvSpPr>
      <xdr:spPr>
        <a:xfrm>
          <a:off x="10528300" y="10079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131836</xdr:rowOff>
    </xdr:from>
    <xdr:to>
      <xdr:col>55</xdr:col>
      <xdr:colOff>88900</xdr:colOff>
      <xdr:row>58</xdr:row>
      <xdr:rowOff>131836</xdr:rowOff>
    </xdr:to>
    <xdr:cxnSp macro="">
      <xdr:nvCxnSpPr>
        <xdr:cNvPr id="342" name="直線コネクタ 341"/>
        <xdr:cNvCxnSpPr/>
      </xdr:nvCxnSpPr>
      <xdr:spPr>
        <a:xfrm>
          <a:off x="10388600" y="10075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128348</xdr:rowOff>
    </xdr:from>
    <xdr:ext cx="534377" cy="259045"/>
    <xdr:sp macro="" textlink="">
      <xdr:nvSpPr>
        <xdr:cNvPr id="343" name="農林水産業費最大値テキスト"/>
        <xdr:cNvSpPr txBox="1"/>
      </xdr:nvSpPr>
      <xdr:spPr>
        <a:xfrm>
          <a:off x="10528300" y="835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65,664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10221</xdr:rowOff>
    </xdr:from>
    <xdr:to>
      <xdr:col>55</xdr:col>
      <xdr:colOff>88900</xdr:colOff>
      <xdr:row>50</xdr:row>
      <xdr:rowOff>10221</xdr:rowOff>
    </xdr:to>
    <xdr:cxnSp macro="">
      <xdr:nvCxnSpPr>
        <xdr:cNvPr id="344" name="直線コネクタ 343"/>
        <xdr:cNvCxnSpPr/>
      </xdr:nvCxnSpPr>
      <xdr:spPr>
        <a:xfrm>
          <a:off x="10388600" y="8582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12850</xdr:rowOff>
    </xdr:from>
    <xdr:to>
      <xdr:col>55</xdr:col>
      <xdr:colOff>0</xdr:colOff>
      <xdr:row>57</xdr:row>
      <xdr:rowOff>28211</xdr:rowOff>
    </xdr:to>
    <xdr:cxnSp macro="">
      <xdr:nvCxnSpPr>
        <xdr:cNvPr id="345" name="直線コネクタ 344"/>
        <xdr:cNvCxnSpPr/>
      </xdr:nvCxnSpPr>
      <xdr:spPr>
        <a:xfrm>
          <a:off x="9639300" y="9785500"/>
          <a:ext cx="838200" cy="15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106806</xdr:rowOff>
    </xdr:from>
    <xdr:ext cx="469744" cy="259045"/>
    <xdr:sp macro="" textlink="">
      <xdr:nvSpPr>
        <xdr:cNvPr id="346" name="農林水産業費平均値テキスト"/>
        <xdr:cNvSpPr txBox="1"/>
      </xdr:nvSpPr>
      <xdr:spPr>
        <a:xfrm>
          <a:off x="10528300" y="9879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128379</xdr:rowOff>
    </xdr:from>
    <xdr:to>
      <xdr:col>55</xdr:col>
      <xdr:colOff>50800</xdr:colOff>
      <xdr:row>58</xdr:row>
      <xdr:rowOff>58529</xdr:rowOff>
    </xdr:to>
    <xdr:sp macro="" textlink="">
      <xdr:nvSpPr>
        <xdr:cNvPr id="347" name="フローチャート: 判断 346"/>
        <xdr:cNvSpPr/>
      </xdr:nvSpPr>
      <xdr:spPr>
        <a:xfrm>
          <a:off x="10426700" y="990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143952</xdr:rowOff>
    </xdr:from>
    <xdr:to>
      <xdr:col>50</xdr:col>
      <xdr:colOff>114300</xdr:colOff>
      <xdr:row>57</xdr:row>
      <xdr:rowOff>12850</xdr:rowOff>
    </xdr:to>
    <xdr:cxnSp macro="">
      <xdr:nvCxnSpPr>
        <xdr:cNvPr id="348" name="直線コネクタ 347"/>
        <xdr:cNvCxnSpPr/>
      </xdr:nvCxnSpPr>
      <xdr:spPr>
        <a:xfrm>
          <a:off x="8750300" y="9745152"/>
          <a:ext cx="889000" cy="40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128265</xdr:rowOff>
    </xdr:from>
    <xdr:to>
      <xdr:col>50</xdr:col>
      <xdr:colOff>165100</xdr:colOff>
      <xdr:row>58</xdr:row>
      <xdr:rowOff>58415</xdr:rowOff>
    </xdr:to>
    <xdr:sp macro="" textlink="">
      <xdr:nvSpPr>
        <xdr:cNvPr id="349" name="フローチャート: 判断 348"/>
        <xdr:cNvSpPr/>
      </xdr:nvSpPr>
      <xdr:spPr>
        <a:xfrm>
          <a:off x="9588500" y="990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49542</xdr:rowOff>
    </xdr:from>
    <xdr:ext cx="469744" cy="259045"/>
    <xdr:sp macro="" textlink="">
      <xdr:nvSpPr>
        <xdr:cNvPr id="350" name="テキスト ボックス 349"/>
        <xdr:cNvSpPr txBox="1"/>
      </xdr:nvSpPr>
      <xdr:spPr>
        <a:xfrm>
          <a:off x="9404428" y="9993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143952</xdr:rowOff>
    </xdr:from>
    <xdr:to>
      <xdr:col>45</xdr:col>
      <xdr:colOff>177800</xdr:colOff>
      <xdr:row>57</xdr:row>
      <xdr:rowOff>37150</xdr:rowOff>
    </xdr:to>
    <xdr:cxnSp macro="">
      <xdr:nvCxnSpPr>
        <xdr:cNvPr id="351" name="直線コネクタ 350"/>
        <xdr:cNvCxnSpPr/>
      </xdr:nvCxnSpPr>
      <xdr:spPr>
        <a:xfrm flipV="1">
          <a:off x="7861300" y="9745152"/>
          <a:ext cx="889000" cy="6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163492</xdr:rowOff>
    </xdr:from>
    <xdr:to>
      <xdr:col>46</xdr:col>
      <xdr:colOff>38100</xdr:colOff>
      <xdr:row>57</xdr:row>
      <xdr:rowOff>93642</xdr:rowOff>
    </xdr:to>
    <xdr:sp macro="" textlink="">
      <xdr:nvSpPr>
        <xdr:cNvPr id="352" name="フローチャート: 判断 351"/>
        <xdr:cNvSpPr/>
      </xdr:nvSpPr>
      <xdr:spPr>
        <a:xfrm>
          <a:off x="8699500" y="976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84769</xdr:rowOff>
    </xdr:from>
    <xdr:ext cx="534377" cy="259045"/>
    <xdr:sp macro="" textlink="">
      <xdr:nvSpPr>
        <xdr:cNvPr id="353" name="テキスト ボックス 352"/>
        <xdr:cNvSpPr txBox="1"/>
      </xdr:nvSpPr>
      <xdr:spPr>
        <a:xfrm>
          <a:off x="8483111" y="9857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8666</xdr:rowOff>
    </xdr:from>
    <xdr:to>
      <xdr:col>41</xdr:col>
      <xdr:colOff>50800</xdr:colOff>
      <xdr:row>57</xdr:row>
      <xdr:rowOff>37150</xdr:rowOff>
    </xdr:to>
    <xdr:cxnSp macro="">
      <xdr:nvCxnSpPr>
        <xdr:cNvPr id="354" name="直線コネクタ 353"/>
        <xdr:cNvCxnSpPr/>
      </xdr:nvCxnSpPr>
      <xdr:spPr>
        <a:xfrm>
          <a:off x="6972300" y="9781316"/>
          <a:ext cx="889000" cy="28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104628</xdr:rowOff>
    </xdr:from>
    <xdr:to>
      <xdr:col>41</xdr:col>
      <xdr:colOff>101600</xdr:colOff>
      <xdr:row>57</xdr:row>
      <xdr:rowOff>34778</xdr:rowOff>
    </xdr:to>
    <xdr:sp macro="" textlink="">
      <xdr:nvSpPr>
        <xdr:cNvPr id="355" name="フローチャート: 判断 354"/>
        <xdr:cNvSpPr/>
      </xdr:nvSpPr>
      <xdr:spPr>
        <a:xfrm>
          <a:off x="7810500" y="970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51305</xdr:rowOff>
    </xdr:from>
    <xdr:ext cx="534377" cy="259045"/>
    <xdr:sp macro="" textlink="">
      <xdr:nvSpPr>
        <xdr:cNvPr id="356" name="テキスト ボックス 355"/>
        <xdr:cNvSpPr txBox="1"/>
      </xdr:nvSpPr>
      <xdr:spPr>
        <a:xfrm>
          <a:off x="7594111" y="948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114115</xdr:rowOff>
    </xdr:from>
    <xdr:to>
      <xdr:col>36</xdr:col>
      <xdr:colOff>165100</xdr:colOff>
      <xdr:row>57</xdr:row>
      <xdr:rowOff>44265</xdr:rowOff>
    </xdr:to>
    <xdr:sp macro="" textlink="">
      <xdr:nvSpPr>
        <xdr:cNvPr id="357" name="フローチャート: 判断 356"/>
        <xdr:cNvSpPr/>
      </xdr:nvSpPr>
      <xdr:spPr>
        <a:xfrm>
          <a:off x="6921500" y="971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60792</xdr:rowOff>
    </xdr:from>
    <xdr:ext cx="534377" cy="259045"/>
    <xdr:sp macro="" textlink="">
      <xdr:nvSpPr>
        <xdr:cNvPr id="358" name="テキスト ボックス 357"/>
        <xdr:cNvSpPr txBox="1"/>
      </xdr:nvSpPr>
      <xdr:spPr>
        <a:xfrm>
          <a:off x="6705111" y="949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148861</xdr:rowOff>
    </xdr:from>
    <xdr:to>
      <xdr:col>55</xdr:col>
      <xdr:colOff>50800</xdr:colOff>
      <xdr:row>57</xdr:row>
      <xdr:rowOff>79011</xdr:rowOff>
    </xdr:to>
    <xdr:sp macro="" textlink="">
      <xdr:nvSpPr>
        <xdr:cNvPr id="364" name="楕円 363"/>
        <xdr:cNvSpPr/>
      </xdr:nvSpPr>
      <xdr:spPr>
        <a:xfrm>
          <a:off x="10426700" y="975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288</xdr:rowOff>
    </xdr:from>
    <xdr:ext cx="534377" cy="259045"/>
    <xdr:sp macro="" textlink="">
      <xdr:nvSpPr>
        <xdr:cNvPr id="365" name="農林水産業費該当値テキスト"/>
        <xdr:cNvSpPr txBox="1"/>
      </xdr:nvSpPr>
      <xdr:spPr>
        <a:xfrm>
          <a:off x="10528300" y="9601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133500</xdr:rowOff>
    </xdr:from>
    <xdr:to>
      <xdr:col>50</xdr:col>
      <xdr:colOff>165100</xdr:colOff>
      <xdr:row>57</xdr:row>
      <xdr:rowOff>63650</xdr:rowOff>
    </xdr:to>
    <xdr:sp macro="" textlink="">
      <xdr:nvSpPr>
        <xdr:cNvPr id="366" name="楕円 365"/>
        <xdr:cNvSpPr/>
      </xdr:nvSpPr>
      <xdr:spPr>
        <a:xfrm>
          <a:off x="9588500" y="973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80177</xdr:rowOff>
    </xdr:from>
    <xdr:ext cx="534377" cy="259045"/>
    <xdr:sp macro="" textlink="">
      <xdr:nvSpPr>
        <xdr:cNvPr id="367" name="テキスト ボックス 366"/>
        <xdr:cNvSpPr txBox="1"/>
      </xdr:nvSpPr>
      <xdr:spPr>
        <a:xfrm>
          <a:off x="9372111" y="9509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93152</xdr:rowOff>
    </xdr:from>
    <xdr:to>
      <xdr:col>46</xdr:col>
      <xdr:colOff>38100</xdr:colOff>
      <xdr:row>57</xdr:row>
      <xdr:rowOff>23302</xdr:rowOff>
    </xdr:to>
    <xdr:sp macro="" textlink="">
      <xdr:nvSpPr>
        <xdr:cNvPr id="368" name="楕円 367"/>
        <xdr:cNvSpPr/>
      </xdr:nvSpPr>
      <xdr:spPr>
        <a:xfrm>
          <a:off x="8699500" y="969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39829</xdr:rowOff>
    </xdr:from>
    <xdr:ext cx="534377" cy="259045"/>
    <xdr:sp macro="" textlink="">
      <xdr:nvSpPr>
        <xdr:cNvPr id="369" name="テキスト ボックス 368"/>
        <xdr:cNvSpPr txBox="1"/>
      </xdr:nvSpPr>
      <xdr:spPr>
        <a:xfrm>
          <a:off x="8483111" y="9469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157800</xdr:rowOff>
    </xdr:from>
    <xdr:to>
      <xdr:col>41</xdr:col>
      <xdr:colOff>101600</xdr:colOff>
      <xdr:row>57</xdr:row>
      <xdr:rowOff>87950</xdr:rowOff>
    </xdr:to>
    <xdr:sp macro="" textlink="">
      <xdr:nvSpPr>
        <xdr:cNvPr id="370" name="楕円 369"/>
        <xdr:cNvSpPr/>
      </xdr:nvSpPr>
      <xdr:spPr>
        <a:xfrm>
          <a:off x="7810500" y="975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79077</xdr:rowOff>
    </xdr:from>
    <xdr:ext cx="534377" cy="259045"/>
    <xdr:sp macro="" textlink="">
      <xdr:nvSpPr>
        <xdr:cNvPr id="371" name="テキスト ボックス 370"/>
        <xdr:cNvSpPr txBox="1"/>
      </xdr:nvSpPr>
      <xdr:spPr>
        <a:xfrm>
          <a:off x="7594111" y="9851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129316</xdr:rowOff>
    </xdr:from>
    <xdr:to>
      <xdr:col>36</xdr:col>
      <xdr:colOff>165100</xdr:colOff>
      <xdr:row>57</xdr:row>
      <xdr:rowOff>59466</xdr:rowOff>
    </xdr:to>
    <xdr:sp macro="" textlink="">
      <xdr:nvSpPr>
        <xdr:cNvPr id="372" name="楕円 371"/>
        <xdr:cNvSpPr/>
      </xdr:nvSpPr>
      <xdr:spPr>
        <a:xfrm>
          <a:off x="6921500" y="973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50593</xdr:rowOff>
    </xdr:from>
    <xdr:ext cx="534377" cy="259045"/>
    <xdr:sp macro="" textlink="">
      <xdr:nvSpPr>
        <xdr:cNvPr id="373" name="テキスト ボックス 372"/>
        <xdr:cNvSpPr txBox="1"/>
      </xdr:nvSpPr>
      <xdr:spPr>
        <a:xfrm>
          <a:off x="6705111" y="9823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31915</xdr:rowOff>
    </xdr:from>
    <xdr:to>
      <xdr:col>54</xdr:col>
      <xdr:colOff>189865</xdr:colOff>
      <xdr:row>79</xdr:row>
      <xdr:rowOff>16904</xdr:rowOff>
    </xdr:to>
    <xdr:cxnSp macro="">
      <xdr:nvCxnSpPr>
        <xdr:cNvPr id="397" name="直線コネクタ 396"/>
        <xdr:cNvCxnSpPr/>
      </xdr:nvCxnSpPr>
      <xdr:spPr>
        <a:xfrm flipV="1">
          <a:off x="10475595" y="12033415"/>
          <a:ext cx="1270" cy="1528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20731</xdr:rowOff>
    </xdr:from>
    <xdr:ext cx="378565" cy="259045"/>
    <xdr:sp macro="" textlink="">
      <xdr:nvSpPr>
        <xdr:cNvPr id="398" name="商工費最小値テキスト"/>
        <xdr:cNvSpPr txBox="1"/>
      </xdr:nvSpPr>
      <xdr:spPr>
        <a:xfrm>
          <a:off x="10528300" y="13565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16904</xdr:rowOff>
    </xdr:from>
    <xdr:to>
      <xdr:col>55</xdr:col>
      <xdr:colOff>88900</xdr:colOff>
      <xdr:row>79</xdr:row>
      <xdr:rowOff>16904</xdr:rowOff>
    </xdr:to>
    <xdr:cxnSp macro="">
      <xdr:nvCxnSpPr>
        <xdr:cNvPr id="399" name="直線コネクタ 398"/>
        <xdr:cNvCxnSpPr/>
      </xdr:nvCxnSpPr>
      <xdr:spPr>
        <a:xfrm>
          <a:off x="10388600" y="13561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150042</xdr:rowOff>
    </xdr:from>
    <xdr:ext cx="534377" cy="259045"/>
    <xdr:sp macro="" textlink="">
      <xdr:nvSpPr>
        <xdr:cNvPr id="400" name="商工費最大値テキスト"/>
        <xdr:cNvSpPr txBox="1"/>
      </xdr:nvSpPr>
      <xdr:spPr>
        <a:xfrm>
          <a:off x="10528300" y="1180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40,829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31915</xdr:rowOff>
    </xdr:from>
    <xdr:to>
      <xdr:col>55</xdr:col>
      <xdr:colOff>88900</xdr:colOff>
      <xdr:row>70</xdr:row>
      <xdr:rowOff>31915</xdr:rowOff>
    </xdr:to>
    <xdr:cxnSp macro="">
      <xdr:nvCxnSpPr>
        <xdr:cNvPr id="401" name="直線コネクタ 400"/>
        <xdr:cNvCxnSpPr/>
      </xdr:nvCxnSpPr>
      <xdr:spPr>
        <a:xfrm>
          <a:off x="10388600" y="1203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31915</xdr:rowOff>
    </xdr:from>
    <xdr:to>
      <xdr:col>55</xdr:col>
      <xdr:colOff>0</xdr:colOff>
      <xdr:row>71</xdr:row>
      <xdr:rowOff>53822</xdr:rowOff>
    </xdr:to>
    <xdr:cxnSp macro="">
      <xdr:nvCxnSpPr>
        <xdr:cNvPr id="402" name="直線コネクタ 401"/>
        <xdr:cNvCxnSpPr/>
      </xdr:nvCxnSpPr>
      <xdr:spPr>
        <a:xfrm flipV="1">
          <a:off x="9639300" y="12033415"/>
          <a:ext cx="838200" cy="193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80739</xdr:rowOff>
    </xdr:from>
    <xdr:ext cx="469744" cy="259045"/>
    <xdr:sp macro="" textlink="">
      <xdr:nvSpPr>
        <xdr:cNvPr id="403" name="商工費平均値テキスト"/>
        <xdr:cNvSpPr txBox="1"/>
      </xdr:nvSpPr>
      <xdr:spPr>
        <a:xfrm>
          <a:off x="10528300" y="132823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102312</xdr:rowOff>
    </xdr:from>
    <xdr:to>
      <xdr:col>55</xdr:col>
      <xdr:colOff>50800</xdr:colOff>
      <xdr:row>78</xdr:row>
      <xdr:rowOff>32462</xdr:rowOff>
    </xdr:to>
    <xdr:sp macro="" textlink="">
      <xdr:nvSpPr>
        <xdr:cNvPr id="404" name="フローチャート: 判断 403"/>
        <xdr:cNvSpPr/>
      </xdr:nvSpPr>
      <xdr:spPr>
        <a:xfrm>
          <a:off x="10426700" y="1330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53822</xdr:rowOff>
    </xdr:from>
    <xdr:to>
      <xdr:col>50</xdr:col>
      <xdr:colOff>114300</xdr:colOff>
      <xdr:row>71</xdr:row>
      <xdr:rowOff>103619</xdr:rowOff>
    </xdr:to>
    <xdr:cxnSp macro="">
      <xdr:nvCxnSpPr>
        <xdr:cNvPr id="405" name="直線コネクタ 404"/>
        <xdr:cNvCxnSpPr/>
      </xdr:nvCxnSpPr>
      <xdr:spPr>
        <a:xfrm flipV="1">
          <a:off x="8750300" y="12226772"/>
          <a:ext cx="889000" cy="4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98997</xdr:rowOff>
    </xdr:from>
    <xdr:to>
      <xdr:col>50</xdr:col>
      <xdr:colOff>165100</xdr:colOff>
      <xdr:row>78</xdr:row>
      <xdr:rowOff>29147</xdr:rowOff>
    </xdr:to>
    <xdr:sp macro="" textlink="">
      <xdr:nvSpPr>
        <xdr:cNvPr id="406" name="フローチャート: 判断 405"/>
        <xdr:cNvSpPr/>
      </xdr:nvSpPr>
      <xdr:spPr>
        <a:xfrm>
          <a:off x="95885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20274</xdr:rowOff>
    </xdr:from>
    <xdr:ext cx="469744" cy="259045"/>
    <xdr:sp macro="" textlink="">
      <xdr:nvSpPr>
        <xdr:cNvPr id="407" name="テキスト ボックス 406"/>
        <xdr:cNvSpPr txBox="1"/>
      </xdr:nvSpPr>
      <xdr:spPr>
        <a:xfrm>
          <a:off x="9404428" y="13393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72796</xdr:rowOff>
    </xdr:from>
    <xdr:to>
      <xdr:col>45</xdr:col>
      <xdr:colOff>177800</xdr:colOff>
      <xdr:row>71</xdr:row>
      <xdr:rowOff>103619</xdr:rowOff>
    </xdr:to>
    <xdr:cxnSp macro="">
      <xdr:nvCxnSpPr>
        <xdr:cNvPr id="408" name="直線コネクタ 407"/>
        <xdr:cNvCxnSpPr/>
      </xdr:nvCxnSpPr>
      <xdr:spPr>
        <a:xfrm>
          <a:off x="7861300" y="12074296"/>
          <a:ext cx="889000" cy="202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4090</xdr:rowOff>
    </xdr:from>
    <xdr:to>
      <xdr:col>46</xdr:col>
      <xdr:colOff>38100</xdr:colOff>
      <xdr:row>76</xdr:row>
      <xdr:rowOff>105690</xdr:rowOff>
    </xdr:to>
    <xdr:sp macro="" textlink="">
      <xdr:nvSpPr>
        <xdr:cNvPr id="409" name="フローチャート: 判断 408"/>
        <xdr:cNvSpPr/>
      </xdr:nvSpPr>
      <xdr:spPr>
        <a:xfrm>
          <a:off x="8699500" y="1303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96817</xdr:rowOff>
    </xdr:from>
    <xdr:ext cx="534377" cy="259045"/>
    <xdr:sp macro="" textlink="">
      <xdr:nvSpPr>
        <xdr:cNvPr id="410" name="テキスト ボックス 409"/>
        <xdr:cNvSpPr txBox="1"/>
      </xdr:nvSpPr>
      <xdr:spPr>
        <a:xfrm>
          <a:off x="8483111" y="1312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72796</xdr:rowOff>
    </xdr:from>
    <xdr:to>
      <xdr:col>41</xdr:col>
      <xdr:colOff>50800</xdr:colOff>
      <xdr:row>72</xdr:row>
      <xdr:rowOff>22390</xdr:rowOff>
    </xdr:to>
    <xdr:cxnSp macro="">
      <xdr:nvCxnSpPr>
        <xdr:cNvPr id="411" name="直線コネクタ 410"/>
        <xdr:cNvCxnSpPr/>
      </xdr:nvCxnSpPr>
      <xdr:spPr>
        <a:xfrm flipV="1">
          <a:off x="6972300" y="12074296"/>
          <a:ext cx="889000" cy="292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163843</xdr:rowOff>
    </xdr:from>
    <xdr:to>
      <xdr:col>41</xdr:col>
      <xdr:colOff>101600</xdr:colOff>
      <xdr:row>77</xdr:row>
      <xdr:rowOff>93993</xdr:rowOff>
    </xdr:to>
    <xdr:sp macro="" textlink="">
      <xdr:nvSpPr>
        <xdr:cNvPr id="412" name="フローチャート: 判断 411"/>
        <xdr:cNvSpPr/>
      </xdr:nvSpPr>
      <xdr:spPr>
        <a:xfrm>
          <a:off x="7810500" y="1319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85120</xdr:rowOff>
    </xdr:from>
    <xdr:ext cx="469744" cy="259045"/>
    <xdr:sp macro="" textlink="">
      <xdr:nvSpPr>
        <xdr:cNvPr id="413" name="テキスト ボックス 412"/>
        <xdr:cNvSpPr txBox="1"/>
      </xdr:nvSpPr>
      <xdr:spPr>
        <a:xfrm>
          <a:off x="7626428" y="13286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8013</xdr:rowOff>
    </xdr:from>
    <xdr:to>
      <xdr:col>36</xdr:col>
      <xdr:colOff>165100</xdr:colOff>
      <xdr:row>77</xdr:row>
      <xdr:rowOff>109613</xdr:rowOff>
    </xdr:to>
    <xdr:sp macro="" textlink="">
      <xdr:nvSpPr>
        <xdr:cNvPr id="414" name="フローチャート: 判断 413"/>
        <xdr:cNvSpPr/>
      </xdr:nvSpPr>
      <xdr:spPr>
        <a:xfrm>
          <a:off x="6921500" y="1320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100740</xdr:rowOff>
    </xdr:from>
    <xdr:ext cx="469744" cy="259045"/>
    <xdr:sp macro="" textlink="">
      <xdr:nvSpPr>
        <xdr:cNvPr id="415" name="テキスト ボックス 414"/>
        <xdr:cNvSpPr txBox="1"/>
      </xdr:nvSpPr>
      <xdr:spPr>
        <a:xfrm>
          <a:off x="6737428" y="1330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69</xdr:row>
      <xdr:rowOff>152565</xdr:rowOff>
    </xdr:from>
    <xdr:to>
      <xdr:col>55</xdr:col>
      <xdr:colOff>50800</xdr:colOff>
      <xdr:row>70</xdr:row>
      <xdr:rowOff>82715</xdr:rowOff>
    </xdr:to>
    <xdr:sp macro="" textlink="">
      <xdr:nvSpPr>
        <xdr:cNvPr id="421" name="楕円 420"/>
        <xdr:cNvSpPr/>
      </xdr:nvSpPr>
      <xdr:spPr>
        <a:xfrm>
          <a:off x="10426700" y="1198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69</xdr:row>
      <xdr:rowOff>105592</xdr:rowOff>
    </xdr:from>
    <xdr:ext cx="534377" cy="259045"/>
    <xdr:sp macro="" textlink="">
      <xdr:nvSpPr>
        <xdr:cNvPr id="422" name="商工費該当値テキスト"/>
        <xdr:cNvSpPr txBox="1"/>
      </xdr:nvSpPr>
      <xdr:spPr>
        <a:xfrm>
          <a:off x="10528300" y="1193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3022</xdr:rowOff>
    </xdr:from>
    <xdr:to>
      <xdr:col>50</xdr:col>
      <xdr:colOff>165100</xdr:colOff>
      <xdr:row>71</xdr:row>
      <xdr:rowOff>104622</xdr:rowOff>
    </xdr:to>
    <xdr:sp macro="" textlink="">
      <xdr:nvSpPr>
        <xdr:cNvPr id="423" name="楕円 422"/>
        <xdr:cNvSpPr/>
      </xdr:nvSpPr>
      <xdr:spPr>
        <a:xfrm>
          <a:off x="9588500" y="12175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69</xdr:row>
      <xdr:rowOff>121149</xdr:rowOff>
    </xdr:from>
    <xdr:ext cx="534377" cy="259045"/>
    <xdr:sp macro="" textlink="">
      <xdr:nvSpPr>
        <xdr:cNvPr id="424" name="テキスト ボックス 423"/>
        <xdr:cNvSpPr txBox="1"/>
      </xdr:nvSpPr>
      <xdr:spPr>
        <a:xfrm>
          <a:off x="9372111" y="11951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52819</xdr:rowOff>
    </xdr:from>
    <xdr:to>
      <xdr:col>46</xdr:col>
      <xdr:colOff>38100</xdr:colOff>
      <xdr:row>71</xdr:row>
      <xdr:rowOff>154419</xdr:rowOff>
    </xdr:to>
    <xdr:sp macro="" textlink="">
      <xdr:nvSpPr>
        <xdr:cNvPr id="425" name="楕円 424"/>
        <xdr:cNvSpPr/>
      </xdr:nvSpPr>
      <xdr:spPr>
        <a:xfrm>
          <a:off x="8699500" y="12225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69</xdr:row>
      <xdr:rowOff>170946</xdr:rowOff>
    </xdr:from>
    <xdr:ext cx="534377" cy="259045"/>
    <xdr:sp macro="" textlink="">
      <xdr:nvSpPr>
        <xdr:cNvPr id="426" name="テキスト ボックス 425"/>
        <xdr:cNvSpPr txBox="1"/>
      </xdr:nvSpPr>
      <xdr:spPr>
        <a:xfrm>
          <a:off x="8483111" y="12000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21996</xdr:rowOff>
    </xdr:from>
    <xdr:to>
      <xdr:col>41</xdr:col>
      <xdr:colOff>101600</xdr:colOff>
      <xdr:row>70</xdr:row>
      <xdr:rowOff>123596</xdr:rowOff>
    </xdr:to>
    <xdr:sp macro="" textlink="">
      <xdr:nvSpPr>
        <xdr:cNvPr id="427" name="楕円 426"/>
        <xdr:cNvSpPr/>
      </xdr:nvSpPr>
      <xdr:spPr>
        <a:xfrm>
          <a:off x="7810500" y="1202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68</xdr:row>
      <xdr:rowOff>140123</xdr:rowOff>
    </xdr:from>
    <xdr:ext cx="534377" cy="259045"/>
    <xdr:sp macro="" textlink="">
      <xdr:nvSpPr>
        <xdr:cNvPr id="428" name="テキスト ボックス 427"/>
        <xdr:cNvSpPr txBox="1"/>
      </xdr:nvSpPr>
      <xdr:spPr>
        <a:xfrm>
          <a:off x="7594111" y="11798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143040</xdr:rowOff>
    </xdr:from>
    <xdr:to>
      <xdr:col>36</xdr:col>
      <xdr:colOff>165100</xdr:colOff>
      <xdr:row>72</xdr:row>
      <xdr:rowOff>73190</xdr:rowOff>
    </xdr:to>
    <xdr:sp macro="" textlink="">
      <xdr:nvSpPr>
        <xdr:cNvPr id="429" name="楕円 428"/>
        <xdr:cNvSpPr/>
      </xdr:nvSpPr>
      <xdr:spPr>
        <a:xfrm>
          <a:off x="6921500" y="1231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89717</xdr:rowOff>
    </xdr:from>
    <xdr:ext cx="534377" cy="259045"/>
    <xdr:sp macro="" textlink="">
      <xdr:nvSpPr>
        <xdr:cNvPr id="430" name="テキスト ボックス 429"/>
        <xdr:cNvSpPr txBox="1"/>
      </xdr:nvSpPr>
      <xdr:spPr>
        <a:xfrm>
          <a:off x="6705111" y="1209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12292</xdr:rowOff>
    </xdr:from>
    <xdr:to>
      <xdr:col>54</xdr:col>
      <xdr:colOff>189865</xdr:colOff>
      <xdr:row>98</xdr:row>
      <xdr:rowOff>74512</xdr:rowOff>
    </xdr:to>
    <xdr:cxnSp macro="">
      <xdr:nvCxnSpPr>
        <xdr:cNvPr id="452" name="直線コネクタ 451"/>
        <xdr:cNvCxnSpPr/>
      </xdr:nvCxnSpPr>
      <xdr:spPr>
        <a:xfrm flipV="1">
          <a:off x="10475595" y="15442792"/>
          <a:ext cx="1270" cy="143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78339</xdr:rowOff>
    </xdr:from>
    <xdr:ext cx="534377" cy="259045"/>
    <xdr:sp macro="" textlink="">
      <xdr:nvSpPr>
        <xdr:cNvPr id="453" name="土木費最小値テキスト"/>
        <xdr:cNvSpPr txBox="1"/>
      </xdr:nvSpPr>
      <xdr:spPr>
        <a:xfrm>
          <a:off x="10528300" y="1688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74512</xdr:rowOff>
    </xdr:from>
    <xdr:to>
      <xdr:col>55</xdr:col>
      <xdr:colOff>88900</xdr:colOff>
      <xdr:row>98</xdr:row>
      <xdr:rowOff>74512</xdr:rowOff>
    </xdr:to>
    <xdr:cxnSp macro="">
      <xdr:nvCxnSpPr>
        <xdr:cNvPr id="454" name="直線コネクタ 453"/>
        <xdr:cNvCxnSpPr/>
      </xdr:nvCxnSpPr>
      <xdr:spPr>
        <a:xfrm>
          <a:off x="10388600" y="16876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130419</xdr:rowOff>
    </xdr:from>
    <xdr:ext cx="599010" cy="259045"/>
    <xdr:sp macro="" textlink="">
      <xdr:nvSpPr>
        <xdr:cNvPr id="455" name="土木費最大値テキスト"/>
        <xdr:cNvSpPr txBox="1"/>
      </xdr:nvSpPr>
      <xdr:spPr>
        <a:xfrm>
          <a:off x="10528300" y="15218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327,867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12292</xdr:rowOff>
    </xdr:from>
    <xdr:to>
      <xdr:col>55</xdr:col>
      <xdr:colOff>88900</xdr:colOff>
      <xdr:row>90</xdr:row>
      <xdr:rowOff>12292</xdr:rowOff>
    </xdr:to>
    <xdr:cxnSp macro="">
      <xdr:nvCxnSpPr>
        <xdr:cNvPr id="456" name="直線コネクタ 455"/>
        <xdr:cNvCxnSpPr/>
      </xdr:nvCxnSpPr>
      <xdr:spPr>
        <a:xfrm>
          <a:off x="10388600" y="15442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86939</xdr:rowOff>
    </xdr:from>
    <xdr:to>
      <xdr:col>55</xdr:col>
      <xdr:colOff>0</xdr:colOff>
      <xdr:row>97</xdr:row>
      <xdr:rowOff>115889</xdr:rowOff>
    </xdr:to>
    <xdr:cxnSp macro="">
      <xdr:nvCxnSpPr>
        <xdr:cNvPr id="457" name="直線コネクタ 456"/>
        <xdr:cNvCxnSpPr/>
      </xdr:nvCxnSpPr>
      <xdr:spPr>
        <a:xfrm flipV="1">
          <a:off x="9639300" y="16717589"/>
          <a:ext cx="838200" cy="28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58376</xdr:rowOff>
    </xdr:from>
    <xdr:ext cx="534377" cy="259045"/>
    <xdr:sp macro="" textlink="">
      <xdr:nvSpPr>
        <xdr:cNvPr id="458" name="土木費平均値テキスト"/>
        <xdr:cNvSpPr txBox="1"/>
      </xdr:nvSpPr>
      <xdr:spPr>
        <a:xfrm>
          <a:off x="10528300" y="16689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79949</xdr:rowOff>
    </xdr:from>
    <xdr:to>
      <xdr:col>55</xdr:col>
      <xdr:colOff>50800</xdr:colOff>
      <xdr:row>98</xdr:row>
      <xdr:rowOff>10099</xdr:rowOff>
    </xdr:to>
    <xdr:sp macro="" textlink="">
      <xdr:nvSpPr>
        <xdr:cNvPr id="459" name="フローチャート: 判断 458"/>
        <xdr:cNvSpPr/>
      </xdr:nvSpPr>
      <xdr:spPr>
        <a:xfrm>
          <a:off x="10426700" y="1671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90734</xdr:rowOff>
    </xdr:from>
    <xdr:to>
      <xdr:col>50</xdr:col>
      <xdr:colOff>114300</xdr:colOff>
      <xdr:row>97</xdr:row>
      <xdr:rowOff>115889</xdr:rowOff>
    </xdr:to>
    <xdr:cxnSp macro="">
      <xdr:nvCxnSpPr>
        <xdr:cNvPr id="460" name="直線コネクタ 459"/>
        <xdr:cNvCxnSpPr/>
      </xdr:nvCxnSpPr>
      <xdr:spPr>
        <a:xfrm>
          <a:off x="8750300" y="16721384"/>
          <a:ext cx="889000" cy="2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85375</xdr:rowOff>
    </xdr:from>
    <xdr:to>
      <xdr:col>50</xdr:col>
      <xdr:colOff>165100</xdr:colOff>
      <xdr:row>98</xdr:row>
      <xdr:rowOff>15525</xdr:rowOff>
    </xdr:to>
    <xdr:sp macro="" textlink="">
      <xdr:nvSpPr>
        <xdr:cNvPr id="461" name="フローチャート: 判断 460"/>
        <xdr:cNvSpPr/>
      </xdr:nvSpPr>
      <xdr:spPr>
        <a:xfrm>
          <a:off x="9588500" y="1671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6652</xdr:rowOff>
    </xdr:from>
    <xdr:ext cx="534377" cy="259045"/>
    <xdr:sp macro="" textlink="">
      <xdr:nvSpPr>
        <xdr:cNvPr id="462" name="テキスト ボックス 461"/>
        <xdr:cNvSpPr txBox="1"/>
      </xdr:nvSpPr>
      <xdr:spPr>
        <a:xfrm>
          <a:off x="9372111" y="1680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146155</xdr:rowOff>
    </xdr:from>
    <xdr:to>
      <xdr:col>45</xdr:col>
      <xdr:colOff>177800</xdr:colOff>
      <xdr:row>97</xdr:row>
      <xdr:rowOff>90734</xdr:rowOff>
    </xdr:to>
    <xdr:cxnSp macro="">
      <xdr:nvCxnSpPr>
        <xdr:cNvPr id="463" name="直線コネクタ 462"/>
        <xdr:cNvCxnSpPr/>
      </xdr:nvCxnSpPr>
      <xdr:spPr>
        <a:xfrm>
          <a:off x="7861300" y="16605355"/>
          <a:ext cx="889000" cy="116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63644</xdr:rowOff>
    </xdr:from>
    <xdr:to>
      <xdr:col>46</xdr:col>
      <xdr:colOff>38100</xdr:colOff>
      <xdr:row>97</xdr:row>
      <xdr:rowOff>165244</xdr:rowOff>
    </xdr:to>
    <xdr:sp macro="" textlink="">
      <xdr:nvSpPr>
        <xdr:cNvPr id="464" name="フローチャート: 判断 463"/>
        <xdr:cNvSpPr/>
      </xdr:nvSpPr>
      <xdr:spPr>
        <a:xfrm>
          <a:off x="8699500" y="1669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156371</xdr:rowOff>
    </xdr:from>
    <xdr:ext cx="534377" cy="259045"/>
    <xdr:sp macro="" textlink="">
      <xdr:nvSpPr>
        <xdr:cNvPr id="465" name="テキスト ボックス 464"/>
        <xdr:cNvSpPr txBox="1"/>
      </xdr:nvSpPr>
      <xdr:spPr>
        <a:xfrm>
          <a:off x="8483111" y="1678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146155</xdr:rowOff>
    </xdr:from>
    <xdr:to>
      <xdr:col>41</xdr:col>
      <xdr:colOff>50800</xdr:colOff>
      <xdr:row>97</xdr:row>
      <xdr:rowOff>23470</xdr:rowOff>
    </xdr:to>
    <xdr:cxnSp macro="">
      <xdr:nvCxnSpPr>
        <xdr:cNvPr id="466" name="直線コネクタ 465"/>
        <xdr:cNvCxnSpPr/>
      </xdr:nvCxnSpPr>
      <xdr:spPr>
        <a:xfrm flipV="1">
          <a:off x="6972300" y="16605355"/>
          <a:ext cx="889000" cy="48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45540</xdr:rowOff>
    </xdr:from>
    <xdr:to>
      <xdr:col>41</xdr:col>
      <xdr:colOff>101600</xdr:colOff>
      <xdr:row>97</xdr:row>
      <xdr:rowOff>147140</xdr:rowOff>
    </xdr:to>
    <xdr:sp macro="" textlink="">
      <xdr:nvSpPr>
        <xdr:cNvPr id="467" name="フローチャート: 判断 466"/>
        <xdr:cNvSpPr/>
      </xdr:nvSpPr>
      <xdr:spPr>
        <a:xfrm>
          <a:off x="7810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138267</xdr:rowOff>
    </xdr:from>
    <xdr:ext cx="534377" cy="259045"/>
    <xdr:sp macro="" textlink="">
      <xdr:nvSpPr>
        <xdr:cNvPr id="468" name="テキスト ボックス 467"/>
        <xdr:cNvSpPr txBox="1"/>
      </xdr:nvSpPr>
      <xdr:spPr>
        <a:xfrm>
          <a:off x="7594111" y="1676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38457</xdr:rowOff>
    </xdr:from>
    <xdr:to>
      <xdr:col>36</xdr:col>
      <xdr:colOff>165100</xdr:colOff>
      <xdr:row>97</xdr:row>
      <xdr:rowOff>140057</xdr:rowOff>
    </xdr:to>
    <xdr:sp macro="" textlink="">
      <xdr:nvSpPr>
        <xdr:cNvPr id="469" name="フローチャート: 判断 468"/>
        <xdr:cNvSpPr/>
      </xdr:nvSpPr>
      <xdr:spPr>
        <a:xfrm>
          <a:off x="6921500" y="1666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131184</xdr:rowOff>
    </xdr:from>
    <xdr:ext cx="534377" cy="259045"/>
    <xdr:sp macro="" textlink="">
      <xdr:nvSpPr>
        <xdr:cNvPr id="470" name="テキスト ボックス 469"/>
        <xdr:cNvSpPr txBox="1"/>
      </xdr:nvSpPr>
      <xdr:spPr>
        <a:xfrm>
          <a:off x="6705111" y="16761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36139</xdr:rowOff>
    </xdr:from>
    <xdr:to>
      <xdr:col>55</xdr:col>
      <xdr:colOff>50800</xdr:colOff>
      <xdr:row>97</xdr:row>
      <xdr:rowOff>137739</xdr:rowOff>
    </xdr:to>
    <xdr:sp macro="" textlink="">
      <xdr:nvSpPr>
        <xdr:cNvPr id="476" name="楕円 475"/>
        <xdr:cNvSpPr/>
      </xdr:nvSpPr>
      <xdr:spPr>
        <a:xfrm>
          <a:off x="10426700" y="1666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59016</xdr:rowOff>
    </xdr:from>
    <xdr:ext cx="534377" cy="259045"/>
    <xdr:sp macro="" textlink="">
      <xdr:nvSpPr>
        <xdr:cNvPr id="477" name="土木費該当値テキスト"/>
        <xdr:cNvSpPr txBox="1"/>
      </xdr:nvSpPr>
      <xdr:spPr>
        <a:xfrm>
          <a:off x="10528300" y="1651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65089</xdr:rowOff>
    </xdr:from>
    <xdr:to>
      <xdr:col>50</xdr:col>
      <xdr:colOff>165100</xdr:colOff>
      <xdr:row>97</xdr:row>
      <xdr:rowOff>166689</xdr:rowOff>
    </xdr:to>
    <xdr:sp macro="" textlink="">
      <xdr:nvSpPr>
        <xdr:cNvPr id="478" name="楕円 477"/>
        <xdr:cNvSpPr/>
      </xdr:nvSpPr>
      <xdr:spPr>
        <a:xfrm>
          <a:off x="9588500" y="1669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11766</xdr:rowOff>
    </xdr:from>
    <xdr:ext cx="534377" cy="259045"/>
    <xdr:sp macro="" textlink="">
      <xdr:nvSpPr>
        <xdr:cNvPr id="479" name="テキスト ボックス 478"/>
        <xdr:cNvSpPr txBox="1"/>
      </xdr:nvSpPr>
      <xdr:spPr>
        <a:xfrm>
          <a:off x="9372111" y="1647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39934</xdr:rowOff>
    </xdr:from>
    <xdr:to>
      <xdr:col>46</xdr:col>
      <xdr:colOff>38100</xdr:colOff>
      <xdr:row>97</xdr:row>
      <xdr:rowOff>141534</xdr:rowOff>
    </xdr:to>
    <xdr:sp macro="" textlink="">
      <xdr:nvSpPr>
        <xdr:cNvPr id="480" name="楕円 479"/>
        <xdr:cNvSpPr/>
      </xdr:nvSpPr>
      <xdr:spPr>
        <a:xfrm>
          <a:off x="8699500" y="16670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158061</xdr:rowOff>
    </xdr:from>
    <xdr:ext cx="534377" cy="259045"/>
    <xdr:sp macro="" textlink="">
      <xdr:nvSpPr>
        <xdr:cNvPr id="481" name="テキスト ボックス 480"/>
        <xdr:cNvSpPr txBox="1"/>
      </xdr:nvSpPr>
      <xdr:spPr>
        <a:xfrm>
          <a:off x="8483111" y="16445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95355</xdr:rowOff>
    </xdr:from>
    <xdr:to>
      <xdr:col>41</xdr:col>
      <xdr:colOff>101600</xdr:colOff>
      <xdr:row>97</xdr:row>
      <xdr:rowOff>25505</xdr:rowOff>
    </xdr:to>
    <xdr:sp macro="" textlink="">
      <xdr:nvSpPr>
        <xdr:cNvPr id="482" name="楕円 481"/>
        <xdr:cNvSpPr/>
      </xdr:nvSpPr>
      <xdr:spPr>
        <a:xfrm>
          <a:off x="7810500" y="1655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42032</xdr:rowOff>
    </xdr:from>
    <xdr:ext cx="534377" cy="259045"/>
    <xdr:sp macro="" textlink="">
      <xdr:nvSpPr>
        <xdr:cNvPr id="483" name="テキスト ボックス 482"/>
        <xdr:cNvSpPr txBox="1"/>
      </xdr:nvSpPr>
      <xdr:spPr>
        <a:xfrm>
          <a:off x="7594111" y="1632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144120</xdr:rowOff>
    </xdr:from>
    <xdr:to>
      <xdr:col>36</xdr:col>
      <xdr:colOff>165100</xdr:colOff>
      <xdr:row>97</xdr:row>
      <xdr:rowOff>74270</xdr:rowOff>
    </xdr:to>
    <xdr:sp macro="" textlink="">
      <xdr:nvSpPr>
        <xdr:cNvPr id="484" name="楕円 483"/>
        <xdr:cNvSpPr/>
      </xdr:nvSpPr>
      <xdr:spPr>
        <a:xfrm>
          <a:off x="6921500" y="1660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90797</xdr:rowOff>
    </xdr:from>
    <xdr:ext cx="534377" cy="259045"/>
    <xdr:sp macro="" textlink="">
      <xdr:nvSpPr>
        <xdr:cNvPr id="485" name="テキスト ボックス 484"/>
        <xdr:cNvSpPr txBox="1"/>
      </xdr:nvSpPr>
      <xdr:spPr>
        <a:xfrm>
          <a:off x="6705111" y="1637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8" name="テキスト ボックス 497"/>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125641</xdr:rowOff>
    </xdr:from>
    <xdr:to>
      <xdr:col>85</xdr:col>
      <xdr:colOff>126364</xdr:colOff>
      <xdr:row>39</xdr:row>
      <xdr:rowOff>117259</xdr:rowOff>
    </xdr:to>
    <xdr:cxnSp macro="">
      <xdr:nvCxnSpPr>
        <xdr:cNvPr id="510" name="直線コネクタ 509"/>
        <xdr:cNvCxnSpPr/>
      </xdr:nvCxnSpPr>
      <xdr:spPr>
        <a:xfrm flipV="1">
          <a:off x="16317595" y="5783491"/>
          <a:ext cx="1269" cy="1020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121086</xdr:rowOff>
    </xdr:from>
    <xdr:ext cx="469744" cy="259045"/>
    <xdr:sp macro="" textlink="">
      <xdr:nvSpPr>
        <xdr:cNvPr id="511" name="消防費最小値テキスト"/>
        <xdr:cNvSpPr txBox="1"/>
      </xdr:nvSpPr>
      <xdr:spPr>
        <a:xfrm>
          <a:off x="16370300" y="6807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117259</xdr:rowOff>
    </xdr:from>
    <xdr:to>
      <xdr:col>86</xdr:col>
      <xdr:colOff>25400</xdr:colOff>
      <xdr:row>39</xdr:row>
      <xdr:rowOff>117259</xdr:rowOff>
    </xdr:to>
    <xdr:cxnSp macro="">
      <xdr:nvCxnSpPr>
        <xdr:cNvPr id="512" name="直線コネクタ 511"/>
        <xdr:cNvCxnSpPr/>
      </xdr:nvCxnSpPr>
      <xdr:spPr>
        <a:xfrm>
          <a:off x="16230600" y="6803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72318</xdr:rowOff>
    </xdr:from>
    <xdr:ext cx="534377" cy="259045"/>
    <xdr:sp macro="" textlink="">
      <xdr:nvSpPr>
        <xdr:cNvPr id="513" name="消防費最大値テキスト"/>
        <xdr:cNvSpPr txBox="1"/>
      </xdr:nvSpPr>
      <xdr:spPr>
        <a:xfrm>
          <a:off x="16370300" y="555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33</xdr:row>
      <xdr:rowOff>125641</xdr:rowOff>
    </xdr:from>
    <xdr:to>
      <xdr:col>86</xdr:col>
      <xdr:colOff>25400</xdr:colOff>
      <xdr:row>33</xdr:row>
      <xdr:rowOff>125641</xdr:rowOff>
    </xdr:to>
    <xdr:cxnSp macro="">
      <xdr:nvCxnSpPr>
        <xdr:cNvPr id="514" name="直線コネクタ 513"/>
        <xdr:cNvCxnSpPr/>
      </xdr:nvCxnSpPr>
      <xdr:spPr>
        <a:xfrm>
          <a:off x="16230600" y="5783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119088</xdr:rowOff>
    </xdr:from>
    <xdr:to>
      <xdr:col>85</xdr:col>
      <xdr:colOff>127000</xdr:colOff>
      <xdr:row>35</xdr:row>
      <xdr:rowOff>6693</xdr:rowOff>
    </xdr:to>
    <xdr:cxnSp macro="">
      <xdr:nvCxnSpPr>
        <xdr:cNvPr id="515" name="直線コネクタ 514"/>
        <xdr:cNvCxnSpPr/>
      </xdr:nvCxnSpPr>
      <xdr:spPr>
        <a:xfrm flipV="1">
          <a:off x="15481300" y="5948388"/>
          <a:ext cx="8382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134307</xdr:rowOff>
    </xdr:from>
    <xdr:ext cx="534377" cy="259045"/>
    <xdr:sp macro="" textlink="">
      <xdr:nvSpPr>
        <xdr:cNvPr id="516" name="消防費平均値テキスト"/>
        <xdr:cNvSpPr txBox="1"/>
      </xdr:nvSpPr>
      <xdr:spPr>
        <a:xfrm>
          <a:off x="16370300" y="6477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155880</xdr:rowOff>
    </xdr:from>
    <xdr:to>
      <xdr:col>85</xdr:col>
      <xdr:colOff>177800</xdr:colOff>
      <xdr:row>38</xdr:row>
      <xdr:rowOff>86030</xdr:rowOff>
    </xdr:to>
    <xdr:sp macro="" textlink="">
      <xdr:nvSpPr>
        <xdr:cNvPr id="517" name="フローチャート: 判断 516"/>
        <xdr:cNvSpPr/>
      </xdr:nvSpPr>
      <xdr:spPr>
        <a:xfrm>
          <a:off x="16268700" y="649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158559</xdr:rowOff>
    </xdr:from>
    <xdr:to>
      <xdr:col>81</xdr:col>
      <xdr:colOff>50800</xdr:colOff>
      <xdr:row>35</xdr:row>
      <xdr:rowOff>6693</xdr:rowOff>
    </xdr:to>
    <xdr:cxnSp macro="">
      <xdr:nvCxnSpPr>
        <xdr:cNvPr id="518" name="直線コネクタ 517"/>
        <xdr:cNvCxnSpPr/>
      </xdr:nvCxnSpPr>
      <xdr:spPr>
        <a:xfrm>
          <a:off x="14592300" y="5473509"/>
          <a:ext cx="889000" cy="533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165862</xdr:rowOff>
    </xdr:from>
    <xdr:to>
      <xdr:col>81</xdr:col>
      <xdr:colOff>101600</xdr:colOff>
      <xdr:row>38</xdr:row>
      <xdr:rowOff>96012</xdr:rowOff>
    </xdr:to>
    <xdr:sp macro="" textlink="">
      <xdr:nvSpPr>
        <xdr:cNvPr id="519" name="フローチャート: 判断 518"/>
        <xdr:cNvSpPr/>
      </xdr:nvSpPr>
      <xdr:spPr>
        <a:xfrm>
          <a:off x="15430500" y="650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87139</xdr:rowOff>
    </xdr:from>
    <xdr:ext cx="534377" cy="259045"/>
    <xdr:sp macro="" textlink="">
      <xdr:nvSpPr>
        <xdr:cNvPr id="520" name="テキスト ボックス 519"/>
        <xdr:cNvSpPr txBox="1"/>
      </xdr:nvSpPr>
      <xdr:spPr>
        <a:xfrm>
          <a:off x="15214111" y="660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158559</xdr:rowOff>
    </xdr:from>
    <xdr:to>
      <xdr:col>76</xdr:col>
      <xdr:colOff>114300</xdr:colOff>
      <xdr:row>36</xdr:row>
      <xdr:rowOff>4178</xdr:rowOff>
    </xdr:to>
    <xdr:cxnSp macro="">
      <xdr:nvCxnSpPr>
        <xdr:cNvPr id="521" name="直線コネクタ 520"/>
        <xdr:cNvCxnSpPr/>
      </xdr:nvCxnSpPr>
      <xdr:spPr>
        <a:xfrm flipV="1">
          <a:off x="13703300" y="5473509"/>
          <a:ext cx="889000" cy="7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101321</xdr:rowOff>
    </xdr:from>
    <xdr:to>
      <xdr:col>76</xdr:col>
      <xdr:colOff>165100</xdr:colOff>
      <xdr:row>38</xdr:row>
      <xdr:rowOff>31471</xdr:rowOff>
    </xdr:to>
    <xdr:sp macro="" textlink="">
      <xdr:nvSpPr>
        <xdr:cNvPr id="522" name="フローチャート: 判断 521"/>
        <xdr:cNvSpPr/>
      </xdr:nvSpPr>
      <xdr:spPr>
        <a:xfrm>
          <a:off x="14541500" y="644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22598</xdr:rowOff>
    </xdr:from>
    <xdr:ext cx="534377" cy="259045"/>
    <xdr:sp macro="" textlink="">
      <xdr:nvSpPr>
        <xdr:cNvPr id="523" name="テキスト ボックス 522"/>
        <xdr:cNvSpPr txBox="1"/>
      </xdr:nvSpPr>
      <xdr:spPr>
        <a:xfrm>
          <a:off x="14325111" y="6537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153454</xdr:rowOff>
    </xdr:from>
    <xdr:to>
      <xdr:col>71</xdr:col>
      <xdr:colOff>177800</xdr:colOff>
      <xdr:row>36</xdr:row>
      <xdr:rowOff>4178</xdr:rowOff>
    </xdr:to>
    <xdr:cxnSp macro="">
      <xdr:nvCxnSpPr>
        <xdr:cNvPr id="524" name="直線コネクタ 523"/>
        <xdr:cNvCxnSpPr/>
      </xdr:nvCxnSpPr>
      <xdr:spPr>
        <a:xfrm>
          <a:off x="12814300" y="5811304"/>
          <a:ext cx="889000" cy="365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60020</xdr:rowOff>
    </xdr:from>
    <xdr:to>
      <xdr:col>72</xdr:col>
      <xdr:colOff>38100</xdr:colOff>
      <xdr:row>37</xdr:row>
      <xdr:rowOff>161620</xdr:rowOff>
    </xdr:to>
    <xdr:sp macro="" textlink="">
      <xdr:nvSpPr>
        <xdr:cNvPr id="525" name="フローチャート: 判断 524"/>
        <xdr:cNvSpPr/>
      </xdr:nvSpPr>
      <xdr:spPr>
        <a:xfrm>
          <a:off x="13652500" y="640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152747</xdr:rowOff>
    </xdr:from>
    <xdr:ext cx="534377" cy="259045"/>
    <xdr:sp macro="" textlink="">
      <xdr:nvSpPr>
        <xdr:cNvPr id="526" name="テキスト ボックス 525"/>
        <xdr:cNvSpPr txBox="1"/>
      </xdr:nvSpPr>
      <xdr:spPr>
        <a:xfrm>
          <a:off x="13436111" y="649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83680</xdr:rowOff>
    </xdr:from>
    <xdr:to>
      <xdr:col>67</xdr:col>
      <xdr:colOff>101600</xdr:colOff>
      <xdr:row>38</xdr:row>
      <xdr:rowOff>13830</xdr:rowOff>
    </xdr:to>
    <xdr:sp macro="" textlink="">
      <xdr:nvSpPr>
        <xdr:cNvPr id="527" name="フローチャート: 判断 526"/>
        <xdr:cNvSpPr/>
      </xdr:nvSpPr>
      <xdr:spPr>
        <a:xfrm>
          <a:off x="12763500" y="642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4957</xdr:rowOff>
    </xdr:from>
    <xdr:ext cx="534377" cy="259045"/>
    <xdr:sp macro="" textlink="">
      <xdr:nvSpPr>
        <xdr:cNvPr id="528" name="テキスト ボックス 527"/>
        <xdr:cNvSpPr txBox="1"/>
      </xdr:nvSpPr>
      <xdr:spPr>
        <a:xfrm>
          <a:off x="12547111" y="652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68288</xdr:rowOff>
    </xdr:from>
    <xdr:to>
      <xdr:col>85</xdr:col>
      <xdr:colOff>177800</xdr:colOff>
      <xdr:row>34</xdr:row>
      <xdr:rowOff>169888</xdr:rowOff>
    </xdr:to>
    <xdr:sp macro="" textlink="">
      <xdr:nvSpPr>
        <xdr:cNvPr id="534" name="楕円 533"/>
        <xdr:cNvSpPr/>
      </xdr:nvSpPr>
      <xdr:spPr>
        <a:xfrm>
          <a:off x="16268700" y="589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91165</xdr:rowOff>
    </xdr:from>
    <xdr:ext cx="534377" cy="259045"/>
    <xdr:sp macro="" textlink="">
      <xdr:nvSpPr>
        <xdr:cNvPr id="535" name="消防費該当値テキスト"/>
        <xdr:cNvSpPr txBox="1"/>
      </xdr:nvSpPr>
      <xdr:spPr>
        <a:xfrm>
          <a:off x="16370300" y="5749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127343</xdr:rowOff>
    </xdr:from>
    <xdr:to>
      <xdr:col>81</xdr:col>
      <xdr:colOff>101600</xdr:colOff>
      <xdr:row>35</xdr:row>
      <xdr:rowOff>57493</xdr:rowOff>
    </xdr:to>
    <xdr:sp macro="" textlink="">
      <xdr:nvSpPr>
        <xdr:cNvPr id="536" name="楕円 535"/>
        <xdr:cNvSpPr/>
      </xdr:nvSpPr>
      <xdr:spPr>
        <a:xfrm>
          <a:off x="15430500" y="595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74020</xdr:rowOff>
    </xdr:from>
    <xdr:ext cx="534377" cy="259045"/>
    <xdr:sp macro="" textlink="">
      <xdr:nvSpPr>
        <xdr:cNvPr id="537" name="テキスト ボックス 536"/>
        <xdr:cNvSpPr txBox="1"/>
      </xdr:nvSpPr>
      <xdr:spPr>
        <a:xfrm>
          <a:off x="15214111" y="573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107759</xdr:rowOff>
    </xdr:from>
    <xdr:to>
      <xdr:col>76</xdr:col>
      <xdr:colOff>165100</xdr:colOff>
      <xdr:row>32</xdr:row>
      <xdr:rowOff>37909</xdr:rowOff>
    </xdr:to>
    <xdr:sp macro="" textlink="">
      <xdr:nvSpPr>
        <xdr:cNvPr id="538" name="楕円 537"/>
        <xdr:cNvSpPr/>
      </xdr:nvSpPr>
      <xdr:spPr>
        <a:xfrm>
          <a:off x="14541500" y="542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30</xdr:row>
      <xdr:rowOff>54436</xdr:rowOff>
    </xdr:from>
    <xdr:ext cx="534377" cy="259045"/>
    <xdr:sp macro="" textlink="">
      <xdr:nvSpPr>
        <xdr:cNvPr id="539" name="テキスト ボックス 538"/>
        <xdr:cNvSpPr txBox="1"/>
      </xdr:nvSpPr>
      <xdr:spPr>
        <a:xfrm>
          <a:off x="14325111" y="5197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124828</xdr:rowOff>
    </xdr:from>
    <xdr:to>
      <xdr:col>72</xdr:col>
      <xdr:colOff>38100</xdr:colOff>
      <xdr:row>36</xdr:row>
      <xdr:rowOff>54978</xdr:rowOff>
    </xdr:to>
    <xdr:sp macro="" textlink="">
      <xdr:nvSpPr>
        <xdr:cNvPr id="540" name="楕円 539"/>
        <xdr:cNvSpPr/>
      </xdr:nvSpPr>
      <xdr:spPr>
        <a:xfrm>
          <a:off x="13652500" y="612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71505</xdr:rowOff>
    </xdr:from>
    <xdr:ext cx="534377" cy="259045"/>
    <xdr:sp macro="" textlink="">
      <xdr:nvSpPr>
        <xdr:cNvPr id="541" name="テキスト ボックス 540"/>
        <xdr:cNvSpPr txBox="1"/>
      </xdr:nvSpPr>
      <xdr:spPr>
        <a:xfrm>
          <a:off x="13436111" y="590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102654</xdr:rowOff>
    </xdr:from>
    <xdr:to>
      <xdr:col>67</xdr:col>
      <xdr:colOff>101600</xdr:colOff>
      <xdr:row>34</xdr:row>
      <xdr:rowOff>32804</xdr:rowOff>
    </xdr:to>
    <xdr:sp macro="" textlink="">
      <xdr:nvSpPr>
        <xdr:cNvPr id="542" name="楕円 541"/>
        <xdr:cNvSpPr/>
      </xdr:nvSpPr>
      <xdr:spPr>
        <a:xfrm>
          <a:off x="12763500" y="576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49331</xdr:rowOff>
    </xdr:from>
    <xdr:ext cx="534377" cy="259045"/>
    <xdr:sp macro="" textlink="">
      <xdr:nvSpPr>
        <xdr:cNvPr id="543" name="テキスト ボックス 542"/>
        <xdr:cNvSpPr txBox="1"/>
      </xdr:nvSpPr>
      <xdr:spPr>
        <a:xfrm>
          <a:off x="12547111" y="553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4" name="テキスト ボックス 55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5" name="直線コネクタ 55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6" name="テキスト ボックス 555"/>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7" name="直線コネクタ 55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8" name="テキスト ボックス 557"/>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9" name="直線コネクタ 55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0" name="テキスト ボックス 559"/>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1" name="直線コネクタ 56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2" name="テキスト ボックス 561"/>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4" name="テキスト ボックス 56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104632</xdr:rowOff>
    </xdr:from>
    <xdr:to>
      <xdr:col>85</xdr:col>
      <xdr:colOff>126364</xdr:colOff>
      <xdr:row>58</xdr:row>
      <xdr:rowOff>127722</xdr:rowOff>
    </xdr:to>
    <xdr:cxnSp macro="">
      <xdr:nvCxnSpPr>
        <xdr:cNvPr id="566" name="直線コネクタ 565"/>
        <xdr:cNvCxnSpPr/>
      </xdr:nvCxnSpPr>
      <xdr:spPr>
        <a:xfrm flipV="1">
          <a:off x="16317595" y="8848582"/>
          <a:ext cx="1269" cy="1223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131549</xdr:rowOff>
    </xdr:from>
    <xdr:ext cx="534377" cy="259045"/>
    <xdr:sp macro="" textlink="">
      <xdr:nvSpPr>
        <xdr:cNvPr id="567" name="教育費最小値テキスト"/>
        <xdr:cNvSpPr txBox="1"/>
      </xdr:nvSpPr>
      <xdr:spPr>
        <a:xfrm>
          <a:off x="16370300" y="1007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127722</xdr:rowOff>
    </xdr:from>
    <xdr:to>
      <xdr:col>86</xdr:col>
      <xdr:colOff>25400</xdr:colOff>
      <xdr:row>58</xdr:row>
      <xdr:rowOff>127722</xdr:rowOff>
    </xdr:to>
    <xdr:cxnSp macro="">
      <xdr:nvCxnSpPr>
        <xdr:cNvPr id="568" name="直線コネクタ 567"/>
        <xdr:cNvCxnSpPr/>
      </xdr:nvCxnSpPr>
      <xdr:spPr>
        <a:xfrm>
          <a:off x="16230600" y="10071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51309</xdr:rowOff>
    </xdr:from>
    <xdr:ext cx="534377" cy="259045"/>
    <xdr:sp macro="" textlink="">
      <xdr:nvSpPr>
        <xdr:cNvPr id="569" name="教育費最大値テキスト"/>
        <xdr:cNvSpPr txBox="1"/>
      </xdr:nvSpPr>
      <xdr:spPr>
        <a:xfrm>
          <a:off x="16370300" y="862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74,034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104632</xdr:rowOff>
    </xdr:from>
    <xdr:to>
      <xdr:col>86</xdr:col>
      <xdr:colOff>25400</xdr:colOff>
      <xdr:row>51</xdr:row>
      <xdr:rowOff>104632</xdr:rowOff>
    </xdr:to>
    <xdr:cxnSp macro="">
      <xdr:nvCxnSpPr>
        <xdr:cNvPr id="570" name="直線コネクタ 569"/>
        <xdr:cNvCxnSpPr/>
      </xdr:nvCxnSpPr>
      <xdr:spPr>
        <a:xfrm>
          <a:off x="16230600" y="884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166103</xdr:rowOff>
    </xdr:from>
    <xdr:to>
      <xdr:col>85</xdr:col>
      <xdr:colOff>127000</xdr:colOff>
      <xdr:row>54</xdr:row>
      <xdr:rowOff>162606</xdr:rowOff>
    </xdr:to>
    <xdr:cxnSp macro="">
      <xdr:nvCxnSpPr>
        <xdr:cNvPr id="571" name="直線コネクタ 570"/>
        <xdr:cNvCxnSpPr/>
      </xdr:nvCxnSpPr>
      <xdr:spPr>
        <a:xfrm>
          <a:off x="15481300" y="9081503"/>
          <a:ext cx="838200" cy="339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67944</xdr:rowOff>
    </xdr:from>
    <xdr:ext cx="534377" cy="259045"/>
    <xdr:sp macro="" textlink="">
      <xdr:nvSpPr>
        <xdr:cNvPr id="572" name="教育費平均値テキスト"/>
        <xdr:cNvSpPr txBox="1"/>
      </xdr:nvSpPr>
      <xdr:spPr>
        <a:xfrm>
          <a:off x="16370300" y="94976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89517</xdr:rowOff>
    </xdr:from>
    <xdr:to>
      <xdr:col>85</xdr:col>
      <xdr:colOff>177800</xdr:colOff>
      <xdr:row>56</xdr:row>
      <xdr:rowOff>19667</xdr:rowOff>
    </xdr:to>
    <xdr:sp macro="" textlink="">
      <xdr:nvSpPr>
        <xdr:cNvPr id="573" name="フローチャート: 判断 572"/>
        <xdr:cNvSpPr/>
      </xdr:nvSpPr>
      <xdr:spPr>
        <a:xfrm>
          <a:off x="16268700" y="951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166103</xdr:rowOff>
    </xdr:from>
    <xdr:to>
      <xdr:col>81</xdr:col>
      <xdr:colOff>50800</xdr:colOff>
      <xdr:row>54</xdr:row>
      <xdr:rowOff>153691</xdr:rowOff>
    </xdr:to>
    <xdr:cxnSp macro="">
      <xdr:nvCxnSpPr>
        <xdr:cNvPr id="574" name="直線コネクタ 573"/>
        <xdr:cNvCxnSpPr/>
      </xdr:nvCxnSpPr>
      <xdr:spPr>
        <a:xfrm flipV="1">
          <a:off x="14592300" y="9081503"/>
          <a:ext cx="889000" cy="33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125293</xdr:rowOff>
    </xdr:from>
    <xdr:to>
      <xdr:col>81</xdr:col>
      <xdr:colOff>101600</xdr:colOff>
      <xdr:row>56</xdr:row>
      <xdr:rowOff>55443</xdr:rowOff>
    </xdr:to>
    <xdr:sp macro="" textlink="">
      <xdr:nvSpPr>
        <xdr:cNvPr id="575" name="フローチャート: 判断 574"/>
        <xdr:cNvSpPr/>
      </xdr:nvSpPr>
      <xdr:spPr>
        <a:xfrm>
          <a:off x="15430500" y="955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46570</xdr:rowOff>
    </xdr:from>
    <xdr:ext cx="534377" cy="259045"/>
    <xdr:sp macro="" textlink="">
      <xdr:nvSpPr>
        <xdr:cNvPr id="576" name="テキスト ボックス 575"/>
        <xdr:cNvSpPr txBox="1"/>
      </xdr:nvSpPr>
      <xdr:spPr>
        <a:xfrm>
          <a:off x="15214111" y="9647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153691</xdr:rowOff>
    </xdr:from>
    <xdr:to>
      <xdr:col>76</xdr:col>
      <xdr:colOff>114300</xdr:colOff>
      <xdr:row>55</xdr:row>
      <xdr:rowOff>100998</xdr:rowOff>
    </xdr:to>
    <xdr:cxnSp macro="">
      <xdr:nvCxnSpPr>
        <xdr:cNvPr id="577" name="直線コネクタ 576"/>
        <xdr:cNvCxnSpPr/>
      </xdr:nvCxnSpPr>
      <xdr:spPr>
        <a:xfrm flipV="1">
          <a:off x="13703300" y="9411991"/>
          <a:ext cx="889000" cy="118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156360</xdr:rowOff>
    </xdr:from>
    <xdr:to>
      <xdr:col>76</xdr:col>
      <xdr:colOff>165100</xdr:colOff>
      <xdr:row>55</xdr:row>
      <xdr:rowOff>86510</xdr:rowOff>
    </xdr:to>
    <xdr:sp macro="" textlink="">
      <xdr:nvSpPr>
        <xdr:cNvPr id="578" name="フローチャート: 判断 577"/>
        <xdr:cNvSpPr/>
      </xdr:nvSpPr>
      <xdr:spPr>
        <a:xfrm>
          <a:off x="14541500" y="941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77637</xdr:rowOff>
    </xdr:from>
    <xdr:ext cx="534377" cy="259045"/>
    <xdr:sp macro="" textlink="">
      <xdr:nvSpPr>
        <xdr:cNvPr id="579" name="テキスト ボックス 578"/>
        <xdr:cNvSpPr txBox="1"/>
      </xdr:nvSpPr>
      <xdr:spPr>
        <a:xfrm>
          <a:off x="14325111" y="950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85019</xdr:rowOff>
    </xdr:from>
    <xdr:to>
      <xdr:col>71</xdr:col>
      <xdr:colOff>177800</xdr:colOff>
      <xdr:row>55</xdr:row>
      <xdr:rowOff>100998</xdr:rowOff>
    </xdr:to>
    <xdr:cxnSp macro="">
      <xdr:nvCxnSpPr>
        <xdr:cNvPr id="580" name="直線コネクタ 579"/>
        <xdr:cNvCxnSpPr/>
      </xdr:nvCxnSpPr>
      <xdr:spPr>
        <a:xfrm>
          <a:off x="12814300" y="9343319"/>
          <a:ext cx="889000" cy="18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169527</xdr:rowOff>
    </xdr:from>
    <xdr:to>
      <xdr:col>72</xdr:col>
      <xdr:colOff>38100</xdr:colOff>
      <xdr:row>55</xdr:row>
      <xdr:rowOff>99677</xdr:rowOff>
    </xdr:to>
    <xdr:sp macro="" textlink="">
      <xdr:nvSpPr>
        <xdr:cNvPr id="581" name="フローチャート: 判断 580"/>
        <xdr:cNvSpPr/>
      </xdr:nvSpPr>
      <xdr:spPr>
        <a:xfrm>
          <a:off x="13652500" y="942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116204</xdr:rowOff>
    </xdr:from>
    <xdr:ext cx="534377" cy="259045"/>
    <xdr:sp macro="" textlink="">
      <xdr:nvSpPr>
        <xdr:cNvPr id="582" name="テキスト ボックス 581"/>
        <xdr:cNvSpPr txBox="1"/>
      </xdr:nvSpPr>
      <xdr:spPr>
        <a:xfrm>
          <a:off x="13436111" y="920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8067</xdr:rowOff>
    </xdr:from>
    <xdr:to>
      <xdr:col>67</xdr:col>
      <xdr:colOff>101600</xdr:colOff>
      <xdr:row>55</xdr:row>
      <xdr:rowOff>109667</xdr:rowOff>
    </xdr:to>
    <xdr:sp macro="" textlink="">
      <xdr:nvSpPr>
        <xdr:cNvPr id="583" name="フローチャート: 判断 582"/>
        <xdr:cNvSpPr/>
      </xdr:nvSpPr>
      <xdr:spPr>
        <a:xfrm>
          <a:off x="12763500" y="9437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100794</xdr:rowOff>
    </xdr:from>
    <xdr:ext cx="534377" cy="259045"/>
    <xdr:sp macro="" textlink="">
      <xdr:nvSpPr>
        <xdr:cNvPr id="584" name="テキスト ボックス 583"/>
        <xdr:cNvSpPr txBox="1"/>
      </xdr:nvSpPr>
      <xdr:spPr>
        <a:xfrm>
          <a:off x="12547111" y="953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111806</xdr:rowOff>
    </xdr:from>
    <xdr:to>
      <xdr:col>85</xdr:col>
      <xdr:colOff>177800</xdr:colOff>
      <xdr:row>55</xdr:row>
      <xdr:rowOff>41956</xdr:rowOff>
    </xdr:to>
    <xdr:sp macro="" textlink="">
      <xdr:nvSpPr>
        <xdr:cNvPr id="590" name="楕円 589"/>
        <xdr:cNvSpPr/>
      </xdr:nvSpPr>
      <xdr:spPr>
        <a:xfrm>
          <a:off x="16268700" y="9370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134683</xdr:rowOff>
    </xdr:from>
    <xdr:ext cx="534377" cy="259045"/>
    <xdr:sp macro="" textlink="">
      <xdr:nvSpPr>
        <xdr:cNvPr id="591" name="教育費該当値テキスト"/>
        <xdr:cNvSpPr txBox="1"/>
      </xdr:nvSpPr>
      <xdr:spPr>
        <a:xfrm>
          <a:off x="16370300" y="922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115303</xdr:rowOff>
    </xdr:from>
    <xdr:to>
      <xdr:col>81</xdr:col>
      <xdr:colOff>101600</xdr:colOff>
      <xdr:row>53</xdr:row>
      <xdr:rowOff>45453</xdr:rowOff>
    </xdr:to>
    <xdr:sp macro="" textlink="">
      <xdr:nvSpPr>
        <xdr:cNvPr id="592" name="楕円 591"/>
        <xdr:cNvSpPr/>
      </xdr:nvSpPr>
      <xdr:spPr>
        <a:xfrm>
          <a:off x="15430500" y="903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61980</xdr:rowOff>
    </xdr:from>
    <xdr:ext cx="534377" cy="259045"/>
    <xdr:sp macro="" textlink="">
      <xdr:nvSpPr>
        <xdr:cNvPr id="593" name="テキスト ボックス 592"/>
        <xdr:cNvSpPr txBox="1"/>
      </xdr:nvSpPr>
      <xdr:spPr>
        <a:xfrm>
          <a:off x="15214111" y="880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102891</xdr:rowOff>
    </xdr:from>
    <xdr:to>
      <xdr:col>76</xdr:col>
      <xdr:colOff>165100</xdr:colOff>
      <xdr:row>55</xdr:row>
      <xdr:rowOff>33041</xdr:rowOff>
    </xdr:to>
    <xdr:sp macro="" textlink="">
      <xdr:nvSpPr>
        <xdr:cNvPr id="594" name="楕円 593"/>
        <xdr:cNvSpPr/>
      </xdr:nvSpPr>
      <xdr:spPr>
        <a:xfrm>
          <a:off x="14541500" y="9361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49568</xdr:rowOff>
    </xdr:from>
    <xdr:ext cx="534377" cy="259045"/>
    <xdr:sp macro="" textlink="">
      <xdr:nvSpPr>
        <xdr:cNvPr id="595" name="テキスト ボックス 594"/>
        <xdr:cNvSpPr txBox="1"/>
      </xdr:nvSpPr>
      <xdr:spPr>
        <a:xfrm>
          <a:off x="14325111" y="913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50198</xdr:rowOff>
    </xdr:from>
    <xdr:to>
      <xdr:col>72</xdr:col>
      <xdr:colOff>38100</xdr:colOff>
      <xdr:row>55</xdr:row>
      <xdr:rowOff>151798</xdr:rowOff>
    </xdr:to>
    <xdr:sp macro="" textlink="">
      <xdr:nvSpPr>
        <xdr:cNvPr id="596" name="楕円 595"/>
        <xdr:cNvSpPr/>
      </xdr:nvSpPr>
      <xdr:spPr>
        <a:xfrm>
          <a:off x="13652500" y="947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142925</xdr:rowOff>
    </xdr:from>
    <xdr:ext cx="534377" cy="259045"/>
    <xdr:sp macro="" textlink="">
      <xdr:nvSpPr>
        <xdr:cNvPr id="597" name="テキスト ボックス 596"/>
        <xdr:cNvSpPr txBox="1"/>
      </xdr:nvSpPr>
      <xdr:spPr>
        <a:xfrm>
          <a:off x="13436111" y="957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34219</xdr:rowOff>
    </xdr:from>
    <xdr:to>
      <xdr:col>67</xdr:col>
      <xdr:colOff>101600</xdr:colOff>
      <xdr:row>54</xdr:row>
      <xdr:rowOff>135819</xdr:rowOff>
    </xdr:to>
    <xdr:sp macro="" textlink="">
      <xdr:nvSpPr>
        <xdr:cNvPr id="598" name="楕円 597"/>
        <xdr:cNvSpPr/>
      </xdr:nvSpPr>
      <xdr:spPr>
        <a:xfrm>
          <a:off x="12763500" y="929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152346</xdr:rowOff>
    </xdr:from>
    <xdr:ext cx="534377" cy="259045"/>
    <xdr:sp macro="" textlink="">
      <xdr:nvSpPr>
        <xdr:cNvPr id="599" name="テキスト ボックス 598"/>
        <xdr:cNvSpPr txBox="1"/>
      </xdr:nvSpPr>
      <xdr:spPr>
        <a:xfrm>
          <a:off x="12547111" y="9067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0" name="直線コネクタ 60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1" name="テキスト ボックス 61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2" name="直線コネクタ 61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3" name="テキスト ボックス 61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4" name="直線コネクタ 61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5" name="テキスト ボックス 61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6" name="直線コネクタ 61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7" name="テキスト ボックス 61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8" name="直線コネクタ 61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9" name="テキスト ボックス 61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0" name="直線コネクタ 61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1" name="テキスト ボックス 620"/>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51363</xdr:rowOff>
    </xdr:from>
    <xdr:to>
      <xdr:col>85</xdr:col>
      <xdr:colOff>126364</xdr:colOff>
      <xdr:row>79</xdr:row>
      <xdr:rowOff>98879</xdr:rowOff>
    </xdr:to>
    <xdr:cxnSp macro="">
      <xdr:nvCxnSpPr>
        <xdr:cNvPr id="625" name="直線コネクタ 624"/>
        <xdr:cNvCxnSpPr/>
      </xdr:nvCxnSpPr>
      <xdr:spPr>
        <a:xfrm flipV="1">
          <a:off x="16317595" y="12052863"/>
          <a:ext cx="1269" cy="159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133585</xdr:rowOff>
    </xdr:from>
    <xdr:ext cx="249299" cy="259045"/>
    <xdr:sp macro="" textlink="">
      <xdr:nvSpPr>
        <xdr:cNvPr id="626" name="災害復旧費最小値テキスト"/>
        <xdr:cNvSpPr txBox="1"/>
      </xdr:nvSpPr>
      <xdr:spPr>
        <a:xfrm>
          <a:off x="16370300" y="136781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7" name="直線コネクタ 626"/>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169490</xdr:rowOff>
    </xdr:from>
    <xdr:ext cx="534377" cy="259045"/>
    <xdr:sp macro="" textlink="">
      <xdr:nvSpPr>
        <xdr:cNvPr id="628" name="災害復旧費最大値テキスト"/>
        <xdr:cNvSpPr txBox="1"/>
      </xdr:nvSpPr>
      <xdr:spPr>
        <a:xfrm>
          <a:off x="16370300" y="1182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48,705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51363</xdr:rowOff>
    </xdr:from>
    <xdr:to>
      <xdr:col>86</xdr:col>
      <xdr:colOff>25400</xdr:colOff>
      <xdr:row>70</xdr:row>
      <xdr:rowOff>51363</xdr:rowOff>
    </xdr:to>
    <xdr:cxnSp macro="">
      <xdr:nvCxnSpPr>
        <xdr:cNvPr id="629" name="直線コネクタ 628"/>
        <xdr:cNvCxnSpPr/>
      </xdr:nvCxnSpPr>
      <xdr:spPr>
        <a:xfrm>
          <a:off x="16230600" y="12052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112333</xdr:rowOff>
    </xdr:from>
    <xdr:to>
      <xdr:col>85</xdr:col>
      <xdr:colOff>127000</xdr:colOff>
      <xdr:row>79</xdr:row>
      <xdr:rowOff>86632</xdr:rowOff>
    </xdr:to>
    <xdr:cxnSp macro="">
      <xdr:nvCxnSpPr>
        <xdr:cNvPr id="630" name="直線コネクタ 629"/>
        <xdr:cNvCxnSpPr/>
      </xdr:nvCxnSpPr>
      <xdr:spPr>
        <a:xfrm>
          <a:off x="15481300" y="13313983"/>
          <a:ext cx="838200" cy="317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51035</xdr:rowOff>
    </xdr:from>
    <xdr:ext cx="378565" cy="259045"/>
    <xdr:sp macro="" textlink="">
      <xdr:nvSpPr>
        <xdr:cNvPr id="631" name="災害復旧費平均値テキスト"/>
        <xdr:cNvSpPr txBox="1"/>
      </xdr:nvSpPr>
      <xdr:spPr>
        <a:xfrm>
          <a:off x="16370300" y="134241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28158</xdr:rowOff>
    </xdr:from>
    <xdr:to>
      <xdr:col>85</xdr:col>
      <xdr:colOff>177800</xdr:colOff>
      <xdr:row>79</xdr:row>
      <xdr:rowOff>129758</xdr:rowOff>
    </xdr:to>
    <xdr:sp macro="" textlink="">
      <xdr:nvSpPr>
        <xdr:cNvPr id="632" name="フローチャート: 判断 631"/>
        <xdr:cNvSpPr/>
      </xdr:nvSpPr>
      <xdr:spPr>
        <a:xfrm>
          <a:off x="16268700" y="1357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139210</xdr:rowOff>
    </xdr:from>
    <xdr:to>
      <xdr:col>81</xdr:col>
      <xdr:colOff>50800</xdr:colOff>
      <xdr:row>77</xdr:row>
      <xdr:rowOff>112333</xdr:rowOff>
    </xdr:to>
    <xdr:cxnSp macro="">
      <xdr:nvCxnSpPr>
        <xdr:cNvPr id="633" name="直線コネクタ 632"/>
        <xdr:cNvCxnSpPr/>
      </xdr:nvCxnSpPr>
      <xdr:spPr>
        <a:xfrm>
          <a:off x="14592300" y="13169410"/>
          <a:ext cx="889000" cy="14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34199</xdr:rowOff>
    </xdr:from>
    <xdr:to>
      <xdr:col>81</xdr:col>
      <xdr:colOff>101600</xdr:colOff>
      <xdr:row>79</xdr:row>
      <xdr:rowOff>135799</xdr:rowOff>
    </xdr:to>
    <xdr:sp macro="" textlink="">
      <xdr:nvSpPr>
        <xdr:cNvPr id="634" name="フローチャート: 判断 633"/>
        <xdr:cNvSpPr/>
      </xdr:nvSpPr>
      <xdr:spPr>
        <a:xfrm>
          <a:off x="15430500" y="13578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126926</xdr:rowOff>
    </xdr:from>
    <xdr:ext cx="378565" cy="259045"/>
    <xdr:sp macro="" textlink="">
      <xdr:nvSpPr>
        <xdr:cNvPr id="635" name="テキスト ボックス 634"/>
        <xdr:cNvSpPr txBox="1"/>
      </xdr:nvSpPr>
      <xdr:spPr>
        <a:xfrm>
          <a:off x="15292017" y="13671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139210</xdr:rowOff>
    </xdr:from>
    <xdr:to>
      <xdr:col>76</xdr:col>
      <xdr:colOff>114300</xdr:colOff>
      <xdr:row>78</xdr:row>
      <xdr:rowOff>61291</xdr:rowOff>
    </xdr:to>
    <xdr:cxnSp macro="">
      <xdr:nvCxnSpPr>
        <xdr:cNvPr id="636" name="直線コネクタ 635"/>
        <xdr:cNvCxnSpPr/>
      </xdr:nvCxnSpPr>
      <xdr:spPr>
        <a:xfrm flipV="1">
          <a:off x="13703300" y="13169410"/>
          <a:ext cx="889000" cy="264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955</xdr:rowOff>
    </xdr:from>
    <xdr:to>
      <xdr:col>76</xdr:col>
      <xdr:colOff>165100</xdr:colOff>
      <xdr:row>79</xdr:row>
      <xdr:rowOff>102555</xdr:rowOff>
    </xdr:to>
    <xdr:sp macro="" textlink="">
      <xdr:nvSpPr>
        <xdr:cNvPr id="637" name="フローチャート: 判断 636"/>
        <xdr:cNvSpPr/>
      </xdr:nvSpPr>
      <xdr:spPr>
        <a:xfrm>
          <a:off x="14541500" y="135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93682</xdr:rowOff>
    </xdr:from>
    <xdr:ext cx="469744" cy="259045"/>
    <xdr:sp macro="" textlink="">
      <xdr:nvSpPr>
        <xdr:cNvPr id="638" name="テキスト ボックス 637"/>
        <xdr:cNvSpPr txBox="1"/>
      </xdr:nvSpPr>
      <xdr:spPr>
        <a:xfrm>
          <a:off x="14357428" y="13638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21416</xdr:rowOff>
    </xdr:from>
    <xdr:to>
      <xdr:col>71</xdr:col>
      <xdr:colOff>177800</xdr:colOff>
      <xdr:row>78</xdr:row>
      <xdr:rowOff>61291</xdr:rowOff>
    </xdr:to>
    <xdr:cxnSp macro="">
      <xdr:nvCxnSpPr>
        <xdr:cNvPr id="639" name="直線コネクタ 638"/>
        <xdr:cNvCxnSpPr/>
      </xdr:nvCxnSpPr>
      <xdr:spPr>
        <a:xfrm>
          <a:off x="12814300" y="13394516"/>
          <a:ext cx="889000" cy="3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92329</xdr:rowOff>
    </xdr:from>
    <xdr:to>
      <xdr:col>72</xdr:col>
      <xdr:colOff>38100</xdr:colOff>
      <xdr:row>79</xdr:row>
      <xdr:rowOff>22479</xdr:rowOff>
    </xdr:to>
    <xdr:sp macro="" textlink="">
      <xdr:nvSpPr>
        <xdr:cNvPr id="640" name="フローチャート: 判断 639"/>
        <xdr:cNvSpPr/>
      </xdr:nvSpPr>
      <xdr:spPr>
        <a:xfrm>
          <a:off x="13652500" y="1346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13606</xdr:rowOff>
    </xdr:from>
    <xdr:ext cx="469744" cy="259045"/>
    <xdr:sp macro="" textlink="">
      <xdr:nvSpPr>
        <xdr:cNvPr id="641" name="テキスト ボックス 640"/>
        <xdr:cNvSpPr txBox="1"/>
      </xdr:nvSpPr>
      <xdr:spPr>
        <a:xfrm>
          <a:off x="13468428" y="1355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82956</xdr:rowOff>
    </xdr:from>
    <xdr:to>
      <xdr:col>67</xdr:col>
      <xdr:colOff>101600</xdr:colOff>
      <xdr:row>79</xdr:row>
      <xdr:rowOff>13106</xdr:rowOff>
    </xdr:to>
    <xdr:sp macro="" textlink="">
      <xdr:nvSpPr>
        <xdr:cNvPr id="642" name="フローチャート: 判断 641"/>
        <xdr:cNvSpPr/>
      </xdr:nvSpPr>
      <xdr:spPr>
        <a:xfrm>
          <a:off x="12763500" y="1345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4233</xdr:rowOff>
    </xdr:from>
    <xdr:ext cx="469744" cy="259045"/>
    <xdr:sp macro="" textlink="">
      <xdr:nvSpPr>
        <xdr:cNvPr id="643" name="テキスト ボックス 642"/>
        <xdr:cNvSpPr txBox="1"/>
      </xdr:nvSpPr>
      <xdr:spPr>
        <a:xfrm>
          <a:off x="12579428" y="13548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35832</xdr:rowOff>
    </xdr:from>
    <xdr:to>
      <xdr:col>85</xdr:col>
      <xdr:colOff>177800</xdr:colOff>
      <xdr:row>79</xdr:row>
      <xdr:rowOff>137432</xdr:rowOff>
    </xdr:to>
    <xdr:sp macro="" textlink="">
      <xdr:nvSpPr>
        <xdr:cNvPr id="649" name="楕円 648"/>
        <xdr:cNvSpPr/>
      </xdr:nvSpPr>
      <xdr:spPr>
        <a:xfrm>
          <a:off x="16268700" y="1358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6585</xdr:rowOff>
    </xdr:from>
    <xdr:ext cx="378565" cy="259045"/>
    <xdr:sp macro="" textlink="">
      <xdr:nvSpPr>
        <xdr:cNvPr id="650" name="災害復旧費該当値テキスト"/>
        <xdr:cNvSpPr txBox="1"/>
      </xdr:nvSpPr>
      <xdr:spPr>
        <a:xfrm>
          <a:off x="16370300" y="13551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61533</xdr:rowOff>
    </xdr:from>
    <xdr:to>
      <xdr:col>81</xdr:col>
      <xdr:colOff>101600</xdr:colOff>
      <xdr:row>77</xdr:row>
      <xdr:rowOff>163133</xdr:rowOff>
    </xdr:to>
    <xdr:sp macro="" textlink="">
      <xdr:nvSpPr>
        <xdr:cNvPr id="651" name="楕円 650"/>
        <xdr:cNvSpPr/>
      </xdr:nvSpPr>
      <xdr:spPr>
        <a:xfrm>
          <a:off x="15430500" y="1326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8210</xdr:rowOff>
    </xdr:from>
    <xdr:ext cx="534377" cy="259045"/>
    <xdr:sp macro="" textlink="">
      <xdr:nvSpPr>
        <xdr:cNvPr id="652" name="テキスト ボックス 651"/>
        <xdr:cNvSpPr txBox="1"/>
      </xdr:nvSpPr>
      <xdr:spPr>
        <a:xfrm>
          <a:off x="15214111" y="1303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88410</xdr:rowOff>
    </xdr:from>
    <xdr:to>
      <xdr:col>76</xdr:col>
      <xdr:colOff>165100</xdr:colOff>
      <xdr:row>77</xdr:row>
      <xdr:rowOff>18560</xdr:rowOff>
    </xdr:to>
    <xdr:sp macro="" textlink="">
      <xdr:nvSpPr>
        <xdr:cNvPr id="653" name="楕円 652"/>
        <xdr:cNvSpPr/>
      </xdr:nvSpPr>
      <xdr:spPr>
        <a:xfrm>
          <a:off x="14541500" y="1311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35087</xdr:rowOff>
    </xdr:from>
    <xdr:ext cx="534377" cy="259045"/>
    <xdr:sp macro="" textlink="">
      <xdr:nvSpPr>
        <xdr:cNvPr id="654" name="テキスト ボックス 653"/>
        <xdr:cNvSpPr txBox="1"/>
      </xdr:nvSpPr>
      <xdr:spPr>
        <a:xfrm>
          <a:off x="14325111" y="12893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10491</xdr:rowOff>
    </xdr:from>
    <xdr:to>
      <xdr:col>72</xdr:col>
      <xdr:colOff>38100</xdr:colOff>
      <xdr:row>78</xdr:row>
      <xdr:rowOff>112091</xdr:rowOff>
    </xdr:to>
    <xdr:sp macro="" textlink="">
      <xdr:nvSpPr>
        <xdr:cNvPr id="655" name="楕円 654"/>
        <xdr:cNvSpPr/>
      </xdr:nvSpPr>
      <xdr:spPr>
        <a:xfrm>
          <a:off x="13652500" y="1338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128618</xdr:rowOff>
    </xdr:from>
    <xdr:ext cx="469744" cy="259045"/>
    <xdr:sp macro="" textlink="">
      <xdr:nvSpPr>
        <xdr:cNvPr id="656" name="テキスト ボックス 655"/>
        <xdr:cNvSpPr txBox="1"/>
      </xdr:nvSpPr>
      <xdr:spPr>
        <a:xfrm>
          <a:off x="13468428" y="13158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142066</xdr:rowOff>
    </xdr:from>
    <xdr:to>
      <xdr:col>67</xdr:col>
      <xdr:colOff>101600</xdr:colOff>
      <xdr:row>78</xdr:row>
      <xdr:rowOff>72216</xdr:rowOff>
    </xdr:to>
    <xdr:sp macro="" textlink="">
      <xdr:nvSpPr>
        <xdr:cNvPr id="657" name="楕円 656"/>
        <xdr:cNvSpPr/>
      </xdr:nvSpPr>
      <xdr:spPr>
        <a:xfrm>
          <a:off x="12763500" y="1334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88743</xdr:rowOff>
    </xdr:from>
    <xdr:ext cx="469744" cy="259045"/>
    <xdr:sp macro="" textlink="">
      <xdr:nvSpPr>
        <xdr:cNvPr id="658" name="テキスト ボックス 657"/>
        <xdr:cNvSpPr txBox="1"/>
      </xdr:nvSpPr>
      <xdr:spPr>
        <a:xfrm>
          <a:off x="12579428" y="1311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4" name="テキスト ボックス 67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6" name="テキスト ボックス 675"/>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154800</xdr:rowOff>
    </xdr:from>
    <xdr:to>
      <xdr:col>85</xdr:col>
      <xdr:colOff>126364</xdr:colOff>
      <xdr:row>98</xdr:row>
      <xdr:rowOff>101702</xdr:rowOff>
    </xdr:to>
    <xdr:cxnSp macro="">
      <xdr:nvCxnSpPr>
        <xdr:cNvPr id="682" name="直線コネクタ 681"/>
        <xdr:cNvCxnSpPr/>
      </xdr:nvCxnSpPr>
      <xdr:spPr>
        <a:xfrm flipV="1">
          <a:off x="16317595" y="15413850"/>
          <a:ext cx="1269" cy="1489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105529</xdr:rowOff>
    </xdr:from>
    <xdr:ext cx="469744" cy="259045"/>
    <xdr:sp macro="" textlink="">
      <xdr:nvSpPr>
        <xdr:cNvPr id="683" name="公債費最小値テキスト"/>
        <xdr:cNvSpPr txBox="1"/>
      </xdr:nvSpPr>
      <xdr:spPr>
        <a:xfrm>
          <a:off x="16370300" y="16907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101702</xdr:rowOff>
    </xdr:from>
    <xdr:to>
      <xdr:col>86</xdr:col>
      <xdr:colOff>25400</xdr:colOff>
      <xdr:row>98</xdr:row>
      <xdr:rowOff>101702</xdr:rowOff>
    </xdr:to>
    <xdr:cxnSp macro="">
      <xdr:nvCxnSpPr>
        <xdr:cNvPr id="684" name="直線コネクタ 683"/>
        <xdr:cNvCxnSpPr/>
      </xdr:nvCxnSpPr>
      <xdr:spPr>
        <a:xfrm>
          <a:off x="16230600" y="16903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101477</xdr:rowOff>
    </xdr:from>
    <xdr:ext cx="599010" cy="259045"/>
    <xdr:sp macro="" textlink="">
      <xdr:nvSpPr>
        <xdr:cNvPr id="685" name="公債費最大値テキスト"/>
        <xdr:cNvSpPr txBox="1"/>
      </xdr:nvSpPr>
      <xdr:spPr>
        <a:xfrm>
          <a:off x="16370300" y="15189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126,311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154800</xdr:rowOff>
    </xdr:from>
    <xdr:to>
      <xdr:col>86</xdr:col>
      <xdr:colOff>25400</xdr:colOff>
      <xdr:row>89</xdr:row>
      <xdr:rowOff>154800</xdr:rowOff>
    </xdr:to>
    <xdr:cxnSp macro="">
      <xdr:nvCxnSpPr>
        <xdr:cNvPr id="686" name="直線コネクタ 685"/>
        <xdr:cNvCxnSpPr/>
      </xdr:nvCxnSpPr>
      <xdr:spPr>
        <a:xfrm>
          <a:off x="16230600" y="1541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133414</xdr:rowOff>
    </xdr:from>
    <xdr:to>
      <xdr:col>85</xdr:col>
      <xdr:colOff>127000</xdr:colOff>
      <xdr:row>94</xdr:row>
      <xdr:rowOff>160592</xdr:rowOff>
    </xdr:to>
    <xdr:cxnSp macro="">
      <xdr:nvCxnSpPr>
        <xdr:cNvPr id="687" name="直線コネクタ 686"/>
        <xdr:cNvCxnSpPr/>
      </xdr:nvCxnSpPr>
      <xdr:spPr>
        <a:xfrm flipV="1">
          <a:off x="15481300" y="16249714"/>
          <a:ext cx="838200" cy="2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26001</xdr:rowOff>
    </xdr:from>
    <xdr:ext cx="534377" cy="259045"/>
    <xdr:sp macro="" textlink="">
      <xdr:nvSpPr>
        <xdr:cNvPr id="688" name="公債費平均値テキスト"/>
        <xdr:cNvSpPr txBox="1"/>
      </xdr:nvSpPr>
      <xdr:spPr>
        <a:xfrm>
          <a:off x="16370300" y="164852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47574</xdr:rowOff>
    </xdr:from>
    <xdr:to>
      <xdr:col>85</xdr:col>
      <xdr:colOff>177800</xdr:colOff>
      <xdr:row>96</xdr:row>
      <xdr:rowOff>149174</xdr:rowOff>
    </xdr:to>
    <xdr:sp macro="" textlink="">
      <xdr:nvSpPr>
        <xdr:cNvPr id="689" name="フローチャート: 判断 688"/>
        <xdr:cNvSpPr/>
      </xdr:nvSpPr>
      <xdr:spPr>
        <a:xfrm>
          <a:off x="162687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160592</xdr:rowOff>
    </xdr:from>
    <xdr:to>
      <xdr:col>81</xdr:col>
      <xdr:colOff>50800</xdr:colOff>
      <xdr:row>94</xdr:row>
      <xdr:rowOff>170777</xdr:rowOff>
    </xdr:to>
    <xdr:cxnSp macro="">
      <xdr:nvCxnSpPr>
        <xdr:cNvPr id="690" name="直線コネクタ 689"/>
        <xdr:cNvCxnSpPr/>
      </xdr:nvCxnSpPr>
      <xdr:spPr>
        <a:xfrm flipV="1">
          <a:off x="14592300" y="16276892"/>
          <a:ext cx="889000" cy="10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37491</xdr:rowOff>
    </xdr:from>
    <xdr:to>
      <xdr:col>81</xdr:col>
      <xdr:colOff>101600</xdr:colOff>
      <xdr:row>96</xdr:row>
      <xdr:rowOff>139091</xdr:rowOff>
    </xdr:to>
    <xdr:sp macro="" textlink="">
      <xdr:nvSpPr>
        <xdr:cNvPr id="691" name="フローチャート: 判断 690"/>
        <xdr:cNvSpPr/>
      </xdr:nvSpPr>
      <xdr:spPr>
        <a:xfrm>
          <a:off x="15430500" y="1649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130218</xdr:rowOff>
    </xdr:from>
    <xdr:ext cx="534377" cy="259045"/>
    <xdr:sp macro="" textlink="">
      <xdr:nvSpPr>
        <xdr:cNvPr id="692" name="テキスト ボックス 691"/>
        <xdr:cNvSpPr txBox="1"/>
      </xdr:nvSpPr>
      <xdr:spPr>
        <a:xfrm>
          <a:off x="15214111" y="16589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170777</xdr:rowOff>
    </xdr:from>
    <xdr:to>
      <xdr:col>76</xdr:col>
      <xdr:colOff>114300</xdr:colOff>
      <xdr:row>95</xdr:row>
      <xdr:rowOff>13246</xdr:rowOff>
    </xdr:to>
    <xdr:cxnSp macro="">
      <xdr:nvCxnSpPr>
        <xdr:cNvPr id="693" name="直線コネクタ 692"/>
        <xdr:cNvCxnSpPr/>
      </xdr:nvCxnSpPr>
      <xdr:spPr>
        <a:xfrm flipV="1">
          <a:off x="13703300" y="16287077"/>
          <a:ext cx="889000" cy="1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157035</xdr:rowOff>
    </xdr:from>
    <xdr:to>
      <xdr:col>76</xdr:col>
      <xdr:colOff>165100</xdr:colOff>
      <xdr:row>96</xdr:row>
      <xdr:rowOff>87185</xdr:rowOff>
    </xdr:to>
    <xdr:sp macro="" textlink="">
      <xdr:nvSpPr>
        <xdr:cNvPr id="694" name="フローチャート: 判断 693"/>
        <xdr:cNvSpPr/>
      </xdr:nvSpPr>
      <xdr:spPr>
        <a:xfrm>
          <a:off x="14541500" y="164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78312</xdr:rowOff>
    </xdr:from>
    <xdr:ext cx="534377" cy="259045"/>
    <xdr:sp macro="" textlink="">
      <xdr:nvSpPr>
        <xdr:cNvPr id="695" name="テキスト ボックス 694"/>
        <xdr:cNvSpPr txBox="1"/>
      </xdr:nvSpPr>
      <xdr:spPr>
        <a:xfrm>
          <a:off x="14325111" y="1653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9297</xdr:rowOff>
    </xdr:from>
    <xdr:to>
      <xdr:col>71</xdr:col>
      <xdr:colOff>177800</xdr:colOff>
      <xdr:row>95</xdr:row>
      <xdr:rowOff>13246</xdr:rowOff>
    </xdr:to>
    <xdr:cxnSp macro="">
      <xdr:nvCxnSpPr>
        <xdr:cNvPr id="696" name="直線コネクタ 695"/>
        <xdr:cNvCxnSpPr/>
      </xdr:nvCxnSpPr>
      <xdr:spPr>
        <a:xfrm>
          <a:off x="12814300" y="16297047"/>
          <a:ext cx="889000" cy="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107810</xdr:rowOff>
    </xdr:from>
    <xdr:to>
      <xdr:col>72</xdr:col>
      <xdr:colOff>38100</xdr:colOff>
      <xdr:row>96</xdr:row>
      <xdr:rowOff>37960</xdr:rowOff>
    </xdr:to>
    <xdr:sp macro="" textlink="">
      <xdr:nvSpPr>
        <xdr:cNvPr id="697" name="フローチャート: 判断 696"/>
        <xdr:cNvSpPr/>
      </xdr:nvSpPr>
      <xdr:spPr>
        <a:xfrm>
          <a:off x="13652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29087</xdr:rowOff>
    </xdr:from>
    <xdr:ext cx="534377" cy="259045"/>
    <xdr:sp macro="" textlink="">
      <xdr:nvSpPr>
        <xdr:cNvPr id="698" name="テキスト ボックス 697"/>
        <xdr:cNvSpPr txBox="1"/>
      </xdr:nvSpPr>
      <xdr:spPr>
        <a:xfrm>
          <a:off x="13436111" y="1648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109995</xdr:rowOff>
    </xdr:from>
    <xdr:to>
      <xdr:col>67</xdr:col>
      <xdr:colOff>101600</xdr:colOff>
      <xdr:row>96</xdr:row>
      <xdr:rowOff>40145</xdr:rowOff>
    </xdr:to>
    <xdr:sp macro="" textlink="">
      <xdr:nvSpPr>
        <xdr:cNvPr id="699" name="フローチャート: 判断 698"/>
        <xdr:cNvSpPr/>
      </xdr:nvSpPr>
      <xdr:spPr>
        <a:xfrm>
          <a:off x="12763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31272</xdr:rowOff>
    </xdr:from>
    <xdr:ext cx="534377" cy="259045"/>
    <xdr:sp macro="" textlink="">
      <xdr:nvSpPr>
        <xdr:cNvPr id="700" name="テキスト ボックス 699"/>
        <xdr:cNvSpPr txBox="1"/>
      </xdr:nvSpPr>
      <xdr:spPr>
        <a:xfrm>
          <a:off x="12547111" y="1649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82614</xdr:rowOff>
    </xdr:from>
    <xdr:to>
      <xdr:col>85</xdr:col>
      <xdr:colOff>177800</xdr:colOff>
      <xdr:row>95</xdr:row>
      <xdr:rowOff>12764</xdr:rowOff>
    </xdr:to>
    <xdr:sp macro="" textlink="">
      <xdr:nvSpPr>
        <xdr:cNvPr id="706" name="楕円 705"/>
        <xdr:cNvSpPr/>
      </xdr:nvSpPr>
      <xdr:spPr>
        <a:xfrm>
          <a:off x="16268700" y="161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105491</xdr:rowOff>
    </xdr:from>
    <xdr:ext cx="534377" cy="259045"/>
    <xdr:sp macro="" textlink="">
      <xdr:nvSpPr>
        <xdr:cNvPr id="707" name="公債費該当値テキスト"/>
        <xdr:cNvSpPr txBox="1"/>
      </xdr:nvSpPr>
      <xdr:spPr>
        <a:xfrm>
          <a:off x="16370300" y="16050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109792</xdr:rowOff>
    </xdr:from>
    <xdr:to>
      <xdr:col>81</xdr:col>
      <xdr:colOff>101600</xdr:colOff>
      <xdr:row>95</xdr:row>
      <xdr:rowOff>39942</xdr:rowOff>
    </xdr:to>
    <xdr:sp macro="" textlink="">
      <xdr:nvSpPr>
        <xdr:cNvPr id="708" name="楕円 707"/>
        <xdr:cNvSpPr/>
      </xdr:nvSpPr>
      <xdr:spPr>
        <a:xfrm>
          <a:off x="15430500" y="1622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56469</xdr:rowOff>
    </xdr:from>
    <xdr:ext cx="534377" cy="259045"/>
    <xdr:sp macro="" textlink="">
      <xdr:nvSpPr>
        <xdr:cNvPr id="709" name="テキスト ボックス 708"/>
        <xdr:cNvSpPr txBox="1"/>
      </xdr:nvSpPr>
      <xdr:spPr>
        <a:xfrm>
          <a:off x="15214111" y="1600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119977</xdr:rowOff>
    </xdr:from>
    <xdr:to>
      <xdr:col>76</xdr:col>
      <xdr:colOff>165100</xdr:colOff>
      <xdr:row>95</xdr:row>
      <xdr:rowOff>50127</xdr:rowOff>
    </xdr:to>
    <xdr:sp macro="" textlink="">
      <xdr:nvSpPr>
        <xdr:cNvPr id="710" name="楕円 709"/>
        <xdr:cNvSpPr/>
      </xdr:nvSpPr>
      <xdr:spPr>
        <a:xfrm>
          <a:off x="14541500" y="16236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66654</xdr:rowOff>
    </xdr:from>
    <xdr:ext cx="534377" cy="259045"/>
    <xdr:sp macro="" textlink="">
      <xdr:nvSpPr>
        <xdr:cNvPr id="711" name="テキスト ボックス 710"/>
        <xdr:cNvSpPr txBox="1"/>
      </xdr:nvSpPr>
      <xdr:spPr>
        <a:xfrm>
          <a:off x="14325111" y="1601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133896</xdr:rowOff>
    </xdr:from>
    <xdr:to>
      <xdr:col>72</xdr:col>
      <xdr:colOff>38100</xdr:colOff>
      <xdr:row>95</xdr:row>
      <xdr:rowOff>64046</xdr:rowOff>
    </xdr:to>
    <xdr:sp macro="" textlink="">
      <xdr:nvSpPr>
        <xdr:cNvPr id="712" name="楕円 711"/>
        <xdr:cNvSpPr/>
      </xdr:nvSpPr>
      <xdr:spPr>
        <a:xfrm>
          <a:off x="13652500" y="1625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80573</xdr:rowOff>
    </xdr:from>
    <xdr:ext cx="534377" cy="259045"/>
    <xdr:sp macro="" textlink="">
      <xdr:nvSpPr>
        <xdr:cNvPr id="713" name="テキスト ボックス 712"/>
        <xdr:cNvSpPr txBox="1"/>
      </xdr:nvSpPr>
      <xdr:spPr>
        <a:xfrm>
          <a:off x="13436111" y="16025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129947</xdr:rowOff>
    </xdr:from>
    <xdr:to>
      <xdr:col>67</xdr:col>
      <xdr:colOff>101600</xdr:colOff>
      <xdr:row>95</xdr:row>
      <xdr:rowOff>60097</xdr:rowOff>
    </xdr:to>
    <xdr:sp macro="" textlink="">
      <xdr:nvSpPr>
        <xdr:cNvPr id="714" name="楕円 713"/>
        <xdr:cNvSpPr/>
      </xdr:nvSpPr>
      <xdr:spPr>
        <a:xfrm>
          <a:off x="12763500" y="16246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76624</xdr:rowOff>
    </xdr:from>
    <xdr:ext cx="534377" cy="259045"/>
    <xdr:sp macro="" textlink="">
      <xdr:nvSpPr>
        <xdr:cNvPr id="715" name="テキスト ボックス 714"/>
        <xdr:cNvSpPr txBox="1"/>
      </xdr:nvSpPr>
      <xdr:spPr>
        <a:xfrm>
          <a:off x="12547111" y="16021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9" name="テキスト ボックス 728"/>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1" name="テキスト ボックス 730"/>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3" name="テキスト ボックス 732"/>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5" name="テキスト ボックス 73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26314</xdr:rowOff>
    </xdr:from>
    <xdr:to>
      <xdr:col>116</xdr:col>
      <xdr:colOff>62864</xdr:colOff>
      <xdr:row>38</xdr:row>
      <xdr:rowOff>139700</xdr:rowOff>
    </xdr:to>
    <xdr:cxnSp macro="">
      <xdr:nvCxnSpPr>
        <xdr:cNvPr id="737" name="直線コネクタ 736"/>
        <xdr:cNvCxnSpPr/>
      </xdr:nvCxnSpPr>
      <xdr:spPr>
        <a:xfrm flipV="1">
          <a:off x="22159595" y="5512714"/>
          <a:ext cx="1269" cy="1142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157294</xdr:rowOff>
    </xdr:from>
    <xdr:ext cx="249299" cy="259045"/>
    <xdr:sp macro="" textlink="">
      <xdr:nvSpPr>
        <xdr:cNvPr id="738" name="諸支出金最小値テキスト"/>
        <xdr:cNvSpPr txBox="1"/>
      </xdr:nvSpPr>
      <xdr:spPr>
        <a:xfrm>
          <a:off x="22212300" y="6672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144441</xdr:rowOff>
    </xdr:from>
    <xdr:ext cx="469744" cy="259045"/>
    <xdr:sp macro="" textlink="">
      <xdr:nvSpPr>
        <xdr:cNvPr id="740" name="諸支出金最大値テキスト"/>
        <xdr:cNvSpPr txBox="1"/>
      </xdr:nvSpPr>
      <xdr:spPr>
        <a:xfrm>
          <a:off x="22212300" y="528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26314</xdr:rowOff>
    </xdr:from>
    <xdr:to>
      <xdr:col>116</xdr:col>
      <xdr:colOff>152400</xdr:colOff>
      <xdr:row>32</xdr:row>
      <xdr:rowOff>26314</xdr:rowOff>
    </xdr:to>
    <xdr:cxnSp macro="">
      <xdr:nvCxnSpPr>
        <xdr:cNvPr id="741" name="直線コネクタ 740"/>
        <xdr:cNvCxnSpPr/>
      </xdr:nvCxnSpPr>
      <xdr:spPr>
        <a:xfrm>
          <a:off x="22072600" y="5512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2" name="直線コネクタ 74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74744</xdr:rowOff>
    </xdr:from>
    <xdr:ext cx="313932" cy="259045"/>
    <xdr:sp macro="" textlink="">
      <xdr:nvSpPr>
        <xdr:cNvPr id="743" name="諸支出金平均値テキスト"/>
        <xdr:cNvSpPr txBox="1"/>
      </xdr:nvSpPr>
      <xdr:spPr>
        <a:xfrm>
          <a:off x="22212300" y="641839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51867</xdr:rowOff>
    </xdr:from>
    <xdr:to>
      <xdr:col>116</xdr:col>
      <xdr:colOff>114300</xdr:colOff>
      <xdr:row>38</xdr:row>
      <xdr:rowOff>153467</xdr:rowOff>
    </xdr:to>
    <xdr:sp macro="" textlink="">
      <xdr:nvSpPr>
        <xdr:cNvPr id="744" name="フローチャート: 判断 743"/>
        <xdr:cNvSpPr/>
      </xdr:nvSpPr>
      <xdr:spPr>
        <a:xfrm>
          <a:off x="221107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5" name="直線コネクタ 74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26264</xdr:rowOff>
    </xdr:from>
    <xdr:to>
      <xdr:col>112</xdr:col>
      <xdr:colOff>38100</xdr:colOff>
      <xdr:row>38</xdr:row>
      <xdr:rowOff>127864</xdr:rowOff>
    </xdr:to>
    <xdr:sp macro="" textlink="">
      <xdr:nvSpPr>
        <xdr:cNvPr id="746" name="フローチャート: 判断 745"/>
        <xdr:cNvSpPr/>
      </xdr:nvSpPr>
      <xdr:spPr>
        <a:xfrm>
          <a:off x="21272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144391</xdr:rowOff>
    </xdr:from>
    <xdr:ext cx="378565" cy="259045"/>
    <xdr:sp macro="" textlink="">
      <xdr:nvSpPr>
        <xdr:cNvPr id="747" name="テキスト ボックス 746"/>
        <xdr:cNvSpPr txBox="1"/>
      </xdr:nvSpPr>
      <xdr:spPr>
        <a:xfrm>
          <a:off x="21134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8" name="直線コネクタ 74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156566</xdr:rowOff>
    </xdr:from>
    <xdr:to>
      <xdr:col>107</xdr:col>
      <xdr:colOff>101600</xdr:colOff>
      <xdr:row>38</xdr:row>
      <xdr:rowOff>86716</xdr:rowOff>
    </xdr:to>
    <xdr:sp macro="" textlink="">
      <xdr:nvSpPr>
        <xdr:cNvPr id="749" name="フローチャート: 判断 748"/>
        <xdr:cNvSpPr/>
      </xdr:nvSpPr>
      <xdr:spPr>
        <a:xfrm>
          <a:off x="20383500" y="6500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103243</xdr:rowOff>
    </xdr:from>
    <xdr:ext cx="378565" cy="259045"/>
    <xdr:sp macro="" textlink="">
      <xdr:nvSpPr>
        <xdr:cNvPr id="750" name="テキスト ボックス 749"/>
        <xdr:cNvSpPr txBox="1"/>
      </xdr:nvSpPr>
      <xdr:spPr>
        <a:xfrm>
          <a:off x="20245017" y="62754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1" name="直線コネクタ 75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23063</xdr:rowOff>
    </xdr:from>
    <xdr:to>
      <xdr:col>102</xdr:col>
      <xdr:colOff>165100</xdr:colOff>
      <xdr:row>38</xdr:row>
      <xdr:rowOff>124663</xdr:rowOff>
    </xdr:to>
    <xdr:sp macro="" textlink="">
      <xdr:nvSpPr>
        <xdr:cNvPr id="752" name="フローチャート: 判断 751"/>
        <xdr:cNvSpPr/>
      </xdr:nvSpPr>
      <xdr:spPr>
        <a:xfrm>
          <a:off x="19494500" y="653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141190</xdr:rowOff>
    </xdr:from>
    <xdr:ext cx="378565" cy="259045"/>
    <xdr:sp macro="" textlink="">
      <xdr:nvSpPr>
        <xdr:cNvPr id="753" name="テキスト ボックス 752"/>
        <xdr:cNvSpPr txBox="1"/>
      </xdr:nvSpPr>
      <xdr:spPr>
        <a:xfrm>
          <a:off x="19356017" y="6313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29007</xdr:rowOff>
    </xdr:from>
    <xdr:to>
      <xdr:col>98</xdr:col>
      <xdr:colOff>38100</xdr:colOff>
      <xdr:row>38</xdr:row>
      <xdr:rowOff>130607</xdr:rowOff>
    </xdr:to>
    <xdr:sp macro="" textlink="">
      <xdr:nvSpPr>
        <xdr:cNvPr id="754" name="フローチャート: 判断 753"/>
        <xdr:cNvSpPr/>
      </xdr:nvSpPr>
      <xdr:spPr>
        <a:xfrm>
          <a:off x="18605500" y="654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147134</xdr:rowOff>
    </xdr:from>
    <xdr:ext cx="378565" cy="259045"/>
    <xdr:sp macro="" textlink="">
      <xdr:nvSpPr>
        <xdr:cNvPr id="755" name="テキスト ボックス 754"/>
        <xdr:cNvSpPr txBox="1"/>
      </xdr:nvSpPr>
      <xdr:spPr>
        <a:xfrm>
          <a:off x="18467017" y="6319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30294</xdr:rowOff>
    </xdr:from>
    <xdr:ext cx="249299" cy="259045"/>
    <xdr:sp macro="" textlink="">
      <xdr:nvSpPr>
        <xdr:cNvPr id="762" name="諸支出金該当値テキスト"/>
        <xdr:cNvSpPr txBox="1"/>
      </xdr:nvSpPr>
      <xdr:spPr>
        <a:xfrm>
          <a:off x="22212300" y="6545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5" name="楕円 76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6" name="テキスト ボックス 765"/>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8" name="テキスト ボックス 76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0" name="テキスト ボックス 769"/>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民生費は、市民一人当たり１</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５５</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４４３</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円となっており、前年度と比較し</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９</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３３６</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円の増となっている。これは、後期高齢者医療事業への繰出金の増、認定こども園施設整備事業費及び障がい者自立支援給付費等の増による。消防費は、類似団体や県内市町の平均を大きく上回っている。これは、市域が広いため居住地や観光施設が点在し、分散型の消防防災体制を整える必要があることから、類似団体と比較して消防関係職員が多いことによる。</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総務</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費については、</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庁舎整備</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事業を実施し</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ており、平成２９年度は本庁舎整備事業が本格化したことから増加傾向にある</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また、商工費においても類似団体平均と比較して高い水準にある。これは、中小企業の事業資金調達を容易にし、経営安定と振興を図るため金融対策に力を注いでいることや、観光客誘致のための様々なプロモーション事業に取り組んでいること、市営の観光施設が多く、その維持補修に多くの経費がかかることなどがあげられる。</a:t>
          </a:r>
          <a:endParaRPr kumimoji="1" lang="ja-JP" altLang="en-US" sz="1300" b="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栃木県日光市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財政調整基金の残高比率については、平成２２年度に新規積立て（４００百万円）を行って以降、ほぼ横ばいで推移していたが、平成２８年度に合併後初めて４００百万円取崩し</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平成２</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９</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も３</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００百万円取崩した。</a:t>
          </a:r>
          <a:endParaRPr lang="ja-JP" altLang="ja-JP" sz="1400" b="0">
            <a:solidFill>
              <a:sysClr val="windowText" lastClr="000000"/>
            </a:solidFill>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実質収支比率については、平成２５年度に普通建設事業費（日光消防署建設等）の前年度比約３割の増</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等</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により、標準財政規模比で約３．５ポイント悪化した。平成２６年度には普通建設事業費（日光消防署建設の終了等）</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等</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の減により、平成２７年度には普通交付税や地方消費税交付金の増により実質単年度収支は改善傾向にあったが、平成２８年度は財政調整金を取崩したことから約１．９％悪化し</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平成２</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９</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も</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普通交付税</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における</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合併算定替の縮減</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の影響等により、</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財政調整金を取崩したことから</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前年度ほぼ横ばいで推移している</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400" b="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栃木県日光市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平成１９年度以降、いずれの年度においても、全ての会計において黒字であり、連結実質赤字額は生じていない。なお、黒字額の割合のほとんどを水道事業会計と一般会計で占めている。平成２</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９</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おける実質公債費比率や将来負担比率などの指標については、財政健全化法の基準で見ると、いずれの指標も早期健全化基準を下回っており、早期に健全化のための対応を必要とする状況ではないといえる。しかし、交付税への依存が高いことや地方債の残高が多いことなど、財政状況が厳しいことに変わりはないため、指標の動向などを注視しながら、今後も財政の健全化を図っていく。</a:t>
          </a:r>
          <a:endParaRPr lang="ja-JP" altLang="ja-JP" sz="1400" b="0">
            <a:solidFill>
              <a:sysClr val="windowText" lastClr="000000"/>
            </a:solidFill>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※平成２</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９</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年度の「その他会計（黒字）」に含まれる会計</a:t>
          </a:r>
          <a:endParaRPr lang="ja-JP" altLang="ja-JP" sz="1400" b="0">
            <a:solidFill>
              <a:sysClr val="windowText" lastClr="000000"/>
            </a:solidFill>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温泉事業特別会計、公共用地先行取得事業特別会計</a:t>
          </a:r>
          <a:endParaRPr lang="ja-JP" altLang="ja-JP" sz="1400" b="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栃木県日光市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平成２</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９</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年度における実質公債費比率の分子は１，</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２０５</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百万円となっている。元利償還金等(A)においては、</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学校教育施設等整備事業債や地方道路等整備事業債</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などの償還終了があるものの、合併特例事業債や臨時財政対策債の増により、元利償還金</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が１１１百万円の増加</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となっている</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ほか、</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分流式下水道に要する経費などで下水道事業に係る繰入金が増となるため、全体で増額となった。元利償還金等から控除する算入公債費等(B)においては、合併特例事業債や臨時財政対策債など交付税措置の割合が高い地方債を活用したため、算入公債費等が増となっている。これらの理由により、実質公債費比率の分子は前年度より</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７８</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百万円の</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いる。今後、緊急度や住民ニーズを的確に捉えた事業の選択と集中を徹底し、地方債残高に注視しながら公債費と新規発行額の均衡を図りつつ、交付税措置のある市債を計画的に活用して適正な財政運営に努めていく。</a:t>
          </a:r>
          <a:endParaRPr lang="ja-JP" altLang="ja-JP" sz="1100" b="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栃木県日光市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平成２</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９</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年度における将来負担比率の分子は１１，</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９０３</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百万円となっている。将来負担額(A)においては、合併特例事業債や</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緊急防災・減災事業債</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の発行による地方債の現在高の増により</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２，６８８</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百万円の増となっている。一方、将来負担額から控除する充当可能財源等(B)においては、合併特例事業債や臨時財政対策債など交付税措置の割合が高い地方債を活用したため、基準財政需要額算入見込額は</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１，９４２</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百万円の増となっているが、</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庁舎整備基金等</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を取崩したことから、全体では</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２，０４９</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百万円の増に留まった。これらの理由により、将来負担比率の分子は前年度より</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６４０</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の増となっている。地方債への過度な依存は避けなければならないことから、緊急度や住民ニーズを的確に捉えた事業の選択と集中を徹底し、交付税措置のある市債の計画的な活用を図りながら、適正な財政運営に努めていく。</a:t>
          </a:r>
          <a:endParaRPr lang="ja-JP" altLang="ja-JP" sz="1400" b="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栃木県日光市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・基金への積立は預金利子程度に留まった一方、</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庁舎整備事業</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に伴い「</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庁舎整備基金</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を</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１．４億円取崩したこと、</a:t>
          </a:r>
          <a:r>
            <a:rPr kumimoji="1" lang="ja-JP" altLang="ja-JP" sz="1300" b="0">
              <a:solidFill>
                <a:sysClr val="windowText" lastClr="000000"/>
              </a:solidFill>
              <a:effectLst/>
              <a:latin typeface="ＭＳ ゴシック" panose="020B0609070205080204" pitchFamily="49" charset="-128"/>
              <a:ea typeface="ＭＳ ゴシック" panose="020B0609070205080204" pitchFamily="49" charset="-128"/>
              <a:cs typeface="+mn-cs"/>
            </a:rPr>
            <a:t>「合併振興基金」</a:t>
          </a:r>
          <a:r>
            <a:rPr kumimoji="1" lang="ja-JP" altLang="en-US" sz="1300" b="0">
              <a:solidFill>
                <a:sysClr val="windowText" lastClr="000000"/>
              </a:solidFill>
              <a:effectLst/>
              <a:latin typeface="ＭＳ ゴシック" panose="020B0609070205080204" pitchFamily="49" charset="-128"/>
              <a:ea typeface="ＭＳ ゴシック" panose="020B0609070205080204" pitchFamily="49" charset="-128"/>
              <a:cs typeface="+mn-cs"/>
            </a:rPr>
            <a:t>から</a:t>
          </a:r>
          <a:r>
            <a:rPr kumimoji="1" lang="ja-JP" altLang="ja-JP" sz="1300" b="0">
              <a:solidFill>
                <a:sysClr val="windowText" lastClr="000000"/>
              </a:solidFill>
              <a:effectLst/>
              <a:latin typeface="ＭＳ ゴシック" panose="020B0609070205080204" pitchFamily="49" charset="-128"/>
              <a:ea typeface="ＭＳ ゴシック" panose="020B0609070205080204" pitchFamily="49" charset="-128"/>
              <a:cs typeface="+mn-cs"/>
            </a:rPr>
            <a:t>公共施設マネジメント計画</a:t>
          </a:r>
          <a:r>
            <a:rPr kumimoji="1" lang="ja-JP" altLang="en-US" sz="1300" b="0">
              <a:solidFill>
                <a:sysClr val="windowText" lastClr="000000"/>
              </a:solidFill>
              <a:effectLst/>
              <a:latin typeface="ＭＳ ゴシック" panose="020B0609070205080204" pitchFamily="49" charset="-128"/>
              <a:ea typeface="ＭＳ ゴシック" panose="020B0609070205080204" pitchFamily="49" charset="-128"/>
              <a:cs typeface="+mn-cs"/>
            </a:rPr>
            <a:t>に基づく公共</a:t>
          </a:r>
          <a:r>
            <a:rPr kumimoji="1" lang="ja-JP" altLang="ja-JP" sz="1300" b="0">
              <a:solidFill>
                <a:sysClr val="windowText" lastClr="000000"/>
              </a:solidFill>
              <a:effectLst/>
              <a:latin typeface="ＭＳ ゴシック" panose="020B0609070205080204" pitchFamily="49" charset="-128"/>
              <a:ea typeface="ＭＳ ゴシック" panose="020B0609070205080204" pitchFamily="49" charset="-128"/>
              <a:cs typeface="+mn-cs"/>
            </a:rPr>
            <a:t>施設の</a:t>
          </a:r>
          <a:r>
            <a:rPr kumimoji="1" lang="ja-JP" altLang="en-US" sz="1300" b="0">
              <a:solidFill>
                <a:sysClr val="windowText" lastClr="000000"/>
              </a:solidFill>
              <a:effectLst/>
              <a:latin typeface="ＭＳ ゴシック" panose="020B0609070205080204" pitchFamily="49" charset="-128"/>
              <a:ea typeface="ＭＳ ゴシック" panose="020B0609070205080204" pitchFamily="49" charset="-128"/>
              <a:cs typeface="+mn-cs"/>
            </a:rPr>
            <a:t>統廃合や</a:t>
          </a:r>
          <a:r>
            <a:rPr kumimoji="1" lang="ja-JP" altLang="ja-JP" sz="1300" b="0">
              <a:solidFill>
                <a:sysClr val="windowText" lastClr="000000"/>
              </a:solidFill>
              <a:effectLst/>
              <a:latin typeface="ＭＳ ゴシック" panose="020B0609070205080204" pitchFamily="49" charset="-128"/>
              <a:ea typeface="ＭＳ ゴシック" panose="020B0609070205080204" pitchFamily="49" charset="-128"/>
              <a:cs typeface="+mn-cs"/>
            </a:rPr>
            <a:t>長寿命化事業のため</a:t>
          </a:r>
          <a:r>
            <a:rPr kumimoji="1" lang="ja-JP" altLang="en-US" sz="1300" b="0">
              <a:solidFill>
                <a:sysClr val="windowText" lastClr="000000"/>
              </a:solidFill>
              <a:effectLst/>
              <a:latin typeface="ＭＳ ゴシック" panose="020B0609070205080204" pitchFamily="49" charset="-128"/>
              <a:ea typeface="ＭＳ ゴシック" panose="020B0609070205080204" pitchFamily="49" charset="-128"/>
              <a:cs typeface="+mn-cs"/>
            </a:rPr>
            <a:t>１．１億円取崩したこと、</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普通交付税における合併算定替の縮減の影響等により</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財政調整金</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を</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３億円</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取崩し</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たことにより、基金全体としては５．５億円の減となった。</a:t>
          </a:r>
          <a:endParaRPr lang="ja-JP" altLang="ja-JP" sz="1300" b="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a:solidFill>
                <a:sysClr val="windowText" lastClr="000000"/>
              </a:solidFill>
              <a:effectLst/>
              <a:latin typeface="ＭＳ ゴシック" panose="020B0609070205080204" pitchFamily="49" charset="-128"/>
              <a:ea typeface="ＭＳ ゴシック" panose="020B0609070205080204" pitchFamily="49" charset="-128"/>
              <a:cs typeface="+mn-cs"/>
            </a:rPr>
            <a:t>・普通交付税の合併算定替による特例措置の適用期限終了や公共施設マネジメント計画に基づく公共施設の統廃合や長寿命化事業の推進のため、基金の活用を図っていく必要がある。</a:t>
          </a:r>
          <a:endParaRPr kumimoji="1" lang="en-US" altLang="ja-JP" sz="1300" b="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a:solidFill>
                <a:sysClr val="windowText" lastClr="000000"/>
              </a:solidFill>
              <a:effectLst/>
              <a:latin typeface="ＭＳ ゴシック" panose="020B0609070205080204" pitchFamily="49" charset="-128"/>
              <a:ea typeface="ＭＳ ゴシック" panose="020B0609070205080204" pitchFamily="49" charset="-128"/>
              <a:cs typeface="+mn-cs"/>
            </a:rPr>
            <a:t>・合併振興基金：市民の連帯の強化、地域振興並びに公共施設の適正配置及び長寿命化に関する事業の推進</a:t>
          </a:r>
          <a:endParaRPr kumimoji="1" lang="en-US" altLang="ja-JP" sz="1300" b="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b="0">
              <a:solidFill>
                <a:sysClr val="windowText" lastClr="000000"/>
              </a:solidFill>
              <a:effectLst/>
              <a:latin typeface="ＭＳ ゴシック" panose="020B0609070205080204" pitchFamily="49" charset="-128"/>
              <a:ea typeface="ＭＳ ゴシック" panose="020B0609070205080204" pitchFamily="49" charset="-128"/>
              <a:cs typeface="+mn-cs"/>
            </a:rPr>
            <a:t>・庁舎整備基金：庁舎の整備に要する経費に関すること。</a:t>
          </a:r>
          <a:endParaRPr kumimoji="1" lang="en-US" altLang="ja-JP" sz="1300" b="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b="0">
              <a:solidFill>
                <a:sysClr val="windowText" lastClr="000000"/>
              </a:solidFill>
              <a:effectLst/>
              <a:latin typeface="ＭＳ ゴシック" panose="020B0609070205080204" pitchFamily="49" charset="-128"/>
              <a:ea typeface="ＭＳ ゴシック" panose="020B0609070205080204" pitchFamily="49" charset="-128"/>
              <a:cs typeface="+mn-cs"/>
            </a:rPr>
            <a:t>・地域医療整備基金：市内における産科又は小児科の医療施設又は医療設備の整備等、地域における医療体制の充実を図るために実施する事業</a:t>
          </a:r>
          <a:endParaRPr kumimoji="1" lang="en-US" altLang="ja-JP" sz="1300" b="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b="0">
              <a:solidFill>
                <a:sysClr val="windowText" lastClr="000000"/>
              </a:solidFill>
              <a:effectLst/>
              <a:latin typeface="ＭＳ ゴシック" panose="020B0609070205080204" pitchFamily="49" charset="-128"/>
              <a:ea typeface="ＭＳ ゴシック" panose="020B0609070205080204" pitchFamily="49" charset="-128"/>
              <a:cs typeface="+mn-cs"/>
            </a:rPr>
            <a:t>・三日月福祉基金：福祉施策の推進に資する事業</a:t>
          </a:r>
          <a:endParaRPr kumimoji="1" lang="en-US" altLang="ja-JP" sz="1300" b="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b="0">
              <a:solidFill>
                <a:sysClr val="windowText" lastClr="000000"/>
              </a:solidFill>
              <a:effectLst/>
              <a:latin typeface="ＭＳ ゴシック" panose="020B0609070205080204" pitchFamily="49" charset="-128"/>
              <a:ea typeface="ＭＳ ゴシック" panose="020B0609070205080204" pitchFamily="49" charset="-128"/>
              <a:cs typeface="+mn-cs"/>
            </a:rPr>
            <a:t>・ふるさと日光応援基金：ふるさとの振興のための事業</a:t>
          </a:r>
          <a:endParaRPr kumimoji="1" lang="en-US" altLang="ja-JP" sz="1300" b="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a:solidFill>
                <a:sysClr val="windowText" lastClr="000000"/>
              </a:solidFill>
              <a:effectLst/>
              <a:latin typeface="ＭＳ ゴシック" panose="020B0609070205080204" pitchFamily="49" charset="-128"/>
              <a:ea typeface="ＭＳ ゴシック" panose="020B0609070205080204" pitchFamily="49" charset="-128"/>
              <a:cs typeface="+mn-cs"/>
            </a:rPr>
            <a:t>・合併振興基金：公共施設マネジメント計画に基づく公共施設の統廃合や長寿命化事業のため１．１億円取崩したことによる減少</a:t>
          </a:r>
          <a:endParaRPr kumimoji="1" lang="en-US" altLang="ja-JP" sz="1300" b="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b="0">
              <a:solidFill>
                <a:sysClr val="windowText" lastClr="000000"/>
              </a:solidFill>
              <a:effectLst/>
              <a:latin typeface="ＭＳ ゴシック" panose="020B0609070205080204" pitchFamily="49" charset="-128"/>
              <a:ea typeface="ＭＳ ゴシック" panose="020B0609070205080204" pitchFamily="49" charset="-128"/>
              <a:cs typeface="+mn-cs"/>
            </a:rPr>
            <a:t>・庁舎整備基金：庁舎整備事業に伴い１．４億円取崩したことによる減少</a:t>
          </a:r>
          <a:endParaRPr kumimoji="1" lang="en-US" altLang="ja-JP" sz="1300" b="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a:solidFill>
                <a:sysClr val="windowText" lastClr="000000"/>
              </a:solidFill>
              <a:effectLst/>
              <a:latin typeface="ＭＳ ゴシック" panose="020B0609070205080204" pitchFamily="49" charset="-128"/>
              <a:ea typeface="ＭＳ ゴシック" panose="020B0609070205080204" pitchFamily="49" charset="-128"/>
              <a:cs typeface="+mn-cs"/>
            </a:rPr>
            <a:t>・合併振興基金：公共施設マネジメント計画に基づく公共施設の統廃合や長寿命化事業の推進を図るため減少が見込まれる。</a:t>
          </a:r>
        </a:p>
        <a:p>
          <a:r>
            <a:rPr kumimoji="1" lang="ja-JP" altLang="en-US" sz="1300" b="0">
              <a:solidFill>
                <a:sysClr val="windowText" lastClr="000000"/>
              </a:solidFill>
              <a:effectLst/>
              <a:latin typeface="ＭＳ ゴシック" panose="020B0609070205080204" pitchFamily="49" charset="-128"/>
              <a:ea typeface="ＭＳ ゴシック" panose="020B0609070205080204" pitchFamily="49" charset="-128"/>
              <a:cs typeface="+mn-cs"/>
            </a:rPr>
            <a:t>・庁舎整備基金：平成３０年度にピークを迎える本庁舎整備事業に伴い減少が見込まれる。</a:t>
          </a:r>
          <a:endParaRPr kumimoji="1" lang="en-US" altLang="ja-JP" sz="1300" b="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0"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普通交付税における合併算定替の縮減の影響等により</a:t>
          </a:r>
          <a:r>
            <a:rPr kumimoji="0"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0"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財政調整金</a:t>
          </a:r>
          <a:r>
            <a:rPr kumimoji="0"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0"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を</a:t>
          </a:r>
          <a:r>
            <a:rPr kumimoji="0"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３億円</a:t>
          </a:r>
          <a:r>
            <a:rPr kumimoji="0"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取崩し</a:t>
          </a:r>
          <a:r>
            <a:rPr kumimoji="0"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た。</a:t>
          </a:r>
          <a:endParaRPr kumimoji="1" lang="en-US" altLang="ja-JP" sz="1300" b="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a:solidFill>
                <a:sysClr val="windowText" lastClr="000000"/>
              </a:solidFill>
              <a:effectLst/>
              <a:latin typeface="ＭＳ ゴシック" panose="020B0609070205080204" pitchFamily="49" charset="-128"/>
              <a:ea typeface="ＭＳ ゴシック" panose="020B0609070205080204" pitchFamily="49" charset="-128"/>
              <a:cs typeface="+mn-cs"/>
            </a:rPr>
            <a:t>・財政健全化計画により、毎年の取崩額が１０億円を超えないこととしている。</a:t>
          </a:r>
          <a:endParaRPr kumimoji="1" lang="en-US" altLang="ja-JP" sz="1300" b="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a:solidFill>
                <a:sysClr val="windowText" lastClr="000000"/>
              </a:solidFill>
              <a:effectLst/>
              <a:latin typeface="ＭＳ ゴシック" panose="020B0609070205080204" pitchFamily="49" charset="-128"/>
              <a:ea typeface="ＭＳ ゴシック" panose="020B0609070205080204" pitchFamily="49" charset="-128"/>
              <a:cs typeface="+mn-cs"/>
            </a:rPr>
            <a:t>・預金利子を積立てたことによる増額。</a:t>
          </a:r>
          <a:endParaRPr kumimoji="1" lang="en-US" altLang="ja-JP" sz="1300" b="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0"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大型施設整備の財源として合併特例事業債の発行が多額なことから、公債費はしばらく高止まりが想定されるため、これに備えて積立てを行ってきたが、平成３５年度に庁舎整備事業を含む地方債償還のピークを迎えることから、減債基金の活用を図っていく必要がある。</a:t>
          </a:r>
          <a:endParaRPr kumimoji="1" lang="en-US" altLang="ja-JP" sz="1300" b="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栃木県日光市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83,761
82,951
1,449.83
46,486,216
44,856,632
1,527,599
24,506,596
58,417,383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58.9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年度決算における有形固定資産減価償却率は</a:t>
          </a:r>
          <a:r>
            <a:rPr kumimoji="1" lang="en-US" altLang="ja-JP" sz="1100">
              <a:latin typeface="ＭＳ Ｐゴシック" panose="020B0600070205080204" pitchFamily="50" charset="-128"/>
              <a:ea typeface="ＭＳ Ｐゴシック" panose="020B0600070205080204" pitchFamily="50" charset="-128"/>
            </a:rPr>
            <a:t>72.8</a:t>
          </a:r>
          <a:r>
            <a:rPr kumimoji="1" lang="ja-JP" altLang="en-US" sz="1100">
              <a:latin typeface="ＭＳ Ｐゴシック" panose="020B0600070205080204" pitchFamily="50" charset="-128"/>
              <a:ea typeface="ＭＳ Ｐゴシック" panose="020B0600070205080204" pitchFamily="50" charset="-128"/>
            </a:rPr>
            <a:t>％であり、日光地域や藤原地域の行政センターを建て替えたことなどにより、前年度比△</a:t>
          </a:r>
          <a:r>
            <a:rPr kumimoji="1" lang="en-US" altLang="ja-JP" sz="1100">
              <a:latin typeface="ＭＳ Ｐゴシック" panose="020B0600070205080204" pitchFamily="50" charset="-128"/>
              <a:ea typeface="ＭＳ Ｐゴシック" panose="020B0600070205080204" pitchFamily="50" charset="-128"/>
            </a:rPr>
            <a:t>2.3</a:t>
          </a:r>
          <a:r>
            <a:rPr kumimoji="1" lang="ja-JP" altLang="en-US" sz="1100">
              <a:latin typeface="ＭＳ Ｐゴシック" panose="020B0600070205080204" pitchFamily="50" charset="-128"/>
              <a:ea typeface="ＭＳ Ｐゴシック" panose="020B0600070205080204" pitchFamily="50" charset="-128"/>
            </a:rPr>
            <a:t>ポイント改善した。一方で、類似団体平均と比べると</a:t>
          </a:r>
          <a:r>
            <a:rPr kumimoji="1" lang="en-US" altLang="ja-JP" sz="1100">
              <a:latin typeface="ＭＳ Ｐゴシック" panose="020B0600070205080204" pitchFamily="50" charset="-128"/>
              <a:ea typeface="ＭＳ Ｐゴシック" panose="020B0600070205080204" pitchFamily="50" charset="-128"/>
            </a:rPr>
            <a:t>12</a:t>
          </a:r>
          <a:r>
            <a:rPr kumimoji="1" lang="ja-JP" altLang="en-US" sz="1100">
              <a:latin typeface="ＭＳ Ｐゴシック" panose="020B0600070205080204" pitchFamily="50" charset="-128"/>
              <a:ea typeface="ＭＳ Ｐゴシック" panose="020B0600070205080204" pitchFamily="50" charset="-128"/>
            </a:rPr>
            <a:t>ポイント高く、日光市の所有する施設の老朽化が著しいことを示している。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16782</xdr:rowOff>
    </xdr:from>
    <xdr:to>
      <xdr:col>23</xdr:col>
      <xdr:colOff>85090</xdr:colOff>
      <xdr:row>34</xdr:row>
      <xdr:rowOff>39279</xdr:rowOff>
    </xdr:to>
    <xdr:cxnSp macro="">
      <xdr:nvCxnSpPr>
        <xdr:cNvPr id="66" name="直線コネクタ 65"/>
        <xdr:cNvCxnSpPr/>
      </xdr:nvCxnSpPr>
      <xdr:spPr>
        <a:xfrm flipV="1">
          <a:off x="4760595" y="5246007"/>
          <a:ext cx="1270" cy="1394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43106</xdr:rowOff>
    </xdr:from>
    <xdr:ext cx="405111" cy="259045"/>
    <xdr:sp macro="" textlink="">
      <xdr:nvSpPr>
        <xdr:cNvPr id="67" name="有形固定資産減価償却率最小値テキスト"/>
        <xdr:cNvSpPr txBox="1"/>
      </xdr:nvSpPr>
      <xdr:spPr>
        <a:xfrm>
          <a:off x="4813300" y="6643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39279</xdr:rowOff>
    </xdr:from>
    <xdr:to>
      <xdr:col>23</xdr:col>
      <xdr:colOff>174625</xdr:colOff>
      <xdr:row>34</xdr:row>
      <xdr:rowOff>39279</xdr:rowOff>
    </xdr:to>
    <xdr:cxnSp macro="">
      <xdr:nvCxnSpPr>
        <xdr:cNvPr id="68" name="直線コネクタ 67"/>
        <xdr:cNvCxnSpPr/>
      </xdr:nvCxnSpPr>
      <xdr:spPr>
        <a:xfrm>
          <a:off x="4673600" y="6640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134909</xdr:rowOff>
    </xdr:from>
    <xdr:ext cx="405111" cy="259045"/>
    <xdr:sp macro="" textlink="">
      <xdr:nvSpPr>
        <xdr:cNvPr id="69" name="有形固定資産減価償却率最大値テキスト"/>
        <xdr:cNvSpPr txBox="1"/>
      </xdr:nvSpPr>
      <xdr:spPr>
        <a:xfrm>
          <a:off x="4813300" y="502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16782</xdr:rowOff>
    </xdr:from>
    <xdr:to>
      <xdr:col>23</xdr:col>
      <xdr:colOff>174625</xdr:colOff>
      <xdr:row>26</xdr:row>
      <xdr:rowOff>16782</xdr:rowOff>
    </xdr:to>
    <xdr:cxnSp macro="">
      <xdr:nvCxnSpPr>
        <xdr:cNvPr id="70" name="直線コネクタ 69"/>
        <xdr:cNvCxnSpPr/>
      </xdr:nvCxnSpPr>
      <xdr:spPr>
        <a:xfrm>
          <a:off x="4673600" y="5246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37663</xdr:rowOff>
    </xdr:from>
    <xdr:ext cx="405111" cy="259045"/>
    <xdr:sp macro="" textlink="">
      <xdr:nvSpPr>
        <xdr:cNvPr id="71" name="有形固定資産減価償却率平均値テキスト"/>
        <xdr:cNvSpPr txBox="1"/>
      </xdr:nvSpPr>
      <xdr:spPr>
        <a:xfrm>
          <a:off x="4813300" y="5781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59236</xdr:rowOff>
    </xdr:from>
    <xdr:to>
      <xdr:col>23</xdr:col>
      <xdr:colOff>136525</xdr:colOff>
      <xdr:row>29</xdr:row>
      <xdr:rowOff>160836</xdr:rowOff>
    </xdr:to>
    <xdr:sp macro="" textlink="">
      <xdr:nvSpPr>
        <xdr:cNvPr id="72" name="フローチャート: 判断 71"/>
        <xdr:cNvSpPr/>
      </xdr:nvSpPr>
      <xdr:spPr>
        <a:xfrm>
          <a:off x="4711700" y="580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71574</xdr:rowOff>
    </xdr:from>
    <xdr:to>
      <xdr:col>19</xdr:col>
      <xdr:colOff>187325</xdr:colOff>
      <xdr:row>30</xdr:row>
      <xdr:rowOff>1724</xdr:rowOff>
    </xdr:to>
    <xdr:sp macro="" textlink="">
      <xdr:nvSpPr>
        <xdr:cNvPr id="73" name="フローチャート: 判断 72"/>
        <xdr:cNvSpPr/>
      </xdr:nvSpPr>
      <xdr:spPr>
        <a:xfrm>
          <a:off x="4000500" y="581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60506</xdr:rowOff>
    </xdr:from>
    <xdr:to>
      <xdr:col>15</xdr:col>
      <xdr:colOff>187325</xdr:colOff>
      <xdr:row>30</xdr:row>
      <xdr:rowOff>162106</xdr:rowOff>
    </xdr:to>
    <xdr:sp macro="" textlink="">
      <xdr:nvSpPr>
        <xdr:cNvPr id="74" name="フローチャート: 判断 73"/>
        <xdr:cNvSpPr/>
      </xdr:nvSpPr>
      <xdr:spPr>
        <a:xfrm>
          <a:off x="3238500" y="597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26</xdr:row>
      <xdr:rowOff>132533</xdr:rowOff>
    </xdr:from>
    <xdr:to>
      <xdr:col>19</xdr:col>
      <xdr:colOff>187325</xdr:colOff>
      <xdr:row>27</xdr:row>
      <xdr:rowOff>62683</xdr:rowOff>
    </xdr:to>
    <xdr:sp macro="" textlink="">
      <xdr:nvSpPr>
        <xdr:cNvPr id="80" name="楕円 79"/>
        <xdr:cNvSpPr/>
      </xdr:nvSpPr>
      <xdr:spPr>
        <a:xfrm>
          <a:off x="4000500" y="536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29</xdr:row>
      <xdr:rowOff>164301</xdr:rowOff>
    </xdr:from>
    <xdr:ext cx="405111" cy="259045"/>
    <xdr:sp macro="" textlink="">
      <xdr:nvSpPr>
        <xdr:cNvPr id="81" name="n_1aveValue有形固定資産減価償却率"/>
        <xdr:cNvSpPr txBox="1"/>
      </xdr:nvSpPr>
      <xdr:spPr>
        <a:xfrm>
          <a:off x="3836044" y="5907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7183</xdr:rowOff>
    </xdr:from>
    <xdr:ext cx="405111" cy="259045"/>
    <xdr:sp macro="" textlink="">
      <xdr:nvSpPr>
        <xdr:cNvPr id="82" name="n_2aveValue有形固定資産減価償却率"/>
        <xdr:cNvSpPr txBox="1"/>
      </xdr:nvSpPr>
      <xdr:spPr>
        <a:xfrm>
          <a:off x="3086744" y="5750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79210</xdr:rowOff>
    </xdr:from>
    <xdr:ext cx="405111" cy="259045"/>
    <xdr:sp macro="" textlink="">
      <xdr:nvSpPr>
        <xdr:cNvPr id="83" name="n_1mainValue有形固定資産減価償却率"/>
        <xdr:cNvSpPr txBox="1"/>
      </xdr:nvSpPr>
      <xdr:spPr>
        <a:xfrm>
          <a:off x="3836044" y="5136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4" name="正方形/長方形 8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5" name="正方形/長方形 8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86" name="正方形/長方形 85"/>
        <xdr:cNvSpPr/>
      </xdr:nvSpPr>
      <xdr:spPr>
        <a:xfrm>
          <a:off x="13860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[ 10.5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7" name="正方形/長方形 8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8" name="正方形/長方形 8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89" name="正方形/長方形 8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0" name="正方形/長方形 8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1" name="正方形/長方形 9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2" name="正方形/長方形 9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3" name="正方形/長方形 9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4" name="正方形/長方形 9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5" name="正方形/長方形 9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6" name="テキスト ボックス 9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資金収支計算書における業務活動収支の黒字分を全て債務の償還に充当したとして</a:t>
          </a:r>
          <a:r>
            <a:rPr kumimoji="1" lang="en-US" altLang="ja-JP" sz="1100">
              <a:latin typeface="ＭＳ Ｐゴシック" panose="020B0600070205080204" pitchFamily="50" charset="-128"/>
              <a:ea typeface="ＭＳ Ｐゴシック" panose="020B0600070205080204" pitchFamily="50" charset="-128"/>
            </a:rPr>
            <a:t>10.5</a:t>
          </a:r>
          <a:r>
            <a:rPr kumimoji="1" lang="ja-JP" altLang="en-US" sz="1100">
              <a:latin typeface="ＭＳ Ｐゴシック" panose="020B0600070205080204" pitchFamily="50" charset="-128"/>
              <a:ea typeface="ＭＳ Ｐゴシック" panose="020B0600070205080204" pitchFamily="50" charset="-128"/>
            </a:rPr>
            <a:t>年かかることを示し、類似団体平均と比較して約</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倍（＋</a:t>
          </a:r>
          <a:r>
            <a:rPr kumimoji="1" lang="en-US" altLang="ja-JP" sz="1100">
              <a:latin typeface="ＭＳ Ｐゴシック" panose="020B0600070205080204" pitchFamily="50" charset="-128"/>
              <a:ea typeface="ＭＳ Ｐゴシック" panose="020B0600070205080204" pitchFamily="50" charset="-128"/>
            </a:rPr>
            <a:t>3.7</a:t>
          </a:r>
          <a:r>
            <a:rPr kumimoji="1" lang="ja-JP" altLang="en-US" sz="1100">
              <a:latin typeface="ＭＳ Ｐゴシック" panose="020B0600070205080204" pitchFamily="50" charset="-128"/>
              <a:ea typeface="ＭＳ Ｐゴシック" panose="020B0600070205080204" pitchFamily="50" charset="-128"/>
            </a:rPr>
            <a:t>年）ほど多い。これは、合併特例債や臨時財政対策債などの発行により地方債残高が増加した一方で、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本庁舎整備事業の増などによ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単年度収支の黒字額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や、財政調整基金の取り崩しによる地方債償還に充てられる基金残高が減少したことによるものである。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97" name="テキスト ボックス 9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8" name="直線コネクタ 9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99" name="直線コネクタ 98"/>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0" name="テキスト ボックス 99"/>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1" name="直線コネクタ 100"/>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2" name="テキスト ボックス 101"/>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3" name="直線コネクタ 102"/>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4" name="テキスト ボックス 103"/>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5" name="直線コネクタ 104"/>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06" name="テキスト ボックス 105"/>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07" name="直線コネクタ 106"/>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08" name="テキスト ボックス 107"/>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09" name="直線コネクタ 108"/>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0" name="テキスト ボックス 109"/>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1" name="直線コネクタ 11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2" name="テキスト ボックス 111"/>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3"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35</xdr:row>
      <xdr:rowOff>31297</xdr:rowOff>
    </xdr:to>
    <xdr:cxnSp macro="">
      <xdr:nvCxnSpPr>
        <xdr:cNvPr id="114" name="直線コネクタ 113"/>
        <xdr:cNvCxnSpPr/>
      </xdr:nvCxnSpPr>
      <xdr:spPr>
        <a:xfrm flipV="1">
          <a:off x="14793595" y="5384800"/>
          <a:ext cx="1269" cy="1418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15" name="債務償還可能年数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16" name="直線コネクタ 115"/>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405111" cy="259045"/>
    <xdr:sp macro="" textlink="">
      <xdr:nvSpPr>
        <xdr:cNvPr id="117" name="債務償還可能年数最大値テキスト"/>
        <xdr:cNvSpPr txBox="1"/>
      </xdr:nvSpPr>
      <xdr:spPr>
        <a:xfrm>
          <a:off x="14846300" y="516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18" name="直線コネクタ 117"/>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117069</xdr:rowOff>
    </xdr:from>
    <xdr:ext cx="340478" cy="259045"/>
    <xdr:sp macro="" textlink="">
      <xdr:nvSpPr>
        <xdr:cNvPr id="119" name="債務償還可能年数平均値テキスト"/>
        <xdr:cNvSpPr txBox="1"/>
      </xdr:nvSpPr>
      <xdr:spPr>
        <a:xfrm>
          <a:off x="14846300" y="603209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20" name="フローチャート: 判断 119"/>
        <xdr:cNvSpPr/>
      </xdr:nvSpPr>
      <xdr:spPr>
        <a:xfrm>
          <a:off x="14744700" y="605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1" name="テキスト ボックス 12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2" name="テキスト ボックス 12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3" name="テキスト ボックス 12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4" name="テキスト ボックス 12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5" name="テキスト ボックス 12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101147</xdr:rowOff>
    </xdr:from>
    <xdr:to>
      <xdr:col>76</xdr:col>
      <xdr:colOff>73025</xdr:colOff>
      <xdr:row>29</xdr:row>
      <xdr:rowOff>31297</xdr:rowOff>
    </xdr:to>
    <xdr:sp macro="" textlink="">
      <xdr:nvSpPr>
        <xdr:cNvPr id="126" name="楕円 125"/>
        <xdr:cNvSpPr/>
      </xdr:nvSpPr>
      <xdr:spPr>
        <a:xfrm>
          <a:off x="14744700" y="567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124024</xdr:rowOff>
    </xdr:from>
    <xdr:ext cx="405111" cy="259045"/>
    <xdr:sp macro="" textlink="">
      <xdr:nvSpPr>
        <xdr:cNvPr id="127" name="債務償還可能年数該当値テキスト"/>
        <xdr:cNvSpPr txBox="1"/>
      </xdr:nvSpPr>
      <xdr:spPr>
        <a:xfrm>
          <a:off x="14846300" y="5524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8" name="正方形/長方形 12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9" name="正方形/長方形 12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0" name="テキスト ボックス 12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1" name="テキスト ボックス 13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2" name="テキスト ボックス 13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3" name="テキスト ボックス 13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栃木県日光市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83,761
82,951
1,449.83
46,486,216
44,856,632
1,527,599
24,506,596
58,417,383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58.9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89263</xdr:rowOff>
    </xdr:to>
    <xdr:cxnSp macro="">
      <xdr:nvCxnSpPr>
        <xdr:cNvPr id="57" name="直線コネクタ 56"/>
        <xdr:cNvCxnSpPr/>
      </xdr:nvCxnSpPr>
      <xdr:spPr>
        <a:xfrm flipV="1">
          <a:off x="4634865" y="5660572"/>
          <a:ext cx="0" cy="1629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93090</xdr:rowOff>
    </xdr:from>
    <xdr:ext cx="340478" cy="259045"/>
    <xdr:sp macro="" textlink="">
      <xdr:nvSpPr>
        <xdr:cNvPr id="58" name="【道路】&#10;有形固定資産減価償却率最小値テキスト"/>
        <xdr:cNvSpPr txBox="1"/>
      </xdr:nvSpPr>
      <xdr:spPr>
        <a:xfrm>
          <a:off x="4673600" y="7293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89263</xdr:rowOff>
    </xdr:from>
    <xdr:to>
      <xdr:col>24</xdr:col>
      <xdr:colOff>152400</xdr:colOff>
      <xdr:row>42</xdr:row>
      <xdr:rowOff>89263</xdr:rowOff>
    </xdr:to>
    <xdr:cxnSp macro="">
      <xdr:nvCxnSpPr>
        <xdr:cNvPr id="59" name="直線コネクタ 58"/>
        <xdr:cNvCxnSpPr/>
      </xdr:nvCxnSpPr>
      <xdr:spPr>
        <a:xfrm>
          <a:off x="4546600" y="729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道路】&#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78938</xdr:rowOff>
    </xdr:from>
    <xdr:ext cx="405111" cy="259045"/>
    <xdr:sp macro="" textlink="">
      <xdr:nvSpPr>
        <xdr:cNvPr id="62" name="【道路】&#10;有形固定資産減価償却率平均値テキスト"/>
        <xdr:cNvSpPr txBox="1"/>
      </xdr:nvSpPr>
      <xdr:spPr>
        <a:xfrm>
          <a:off x="4673600" y="6251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100511</xdr:rowOff>
    </xdr:from>
    <xdr:to>
      <xdr:col>24</xdr:col>
      <xdr:colOff>114300</xdr:colOff>
      <xdr:row>37</xdr:row>
      <xdr:rowOff>30661</xdr:rowOff>
    </xdr:to>
    <xdr:sp macro="" textlink="">
      <xdr:nvSpPr>
        <xdr:cNvPr id="63" name="フローチャート: 判断 62"/>
        <xdr:cNvSpPr/>
      </xdr:nvSpPr>
      <xdr:spPr>
        <a:xfrm>
          <a:off x="4584700" y="627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116840</xdr:rowOff>
    </xdr:from>
    <xdr:to>
      <xdr:col>20</xdr:col>
      <xdr:colOff>38100</xdr:colOff>
      <xdr:row>37</xdr:row>
      <xdr:rowOff>46990</xdr:rowOff>
    </xdr:to>
    <xdr:sp macro="" textlink="">
      <xdr:nvSpPr>
        <xdr:cNvPr id="64" name="フローチャート: 判断 63"/>
        <xdr:cNvSpPr/>
      </xdr:nvSpPr>
      <xdr:spPr>
        <a:xfrm>
          <a:off x="3746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20501</xdr:rowOff>
    </xdr:from>
    <xdr:to>
      <xdr:col>15</xdr:col>
      <xdr:colOff>101600</xdr:colOff>
      <xdr:row>37</xdr:row>
      <xdr:rowOff>122101</xdr:rowOff>
    </xdr:to>
    <xdr:sp macro="" textlink="">
      <xdr:nvSpPr>
        <xdr:cNvPr id="65" name="フローチャート: 判断 64"/>
        <xdr:cNvSpPr/>
      </xdr:nvSpPr>
      <xdr:spPr>
        <a:xfrm>
          <a:off x="2857500" y="636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17236</xdr:rowOff>
    </xdr:from>
    <xdr:to>
      <xdr:col>20</xdr:col>
      <xdr:colOff>38100</xdr:colOff>
      <xdr:row>33</xdr:row>
      <xdr:rowOff>118836</xdr:rowOff>
    </xdr:to>
    <xdr:sp macro="" textlink="">
      <xdr:nvSpPr>
        <xdr:cNvPr id="71" name="楕円 70"/>
        <xdr:cNvSpPr/>
      </xdr:nvSpPr>
      <xdr:spPr>
        <a:xfrm>
          <a:off x="3746500" y="567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38117</xdr:rowOff>
    </xdr:from>
    <xdr:ext cx="405111" cy="259045"/>
    <xdr:sp macro="" textlink="">
      <xdr:nvSpPr>
        <xdr:cNvPr id="72" name="n_1aveValue【道路】&#10;有形固定資産減価償却率"/>
        <xdr:cNvSpPr txBox="1"/>
      </xdr:nvSpPr>
      <xdr:spPr>
        <a:xfrm>
          <a:off x="3582044" y="638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138628</xdr:rowOff>
    </xdr:from>
    <xdr:ext cx="405111" cy="259045"/>
    <xdr:sp macro="" textlink="">
      <xdr:nvSpPr>
        <xdr:cNvPr id="73" name="n_2aveValue【道路】&#10;有形固定資産減価償却率"/>
        <xdr:cNvSpPr txBox="1"/>
      </xdr:nvSpPr>
      <xdr:spPr>
        <a:xfrm>
          <a:off x="2705744" y="613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31</xdr:row>
      <xdr:rowOff>135363</xdr:rowOff>
    </xdr:from>
    <xdr:ext cx="405111" cy="259045"/>
    <xdr:sp macro="" textlink="">
      <xdr:nvSpPr>
        <xdr:cNvPr id="74" name="n_1mainValue【道路】&#10;有形固定資産減価償却率"/>
        <xdr:cNvSpPr txBox="1"/>
      </xdr:nvSpPr>
      <xdr:spPr>
        <a:xfrm>
          <a:off x="3582044" y="5450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3" name="テキスト ボックス 8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5" name="直線コネクタ 84"/>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6" name="テキスト ボックス 85"/>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7" name="直線コネクタ 86"/>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88" name="テキスト ボックス 87"/>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89" name="直線コネクタ 88"/>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0" name="テキスト ボックス 89"/>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1" name="直線コネクタ 90"/>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2" name="テキスト ボックス 91"/>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3" name="直線コネクタ 92"/>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4" name="テキスト ボックス 93"/>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5" name="直線コネクタ 94"/>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96" name="テキスト ボックス 95"/>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8" name="テキスト ボックス 97"/>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147409</xdr:rowOff>
    </xdr:from>
    <xdr:to>
      <xdr:col>54</xdr:col>
      <xdr:colOff>189865</xdr:colOff>
      <xdr:row>42</xdr:row>
      <xdr:rowOff>60851</xdr:rowOff>
    </xdr:to>
    <xdr:cxnSp macro="">
      <xdr:nvCxnSpPr>
        <xdr:cNvPr id="100" name="直線コネクタ 99"/>
        <xdr:cNvCxnSpPr/>
      </xdr:nvCxnSpPr>
      <xdr:spPr>
        <a:xfrm flipV="1">
          <a:off x="10476865" y="5805259"/>
          <a:ext cx="0" cy="1456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64678</xdr:rowOff>
    </xdr:from>
    <xdr:ext cx="469744" cy="259045"/>
    <xdr:sp macro="" textlink="">
      <xdr:nvSpPr>
        <xdr:cNvPr id="101" name="【道路】&#10;一人当たり延長最小値テキスト"/>
        <xdr:cNvSpPr txBox="1"/>
      </xdr:nvSpPr>
      <xdr:spPr>
        <a:xfrm>
          <a:off x="10515600" y="726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60851</xdr:rowOff>
    </xdr:from>
    <xdr:to>
      <xdr:col>55</xdr:col>
      <xdr:colOff>88900</xdr:colOff>
      <xdr:row>42</xdr:row>
      <xdr:rowOff>60851</xdr:rowOff>
    </xdr:to>
    <xdr:cxnSp macro="">
      <xdr:nvCxnSpPr>
        <xdr:cNvPr id="102" name="直線コネクタ 101"/>
        <xdr:cNvCxnSpPr/>
      </xdr:nvCxnSpPr>
      <xdr:spPr>
        <a:xfrm>
          <a:off x="10388600" y="7261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94086</xdr:rowOff>
    </xdr:from>
    <xdr:ext cx="534377" cy="259045"/>
    <xdr:sp macro="" textlink="">
      <xdr:nvSpPr>
        <xdr:cNvPr id="103" name="【道路】&#10;一人当たり延長最大値テキスト"/>
        <xdr:cNvSpPr txBox="1"/>
      </xdr:nvSpPr>
      <xdr:spPr>
        <a:xfrm>
          <a:off x="10515600" y="558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147409</xdr:rowOff>
    </xdr:from>
    <xdr:to>
      <xdr:col>55</xdr:col>
      <xdr:colOff>88900</xdr:colOff>
      <xdr:row>33</xdr:row>
      <xdr:rowOff>147409</xdr:rowOff>
    </xdr:to>
    <xdr:cxnSp macro="">
      <xdr:nvCxnSpPr>
        <xdr:cNvPr id="104" name="直線コネクタ 103"/>
        <xdr:cNvCxnSpPr/>
      </xdr:nvCxnSpPr>
      <xdr:spPr>
        <a:xfrm>
          <a:off x="10388600" y="5805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40860</xdr:rowOff>
    </xdr:from>
    <xdr:ext cx="469744" cy="259045"/>
    <xdr:sp macro="" textlink="">
      <xdr:nvSpPr>
        <xdr:cNvPr id="105" name="【道路】&#10;一人当たり延長平均値テキスト"/>
        <xdr:cNvSpPr txBox="1"/>
      </xdr:nvSpPr>
      <xdr:spPr>
        <a:xfrm>
          <a:off x="10515600" y="70703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62433</xdr:rowOff>
    </xdr:from>
    <xdr:to>
      <xdr:col>55</xdr:col>
      <xdr:colOff>50800</xdr:colOff>
      <xdr:row>41</xdr:row>
      <xdr:rowOff>164033</xdr:rowOff>
    </xdr:to>
    <xdr:sp macro="" textlink="">
      <xdr:nvSpPr>
        <xdr:cNvPr id="106" name="フローチャート: 判断 105"/>
        <xdr:cNvSpPr/>
      </xdr:nvSpPr>
      <xdr:spPr>
        <a:xfrm>
          <a:off x="10426700" y="709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76051</xdr:rowOff>
    </xdr:from>
    <xdr:to>
      <xdr:col>50</xdr:col>
      <xdr:colOff>165100</xdr:colOff>
      <xdr:row>42</xdr:row>
      <xdr:rowOff>6201</xdr:rowOff>
    </xdr:to>
    <xdr:sp macro="" textlink="">
      <xdr:nvSpPr>
        <xdr:cNvPr id="107" name="フローチャート: 判断 106"/>
        <xdr:cNvSpPr/>
      </xdr:nvSpPr>
      <xdr:spPr>
        <a:xfrm>
          <a:off x="9588500" y="710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167115</xdr:rowOff>
    </xdr:from>
    <xdr:to>
      <xdr:col>46</xdr:col>
      <xdr:colOff>38100</xdr:colOff>
      <xdr:row>41</xdr:row>
      <xdr:rowOff>97265</xdr:rowOff>
    </xdr:to>
    <xdr:sp macro="" textlink="">
      <xdr:nvSpPr>
        <xdr:cNvPr id="108" name="フローチャート: 判断 107"/>
        <xdr:cNvSpPr/>
      </xdr:nvSpPr>
      <xdr:spPr>
        <a:xfrm>
          <a:off x="8699500" y="702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96054</xdr:rowOff>
    </xdr:from>
    <xdr:to>
      <xdr:col>50</xdr:col>
      <xdr:colOff>165100</xdr:colOff>
      <xdr:row>41</xdr:row>
      <xdr:rowOff>26204</xdr:rowOff>
    </xdr:to>
    <xdr:sp macro="" textlink="">
      <xdr:nvSpPr>
        <xdr:cNvPr id="114" name="楕円 113"/>
        <xdr:cNvSpPr/>
      </xdr:nvSpPr>
      <xdr:spPr>
        <a:xfrm>
          <a:off x="9588500" y="6954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41</xdr:row>
      <xdr:rowOff>168778</xdr:rowOff>
    </xdr:from>
    <xdr:ext cx="469744" cy="259045"/>
    <xdr:sp macro="" textlink="">
      <xdr:nvSpPr>
        <xdr:cNvPr id="115" name="n_1aveValue【道路】&#10;一人当たり延長"/>
        <xdr:cNvSpPr txBox="1"/>
      </xdr:nvSpPr>
      <xdr:spPr>
        <a:xfrm>
          <a:off x="9391727" y="7198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113792</xdr:rowOff>
    </xdr:from>
    <xdr:ext cx="534377" cy="259045"/>
    <xdr:sp macro="" textlink="">
      <xdr:nvSpPr>
        <xdr:cNvPr id="116" name="n_2aveValue【道路】&#10;一人当たり延長"/>
        <xdr:cNvSpPr txBox="1"/>
      </xdr:nvSpPr>
      <xdr:spPr>
        <a:xfrm>
          <a:off x="8483111" y="680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42731</xdr:rowOff>
    </xdr:from>
    <xdr:ext cx="534377" cy="259045"/>
    <xdr:sp macro="" textlink="">
      <xdr:nvSpPr>
        <xdr:cNvPr id="117" name="n_1mainValue【道路】&#10;一人当たり延長"/>
        <xdr:cNvSpPr txBox="1"/>
      </xdr:nvSpPr>
      <xdr:spPr>
        <a:xfrm>
          <a:off x="9359411" y="6729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8" name="正方形/長方形 11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9" name="正方形/長方形 11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0" name="正方形/長方形 11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1" name="正方形/長方形 12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2" name="正方形/長方形 12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3" name="正方形/長方形 12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4" name="正方形/長方形 12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5" name="正方形/長方形 124"/>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26" name="正方形/長方形 12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27" name="正方形/長方形 12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28" name="正方形/長方形 12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29" name="正方形/長方形 12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30" name="正方形/長方形 12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31" name="正方形/長方形 13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32" name="正方形/長方形 13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33" name="正方形/長方形 132"/>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34" name="正方形/長方形 13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35" name="正方形/長方形 13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36" name="正方形/長方形 13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37" name="正方形/長方形 13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38" name="正方形/長方形 13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39" name="正方形/長方形 13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0" name="正方形/長方形 13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1" name="正方形/長方形 14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42" name="テキスト ボックス 14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43" name="直線コネクタ 14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44" name="テキスト ボックス 143"/>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45" name="直線コネクタ 14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46" name="テキスト ボックス 14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47" name="直線コネクタ 14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48" name="テキスト ボックス 14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49" name="直線コネクタ 14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50" name="テキスト ボックス 14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51" name="直線コネクタ 15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52" name="テキスト ボックス 15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53" name="直線コネクタ 15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54" name="テキスト ボックス 153"/>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55" name="直線コネクタ 15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56" name="テキスト ボックス 15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5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121920</xdr:rowOff>
    </xdr:to>
    <xdr:cxnSp macro="">
      <xdr:nvCxnSpPr>
        <xdr:cNvPr id="158" name="直線コネクタ 157"/>
        <xdr:cNvCxnSpPr/>
      </xdr:nvCxnSpPr>
      <xdr:spPr>
        <a:xfrm flipV="1">
          <a:off x="4634865" y="133350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125747</xdr:rowOff>
    </xdr:from>
    <xdr:ext cx="405111" cy="259045"/>
    <xdr:sp macro="" textlink="">
      <xdr:nvSpPr>
        <xdr:cNvPr id="159" name="【公営住宅】&#10;有形固定資産減価償却率最小値テキスト"/>
        <xdr:cNvSpPr txBox="1"/>
      </xdr:nvSpPr>
      <xdr:spPr>
        <a:xfrm>
          <a:off x="4673600" y="1487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121920</xdr:rowOff>
    </xdr:from>
    <xdr:to>
      <xdr:col>24</xdr:col>
      <xdr:colOff>152400</xdr:colOff>
      <xdr:row>86</xdr:row>
      <xdr:rowOff>121920</xdr:rowOff>
    </xdr:to>
    <xdr:cxnSp macro="">
      <xdr:nvCxnSpPr>
        <xdr:cNvPr id="160" name="直線コネクタ 159"/>
        <xdr:cNvCxnSpPr/>
      </xdr:nvCxnSpPr>
      <xdr:spPr>
        <a:xfrm>
          <a:off x="4546600" y="1486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161"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162" name="直線コネクタ 161"/>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80027</xdr:rowOff>
    </xdr:from>
    <xdr:ext cx="405111" cy="259045"/>
    <xdr:sp macro="" textlink="">
      <xdr:nvSpPr>
        <xdr:cNvPr id="163" name="【公営住宅】&#10;有形固定資産減価償却率平均値テキスト"/>
        <xdr:cNvSpPr txBox="1"/>
      </xdr:nvSpPr>
      <xdr:spPr>
        <a:xfrm>
          <a:off x="4673600" y="13967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101600</xdr:rowOff>
    </xdr:from>
    <xdr:to>
      <xdr:col>24</xdr:col>
      <xdr:colOff>114300</xdr:colOff>
      <xdr:row>82</xdr:row>
      <xdr:rowOff>31750</xdr:rowOff>
    </xdr:to>
    <xdr:sp macro="" textlink="">
      <xdr:nvSpPr>
        <xdr:cNvPr id="164" name="フローチャート: 判断 163"/>
        <xdr:cNvSpPr/>
      </xdr:nvSpPr>
      <xdr:spPr>
        <a:xfrm>
          <a:off x="45847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160655</xdr:rowOff>
    </xdr:from>
    <xdr:to>
      <xdr:col>20</xdr:col>
      <xdr:colOff>38100</xdr:colOff>
      <xdr:row>82</xdr:row>
      <xdr:rowOff>90805</xdr:rowOff>
    </xdr:to>
    <xdr:sp macro="" textlink="">
      <xdr:nvSpPr>
        <xdr:cNvPr id="165" name="フローチャート: 判断 164"/>
        <xdr:cNvSpPr/>
      </xdr:nvSpPr>
      <xdr:spPr>
        <a:xfrm>
          <a:off x="37465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156845</xdr:rowOff>
    </xdr:from>
    <xdr:to>
      <xdr:col>15</xdr:col>
      <xdr:colOff>101600</xdr:colOff>
      <xdr:row>82</xdr:row>
      <xdr:rowOff>86995</xdr:rowOff>
    </xdr:to>
    <xdr:sp macro="" textlink="">
      <xdr:nvSpPr>
        <xdr:cNvPr id="166" name="フローチャート: 判断 165"/>
        <xdr:cNvSpPr/>
      </xdr:nvSpPr>
      <xdr:spPr>
        <a:xfrm>
          <a:off x="2857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67" name="テキスト ボックス 16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68" name="テキスト ボックス 16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69" name="テキスト ボックス 16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70" name="テキスト ボックス 16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71" name="テキスト ボックス 17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84455</xdr:rowOff>
    </xdr:from>
    <xdr:to>
      <xdr:col>20</xdr:col>
      <xdr:colOff>38100</xdr:colOff>
      <xdr:row>82</xdr:row>
      <xdr:rowOff>14605</xdr:rowOff>
    </xdr:to>
    <xdr:sp macro="" textlink="">
      <xdr:nvSpPr>
        <xdr:cNvPr id="172" name="楕円 171"/>
        <xdr:cNvSpPr/>
      </xdr:nvSpPr>
      <xdr:spPr>
        <a:xfrm>
          <a:off x="3746500" y="1397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81932</xdr:rowOff>
    </xdr:from>
    <xdr:ext cx="405111" cy="259045"/>
    <xdr:sp macro="" textlink="">
      <xdr:nvSpPr>
        <xdr:cNvPr id="173" name="n_1aveValue【公営住宅】&#10;有形固定資産減価償却率"/>
        <xdr:cNvSpPr txBox="1"/>
      </xdr:nvSpPr>
      <xdr:spPr>
        <a:xfrm>
          <a:off x="3582044" y="1414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103522</xdr:rowOff>
    </xdr:from>
    <xdr:ext cx="405111" cy="259045"/>
    <xdr:sp macro="" textlink="">
      <xdr:nvSpPr>
        <xdr:cNvPr id="174" name="n_2aveValue【公営住宅】&#10;有形固定資産減価償却率"/>
        <xdr:cNvSpPr txBox="1"/>
      </xdr:nvSpPr>
      <xdr:spPr>
        <a:xfrm>
          <a:off x="2705744" y="1381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31132</xdr:rowOff>
    </xdr:from>
    <xdr:ext cx="405111" cy="259045"/>
    <xdr:sp macro="" textlink="">
      <xdr:nvSpPr>
        <xdr:cNvPr id="175" name="n_1mainValue【公営住宅】&#10;有形固定資産減価償却率"/>
        <xdr:cNvSpPr txBox="1"/>
      </xdr:nvSpPr>
      <xdr:spPr>
        <a:xfrm>
          <a:off x="3582044" y="1374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76" name="正方形/長方形 17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7" name="正方形/長方形 17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8" name="正方形/長方形 17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9" name="正方形/長方形 17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80" name="正方形/長方形 17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81" name="正方形/長方形 18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82" name="正方形/長方形 18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3" name="正方形/長方形 18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84" name="テキスト ボックス 18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85" name="直線コネクタ 18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186" name="直線コネクタ 185"/>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187" name="テキスト ボックス 186"/>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188" name="直線コネクタ 187"/>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189" name="テキスト ボックス 188"/>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190" name="直線コネクタ 189"/>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191" name="テキスト ボックス 190"/>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192" name="直線コネクタ 191"/>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193" name="テキスト ボックス 192"/>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194" name="直線コネクタ 19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195" name="テキスト ボックス 19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19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73304</xdr:rowOff>
    </xdr:from>
    <xdr:to>
      <xdr:col>54</xdr:col>
      <xdr:colOff>189865</xdr:colOff>
      <xdr:row>86</xdr:row>
      <xdr:rowOff>36271</xdr:rowOff>
    </xdr:to>
    <xdr:cxnSp macro="">
      <xdr:nvCxnSpPr>
        <xdr:cNvPr id="197" name="直線コネクタ 196"/>
        <xdr:cNvCxnSpPr/>
      </xdr:nvCxnSpPr>
      <xdr:spPr>
        <a:xfrm flipV="1">
          <a:off x="10476865" y="13274954"/>
          <a:ext cx="0" cy="1506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198" name="【公営住宅】&#10;一人当たり面積最小値テキスト"/>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199" name="直線コネクタ 198"/>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19981</xdr:rowOff>
    </xdr:from>
    <xdr:ext cx="469744" cy="259045"/>
    <xdr:sp macro="" textlink="">
      <xdr:nvSpPr>
        <xdr:cNvPr id="200" name="【公営住宅】&#10;一人当たり面積最大値テキスト"/>
        <xdr:cNvSpPr txBox="1"/>
      </xdr:nvSpPr>
      <xdr:spPr>
        <a:xfrm>
          <a:off x="10515600" y="13050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73304</xdr:rowOff>
    </xdr:from>
    <xdr:to>
      <xdr:col>55</xdr:col>
      <xdr:colOff>88900</xdr:colOff>
      <xdr:row>77</xdr:row>
      <xdr:rowOff>73304</xdr:rowOff>
    </xdr:to>
    <xdr:cxnSp macro="">
      <xdr:nvCxnSpPr>
        <xdr:cNvPr id="201" name="直線コネクタ 200"/>
        <xdr:cNvCxnSpPr/>
      </xdr:nvCxnSpPr>
      <xdr:spPr>
        <a:xfrm>
          <a:off x="10388600" y="13274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78198</xdr:rowOff>
    </xdr:from>
    <xdr:ext cx="469744" cy="259045"/>
    <xdr:sp macro="" textlink="">
      <xdr:nvSpPr>
        <xdr:cNvPr id="202" name="【公営住宅】&#10;一人当たり面積平均値テキスト"/>
        <xdr:cNvSpPr txBox="1"/>
      </xdr:nvSpPr>
      <xdr:spPr>
        <a:xfrm>
          <a:off x="10515600" y="144799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99771</xdr:rowOff>
    </xdr:from>
    <xdr:to>
      <xdr:col>55</xdr:col>
      <xdr:colOff>50800</xdr:colOff>
      <xdr:row>85</xdr:row>
      <xdr:rowOff>29921</xdr:rowOff>
    </xdr:to>
    <xdr:sp macro="" textlink="">
      <xdr:nvSpPr>
        <xdr:cNvPr id="203" name="フローチャート: 判断 202"/>
        <xdr:cNvSpPr/>
      </xdr:nvSpPr>
      <xdr:spPr>
        <a:xfrm>
          <a:off x="10426700" y="1450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99771</xdr:rowOff>
    </xdr:from>
    <xdr:to>
      <xdr:col>50</xdr:col>
      <xdr:colOff>165100</xdr:colOff>
      <xdr:row>85</xdr:row>
      <xdr:rowOff>29921</xdr:rowOff>
    </xdr:to>
    <xdr:sp macro="" textlink="">
      <xdr:nvSpPr>
        <xdr:cNvPr id="204" name="フローチャート: 判断 203"/>
        <xdr:cNvSpPr/>
      </xdr:nvSpPr>
      <xdr:spPr>
        <a:xfrm>
          <a:off x="9588500" y="1450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90170</xdr:rowOff>
    </xdr:from>
    <xdr:to>
      <xdr:col>46</xdr:col>
      <xdr:colOff>38100</xdr:colOff>
      <xdr:row>85</xdr:row>
      <xdr:rowOff>20320</xdr:rowOff>
    </xdr:to>
    <xdr:sp macro="" textlink="">
      <xdr:nvSpPr>
        <xdr:cNvPr id="205" name="フローチャート: 判断 204"/>
        <xdr:cNvSpPr/>
      </xdr:nvSpPr>
      <xdr:spPr>
        <a:xfrm>
          <a:off x="8699500" y="1449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06" name="テキスト ボックス 20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07" name="テキスト ボックス 20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08" name="テキスト ボックス 20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09" name="テキスト ボックス 20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10" name="テキスト ボックス 20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107544</xdr:rowOff>
    </xdr:from>
    <xdr:to>
      <xdr:col>50</xdr:col>
      <xdr:colOff>165100</xdr:colOff>
      <xdr:row>83</xdr:row>
      <xdr:rowOff>37694</xdr:rowOff>
    </xdr:to>
    <xdr:sp macro="" textlink="">
      <xdr:nvSpPr>
        <xdr:cNvPr id="211" name="楕円 210"/>
        <xdr:cNvSpPr/>
      </xdr:nvSpPr>
      <xdr:spPr>
        <a:xfrm>
          <a:off x="9588500" y="14166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21048</xdr:rowOff>
    </xdr:from>
    <xdr:ext cx="469744" cy="259045"/>
    <xdr:sp macro="" textlink="">
      <xdr:nvSpPr>
        <xdr:cNvPr id="212" name="n_1aveValue【公営住宅】&#10;一人当たり面積"/>
        <xdr:cNvSpPr txBox="1"/>
      </xdr:nvSpPr>
      <xdr:spPr>
        <a:xfrm>
          <a:off x="9391727" y="14594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36847</xdr:rowOff>
    </xdr:from>
    <xdr:ext cx="469744" cy="259045"/>
    <xdr:sp macro="" textlink="">
      <xdr:nvSpPr>
        <xdr:cNvPr id="213" name="n_2aveValue【公営住宅】&#10;一人当たり面積"/>
        <xdr:cNvSpPr txBox="1"/>
      </xdr:nvSpPr>
      <xdr:spPr>
        <a:xfrm>
          <a:off x="8515427" y="1426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54221</xdr:rowOff>
    </xdr:from>
    <xdr:ext cx="469744" cy="259045"/>
    <xdr:sp macro="" textlink="">
      <xdr:nvSpPr>
        <xdr:cNvPr id="214" name="n_1mainValue【公営住宅】&#10;一人当たり面積"/>
        <xdr:cNvSpPr txBox="1"/>
      </xdr:nvSpPr>
      <xdr:spPr>
        <a:xfrm>
          <a:off x="9391727" y="13941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15" name="正方形/長方形 21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16" name="正方形/長方形 21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17" name="正方形/長方形 21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18" name="正方形/長方形 21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19" name="正方形/長方形 21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20" name="正方形/長方形 21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21" name="正方形/長方形 22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22" name="正方形/長方形 22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23" name="正方形/長方形 22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24" name="正方形/長方形 22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25" name="正方形/長方形 22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26" name="正方形/長方形 22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27" name="正方形/長方形 22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28" name="正方形/長方形 22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29" name="正方形/長方形 22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30" name="正方形/長方形 22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31" name="正方形/長方形 23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32" name="正方形/長方形 23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33" name="正方形/長方形 23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34" name="正方形/長方形 23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35" name="正方形/長方形 23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36" name="正方形/長方形 23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37" name="正方形/長方形 23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38" name="正方形/長方形 23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39" name="テキスト ボックス 23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40" name="直線コネクタ 23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41" name="テキスト ボックス 240"/>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42" name="直線コネクタ 24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43" name="テキスト ボックス 242"/>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44" name="直線コネクタ 24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45" name="テキスト ボックス 24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46" name="直線コネクタ 24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47" name="テキスト ボックス 24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48" name="直線コネクタ 24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49" name="テキスト ボックス 24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50" name="直線コネクタ 24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51" name="テキスト ボックス 250"/>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52" name="直線コネクタ 25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53" name="テキスト ボックス 25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5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152400</xdr:rowOff>
    </xdr:from>
    <xdr:to>
      <xdr:col>85</xdr:col>
      <xdr:colOff>126364</xdr:colOff>
      <xdr:row>41</xdr:row>
      <xdr:rowOff>133350</xdr:rowOff>
    </xdr:to>
    <xdr:cxnSp macro="">
      <xdr:nvCxnSpPr>
        <xdr:cNvPr id="255" name="直線コネクタ 254"/>
        <xdr:cNvCxnSpPr/>
      </xdr:nvCxnSpPr>
      <xdr:spPr>
        <a:xfrm flipV="1">
          <a:off x="16318864" y="58102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137177</xdr:rowOff>
    </xdr:from>
    <xdr:ext cx="405111" cy="259045"/>
    <xdr:sp macro="" textlink="">
      <xdr:nvSpPr>
        <xdr:cNvPr id="256" name="【認定こども園・幼稚園・保育所】&#10;有形固定資産減価償却率最小値テキスト"/>
        <xdr:cNvSpPr txBox="1"/>
      </xdr:nvSpPr>
      <xdr:spPr>
        <a:xfrm>
          <a:off x="16357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133350</xdr:rowOff>
    </xdr:from>
    <xdr:to>
      <xdr:col>86</xdr:col>
      <xdr:colOff>25400</xdr:colOff>
      <xdr:row>41</xdr:row>
      <xdr:rowOff>133350</xdr:rowOff>
    </xdr:to>
    <xdr:cxnSp macro="">
      <xdr:nvCxnSpPr>
        <xdr:cNvPr id="257" name="直線コネクタ 256"/>
        <xdr:cNvCxnSpPr/>
      </xdr:nvCxnSpPr>
      <xdr:spPr>
        <a:xfrm>
          <a:off x="16230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99077</xdr:rowOff>
    </xdr:from>
    <xdr:ext cx="405111" cy="259045"/>
    <xdr:sp macro="" textlink="">
      <xdr:nvSpPr>
        <xdr:cNvPr id="258" name="【認定こども園・幼稚園・保育所】&#10;有形固定資産減価償却率最大値テキスト"/>
        <xdr:cNvSpPr txBox="1"/>
      </xdr:nvSpPr>
      <xdr:spPr>
        <a:xfrm>
          <a:off x="16357600" y="558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152400</xdr:rowOff>
    </xdr:from>
    <xdr:to>
      <xdr:col>86</xdr:col>
      <xdr:colOff>25400</xdr:colOff>
      <xdr:row>33</xdr:row>
      <xdr:rowOff>152400</xdr:rowOff>
    </xdr:to>
    <xdr:cxnSp macro="">
      <xdr:nvCxnSpPr>
        <xdr:cNvPr id="259" name="直線コネクタ 258"/>
        <xdr:cNvCxnSpPr/>
      </xdr:nvCxnSpPr>
      <xdr:spPr>
        <a:xfrm>
          <a:off x="16230600" y="581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120032</xdr:rowOff>
    </xdr:from>
    <xdr:ext cx="405111" cy="259045"/>
    <xdr:sp macro="" textlink="">
      <xdr:nvSpPr>
        <xdr:cNvPr id="260" name="【認定こども園・幼稚園・保育所】&#10;有形固定資産減価償却率平均値テキスト"/>
        <xdr:cNvSpPr txBox="1"/>
      </xdr:nvSpPr>
      <xdr:spPr>
        <a:xfrm>
          <a:off x="16357600" y="6463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141605</xdr:rowOff>
    </xdr:from>
    <xdr:to>
      <xdr:col>85</xdr:col>
      <xdr:colOff>177800</xdr:colOff>
      <xdr:row>38</xdr:row>
      <xdr:rowOff>71755</xdr:rowOff>
    </xdr:to>
    <xdr:sp macro="" textlink="">
      <xdr:nvSpPr>
        <xdr:cNvPr id="261" name="フローチャート: 判断 260"/>
        <xdr:cNvSpPr/>
      </xdr:nvSpPr>
      <xdr:spPr>
        <a:xfrm>
          <a:off x="16268700" y="64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156845</xdr:rowOff>
    </xdr:from>
    <xdr:to>
      <xdr:col>81</xdr:col>
      <xdr:colOff>101600</xdr:colOff>
      <xdr:row>38</xdr:row>
      <xdr:rowOff>86995</xdr:rowOff>
    </xdr:to>
    <xdr:sp macro="" textlink="">
      <xdr:nvSpPr>
        <xdr:cNvPr id="262" name="フローチャート: 判断 261"/>
        <xdr:cNvSpPr/>
      </xdr:nvSpPr>
      <xdr:spPr>
        <a:xfrm>
          <a:off x="15430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105410</xdr:rowOff>
    </xdr:from>
    <xdr:to>
      <xdr:col>76</xdr:col>
      <xdr:colOff>165100</xdr:colOff>
      <xdr:row>38</xdr:row>
      <xdr:rowOff>35560</xdr:rowOff>
    </xdr:to>
    <xdr:sp macro="" textlink="">
      <xdr:nvSpPr>
        <xdr:cNvPr id="263" name="フローチャート: 判断 262"/>
        <xdr:cNvSpPr/>
      </xdr:nvSpPr>
      <xdr:spPr>
        <a:xfrm>
          <a:off x="14541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64" name="テキスト ボックス 26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65" name="テキスト ボックス 26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66" name="テキスト ボックス 26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67" name="テキスト ボックス 26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68" name="テキスト ボックス 26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132080</xdr:rowOff>
    </xdr:from>
    <xdr:to>
      <xdr:col>81</xdr:col>
      <xdr:colOff>101600</xdr:colOff>
      <xdr:row>34</xdr:row>
      <xdr:rowOff>62230</xdr:rowOff>
    </xdr:to>
    <xdr:sp macro="" textlink="">
      <xdr:nvSpPr>
        <xdr:cNvPr id="269" name="楕円 268"/>
        <xdr:cNvSpPr/>
      </xdr:nvSpPr>
      <xdr:spPr>
        <a:xfrm>
          <a:off x="15430500" y="578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78122</xdr:rowOff>
    </xdr:from>
    <xdr:ext cx="405111" cy="259045"/>
    <xdr:sp macro="" textlink="">
      <xdr:nvSpPr>
        <xdr:cNvPr id="270" name="n_1aveValue【認定こども園・幼稚園・保育所】&#10;有形固定資産減価償却率"/>
        <xdr:cNvSpPr txBox="1"/>
      </xdr:nvSpPr>
      <xdr:spPr>
        <a:xfrm>
          <a:off x="1526604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52087</xdr:rowOff>
    </xdr:from>
    <xdr:ext cx="405111" cy="259045"/>
    <xdr:sp macro="" textlink="">
      <xdr:nvSpPr>
        <xdr:cNvPr id="271" name="n_2aveValue【認定こども園・幼稚園・保育所】&#10;有形固定資産減価償却率"/>
        <xdr:cNvSpPr txBox="1"/>
      </xdr:nvSpPr>
      <xdr:spPr>
        <a:xfrm>
          <a:off x="14389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78757</xdr:rowOff>
    </xdr:from>
    <xdr:ext cx="405111" cy="259045"/>
    <xdr:sp macro="" textlink="">
      <xdr:nvSpPr>
        <xdr:cNvPr id="272" name="n_1mainValue【認定こども園・幼稚園・保育所】&#10;有形固定資産減価償却率"/>
        <xdr:cNvSpPr txBox="1"/>
      </xdr:nvSpPr>
      <xdr:spPr>
        <a:xfrm>
          <a:off x="15266044" y="556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73" name="正方形/長方形 27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74" name="正方形/長方形 27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75" name="正方形/長方形 27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76" name="正方形/長方形 27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77" name="正方形/長方形 27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78" name="正方形/長方形 27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79" name="正方形/長方形 27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80" name="正方形/長方形 27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81" name="テキスト ボックス 28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82" name="直線コネクタ 28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283" name="直線コネクタ 28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284" name="テキスト ボックス 283"/>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285" name="直線コネクタ 28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286" name="テキスト ボックス 285"/>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287" name="直線コネクタ 28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288" name="テキスト ボックス 287"/>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289" name="直線コネクタ 28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290" name="テキスト ボックス 289"/>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91" name="直線コネクタ 29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292" name="テキスト ボックス 29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9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126492</xdr:rowOff>
    </xdr:from>
    <xdr:to>
      <xdr:col>116</xdr:col>
      <xdr:colOff>62864</xdr:colOff>
      <xdr:row>41</xdr:row>
      <xdr:rowOff>115062</xdr:rowOff>
    </xdr:to>
    <xdr:cxnSp macro="">
      <xdr:nvCxnSpPr>
        <xdr:cNvPr id="294" name="直線コネクタ 293"/>
        <xdr:cNvCxnSpPr/>
      </xdr:nvCxnSpPr>
      <xdr:spPr>
        <a:xfrm flipV="1">
          <a:off x="22160864" y="5955792"/>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295"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296" name="直線コネクタ 295"/>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73169</xdr:rowOff>
    </xdr:from>
    <xdr:ext cx="469744" cy="259045"/>
    <xdr:sp macro="" textlink="">
      <xdr:nvSpPr>
        <xdr:cNvPr id="297" name="【認定こども園・幼稚園・保育所】&#10;一人当たり面積最大値テキスト"/>
        <xdr:cNvSpPr txBox="1"/>
      </xdr:nvSpPr>
      <xdr:spPr>
        <a:xfrm>
          <a:off x="22199600" y="573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126492</xdr:rowOff>
    </xdr:from>
    <xdr:to>
      <xdr:col>116</xdr:col>
      <xdr:colOff>152400</xdr:colOff>
      <xdr:row>34</xdr:row>
      <xdr:rowOff>126492</xdr:rowOff>
    </xdr:to>
    <xdr:cxnSp macro="">
      <xdr:nvCxnSpPr>
        <xdr:cNvPr id="298" name="直線コネクタ 297"/>
        <xdr:cNvCxnSpPr/>
      </xdr:nvCxnSpPr>
      <xdr:spPr>
        <a:xfrm>
          <a:off x="22072600" y="595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6113</xdr:rowOff>
    </xdr:from>
    <xdr:ext cx="469744" cy="259045"/>
    <xdr:sp macro="" textlink="">
      <xdr:nvSpPr>
        <xdr:cNvPr id="299" name="【認定こども園・幼稚園・保育所】&#10;一人当たり面積平均値テキスト"/>
        <xdr:cNvSpPr txBox="1"/>
      </xdr:nvSpPr>
      <xdr:spPr>
        <a:xfrm>
          <a:off x="22199600" y="6692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27686</xdr:rowOff>
    </xdr:from>
    <xdr:to>
      <xdr:col>116</xdr:col>
      <xdr:colOff>114300</xdr:colOff>
      <xdr:row>39</xdr:row>
      <xdr:rowOff>129286</xdr:rowOff>
    </xdr:to>
    <xdr:sp macro="" textlink="">
      <xdr:nvSpPr>
        <xdr:cNvPr id="300" name="フローチャート: 判断 299"/>
        <xdr:cNvSpPr/>
      </xdr:nvSpPr>
      <xdr:spPr>
        <a:xfrm>
          <a:off x="22110700" y="671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301" name="フローチャート: 判断 300"/>
        <xdr:cNvSpPr/>
      </xdr:nvSpPr>
      <xdr:spPr>
        <a:xfrm>
          <a:off x="21272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109982</xdr:rowOff>
    </xdr:from>
    <xdr:to>
      <xdr:col>107</xdr:col>
      <xdr:colOff>101600</xdr:colOff>
      <xdr:row>38</xdr:row>
      <xdr:rowOff>40132</xdr:rowOff>
    </xdr:to>
    <xdr:sp macro="" textlink="">
      <xdr:nvSpPr>
        <xdr:cNvPr id="302" name="フローチャート: 判断 301"/>
        <xdr:cNvSpPr/>
      </xdr:nvSpPr>
      <xdr:spPr>
        <a:xfrm>
          <a:off x="20383500" y="645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03" name="テキスト ボックス 30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04" name="テキスト ボックス 30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05" name="テキスト ボックス 30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06" name="テキスト ボックス 30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07" name="テキスト ボックス 30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32258</xdr:rowOff>
    </xdr:from>
    <xdr:to>
      <xdr:col>112</xdr:col>
      <xdr:colOff>38100</xdr:colOff>
      <xdr:row>39</xdr:row>
      <xdr:rowOff>133858</xdr:rowOff>
    </xdr:to>
    <xdr:sp macro="" textlink="">
      <xdr:nvSpPr>
        <xdr:cNvPr id="308" name="楕円 307"/>
        <xdr:cNvSpPr/>
      </xdr:nvSpPr>
      <xdr:spPr>
        <a:xfrm>
          <a:off x="21272500" y="671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37</xdr:row>
      <xdr:rowOff>141241</xdr:rowOff>
    </xdr:from>
    <xdr:ext cx="469744" cy="259045"/>
    <xdr:sp macro="" textlink="">
      <xdr:nvSpPr>
        <xdr:cNvPr id="309" name="n_1aveValue【認定こども園・幼稚園・保育所】&#10;一人当たり面積"/>
        <xdr:cNvSpPr txBox="1"/>
      </xdr:nvSpPr>
      <xdr:spPr>
        <a:xfrm>
          <a:off x="210757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56659</xdr:rowOff>
    </xdr:from>
    <xdr:ext cx="469744" cy="259045"/>
    <xdr:sp macro="" textlink="">
      <xdr:nvSpPr>
        <xdr:cNvPr id="310" name="n_2aveValue【認定こども園・幼稚園・保育所】&#10;一人当たり面積"/>
        <xdr:cNvSpPr txBox="1"/>
      </xdr:nvSpPr>
      <xdr:spPr>
        <a:xfrm>
          <a:off x="20199427" y="622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124985</xdr:rowOff>
    </xdr:from>
    <xdr:ext cx="469744" cy="259045"/>
    <xdr:sp macro="" textlink="">
      <xdr:nvSpPr>
        <xdr:cNvPr id="311" name="n_1mainValue【認定こども園・幼稚園・保育所】&#10;一人当たり面積"/>
        <xdr:cNvSpPr txBox="1"/>
      </xdr:nvSpPr>
      <xdr:spPr>
        <a:xfrm>
          <a:off x="21075727" y="681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12" name="正方形/長方形 3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3" name="正方形/長方形 3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4" name="正方形/長方形 3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5" name="正方形/長方形 3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6" name="正方形/長方形 3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7" name="正方形/長方形 3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8" name="正方形/長方形 3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9" name="正方形/長方形 3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20" name="テキスト ボックス 3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21" name="直線コネクタ 3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22" name="テキスト ボックス 321"/>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23" name="直線コネクタ 32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24" name="テキスト ボックス 323"/>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25" name="直線コネクタ 32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26" name="テキスト ボックス 32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27" name="直線コネクタ 32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28" name="テキスト ボックス 32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29" name="直線コネクタ 32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30" name="テキスト ボックス 32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31" name="直線コネクタ 33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32" name="テキスト ボックス 331"/>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33" name="直線コネクタ 3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34" name="テキスト ボックス 33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3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112395</xdr:rowOff>
    </xdr:from>
    <xdr:to>
      <xdr:col>85</xdr:col>
      <xdr:colOff>126364</xdr:colOff>
      <xdr:row>62</xdr:row>
      <xdr:rowOff>152400</xdr:rowOff>
    </xdr:to>
    <xdr:cxnSp macro="">
      <xdr:nvCxnSpPr>
        <xdr:cNvPr id="336" name="直線コネクタ 335"/>
        <xdr:cNvCxnSpPr/>
      </xdr:nvCxnSpPr>
      <xdr:spPr>
        <a:xfrm flipV="1">
          <a:off x="16318864" y="9713595"/>
          <a:ext cx="0" cy="1068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156227</xdr:rowOff>
    </xdr:from>
    <xdr:ext cx="405111" cy="259045"/>
    <xdr:sp macro="" textlink="">
      <xdr:nvSpPr>
        <xdr:cNvPr id="337" name="【学校施設】&#10;有形固定資産減価償却率最小値テキスト"/>
        <xdr:cNvSpPr txBox="1"/>
      </xdr:nvSpPr>
      <xdr:spPr>
        <a:xfrm>
          <a:off x="16357600"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152400</xdr:rowOff>
    </xdr:from>
    <xdr:to>
      <xdr:col>86</xdr:col>
      <xdr:colOff>25400</xdr:colOff>
      <xdr:row>62</xdr:row>
      <xdr:rowOff>152400</xdr:rowOff>
    </xdr:to>
    <xdr:cxnSp macro="">
      <xdr:nvCxnSpPr>
        <xdr:cNvPr id="338" name="直線コネクタ 337"/>
        <xdr:cNvCxnSpPr/>
      </xdr:nvCxnSpPr>
      <xdr:spPr>
        <a:xfrm>
          <a:off x="16230600" y="1078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59072</xdr:rowOff>
    </xdr:from>
    <xdr:ext cx="405111" cy="259045"/>
    <xdr:sp macro="" textlink="">
      <xdr:nvSpPr>
        <xdr:cNvPr id="339" name="【学校施設】&#10;有形固定資産減価償却率最大値テキスト"/>
        <xdr:cNvSpPr txBox="1"/>
      </xdr:nvSpPr>
      <xdr:spPr>
        <a:xfrm>
          <a:off x="16357600" y="9488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112395</xdr:rowOff>
    </xdr:from>
    <xdr:to>
      <xdr:col>86</xdr:col>
      <xdr:colOff>25400</xdr:colOff>
      <xdr:row>56</xdr:row>
      <xdr:rowOff>112395</xdr:rowOff>
    </xdr:to>
    <xdr:cxnSp macro="">
      <xdr:nvCxnSpPr>
        <xdr:cNvPr id="340" name="直線コネクタ 339"/>
        <xdr:cNvCxnSpPr/>
      </xdr:nvCxnSpPr>
      <xdr:spPr>
        <a:xfrm>
          <a:off x="16230600" y="9713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9542</xdr:rowOff>
    </xdr:from>
    <xdr:ext cx="405111" cy="259045"/>
    <xdr:sp macro="" textlink="">
      <xdr:nvSpPr>
        <xdr:cNvPr id="341" name="【学校施設】&#10;有形固定資産減価償却率平均値テキスト"/>
        <xdr:cNvSpPr txBox="1"/>
      </xdr:nvSpPr>
      <xdr:spPr>
        <a:xfrm>
          <a:off x="16357600" y="101250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31115</xdr:rowOff>
    </xdr:from>
    <xdr:to>
      <xdr:col>85</xdr:col>
      <xdr:colOff>177800</xdr:colOff>
      <xdr:row>59</xdr:row>
      <xdr:rowOff>132715</xdr:rowOff>
    </xdr:to>
    <xdr:sp macro="" textlink="">
      <xdr:nvSpPr>
        <xdr:cNvPr id="342" name="フローチャート: 判断 341"/>
        <xdr:cNvSpPr/>
      </xdr:nvSpPr>
      <xdr:spPr>
        <a:xfrm>
          <a:off x="16268700" y="1014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52070</xdr:rowOff>
    </xdr:from>
    <xdr:to>
      <xdr:col>81</xdr:col>
      <xdr:colOff>101600</xdr:colOff>
      <xdr:row>59</xdr:row>
      <xdr:rowOff>153670</xdr:rowOff>
    </xdr:to>
    <xdr:sp macro="" textlink="">
      <xdr:nvSpPr>
        <xdr:cNvPr id="343" name="フローチャート: 判断 342"/>
        <xdr:cNvSpPr/>
      </xdr:nvSpPr>
      <xdr:spPr>
        <a:xfrm>
          <a:off x="15430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126365</xdr:rowOff>
    </xdr:from>
    <xdr:to>
      <xdr:col>76</xdr:col>
      <xdr:colOff>165100</xdr:colOff>
      <xdr:row>60</xdr:row>
      <xdr:rowOff>56515</xdr:rowOff>
    </xdr:to>
    <xdr:sp macro="" textlink="">
      <xdr:nvSpPr>
        <xdr:cNvPr id="344" name="フローチャート: 判断 343"/>
        <xdr:cNvSpPr/>
      </xdr:nvSpPr>
      <xdr:spPr>
        <a:xfrm>
          <a:off x="14541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45" name="テキスト ボックス 3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46" name="テキスト ボックス 3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47" name="テキスト ボックス 3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48" name="テキスト ボックス 3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49" name="テキスト ボックス 3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164465</xdr:rowOff>
    </xdr:from>
    <xdr:to>
      <xdr:col>81</xdr:col>
      <xdr:colOff>101600</xdr:colOff>
      <xdr:row>59</xdr:row>
      <xdr:rowOff>94615</xdr:rowOff>
    </xdr:to>
    <xdr:sp macro="" textlink="">
      <xdr:nvSpPr>
        <xdr:cNvPr id="350" name="楕円 349"/>
        <xdr:cNvSpPr/>
      </xdr:nvSpPr>
      <xdr:spPr>
        <a:xfrm>
          <a:off x="15430500" y="1010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144797</xdr:rowOff>
    </xdr:from>
    <xdr:ext cx="405111" cy="259045"/>
    <xdr:sp macro="" textlink="">
      <xdr:nvSpPr>
        <xdr:cNvPr id="351" name="n_1aveValue【学校施設】&#10;有形固定資産減価償却率"/>
        <xdr:cNvSpPr txBox="1"/>
      </xdr:nvSpPr>
      <xdr:spPr>
        <a:xfrm>
          <a:off x="152660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73042</xdr:rowOff>
    </xdr:from>
    <xdr:ext cx="405111" cy="259045"/>
    <xdr:sp macro="" textlink="">
      <xdr:nvSpPr>
        <xdr:cNvPr id="352" name="n_2aveValue【学校施設】&#10;有形固定資産減価償却率"/>
        <xdr:cNvSpPr txBox="1"/>
      </xdr:nvSpPr>
      <xdr:spPr>
        <a:xfrm>
          <a:off x="1438974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111142</xdr:rowOff>
    </xdr:from>
    <xdr:ext cx="405111" cy="259045"/>
    <xdr:sp macro="" textlink="">
      <xdr:nvSpPr>
        <xdr:cNvPr id="353" name="n_1mainValue【学校施設】&#10;有形固定資産減価償却率"/>
        <xdr:cNvSpPr txBox="1"/>
      </xdr:nvSpPr>
      <xdr:spPr>
        <a:xfrm>
          <a:off x="15266044" y="988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54" name="正方形/長方形 35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55" name="正方形/長方形 35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56" name="正方形/長方形 35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57" name="正方形/長方形 35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58" name="正方形/長方形 35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59" name="正方形/長方形 35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60" name="正方形/長方形 35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61" name="正方形/長方形 36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62" name="テキスト ボックス 36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63" name="直線コネクタ 36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364" name="テキスト ボックス 36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365" name="直線コネクタ 36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366" name="テキスト ボックス 36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367" name="直線コネクタ 36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368" name="テキスト ボックス 367"/>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369" name="直線コネクタ 36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370" name="テキスト ボックス 369"/>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371" name="直線コネクタ 37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372" name="テキスト ボックス 371"/>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73" name="直線コネクタ 37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74" name="テキスト ボックス 37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7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118414</xdr:rowOff>
    </xdr:from>
    <xdr:to>
      <xdr:col>116</xdr:col>
      <xdr:colOff>62864</xdr:colOff>
      <xdr:row>64</xdr:row>
      <xdr:rowOff>54864</xdr:rowOff>
    </xdr:to>
    <xdr:cxnSp macro="">
      <xdr:nvCxnSpPr>
        <xdr:cNvPr id="376" name="直線コネクタ 375"/>
        <xdr:cNvCxnSpPr/>
      </xdr:nvCxnSpPr>
      <xdr:spPr>
        <a:xfrm flipV="1">
          <a:off x="22160864" y="9548164"/>
          <a:ext cx="0" cy="147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58691</xdr:rowOff>
    </xdr:from>
    <xdr:ext cx="469744" cy="259045"/>
    <xdr:sp macro="" textlink="">
      <xdr:nvSpPr>
        <xdr:cNvPr id="377" name="【学校施設】&#10;一人当たり面積最小値テキスト"/>
        <xdr:cNvSpPr txBox="1"/>
      </xdr:nvSpPr>
      <xdr:spPr>
        <a:xfrm>
          <a:off x="22199600" y="11031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54864</xdr:rowOff>
    </xdr:from>
    <xdr:to>
      <xdr:col>116</xdr:col>
      <xdr:colOff>152400</xdr:colOff>
      <xdr:row>64</xdr:row>
      <xdr:rowOff>54864</xdr:rowOff>
    </xdr:to>
    <xdr:cxnSp macro="">
      <xdr:nvCxnSpPr>
        <xdr:cNvPr id="378" name="直線コネクタ 377"/>
        <xdr:cNvCxnSpPr/>
      </xdr:nvCxnSpPr>
      <xdr:spPr>
        <a:xfrm>
          <a:off x="22072600" y="11027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65091</xdr:rowOff>
    </xdr:from>
    <xdr:ext cx="469744" cy="259045"/>
    <xdr:sp macro="" textlink="">
      <xdr:nvSpPr>
        <xdr:cNvPr id="379" name="【学校施設】&#10;一人当たり面積最大値テキスト"/>
        <xdr:cNvSpPr txBox="1"/>
      </xdr:nvSpPr>
      <xdr:spPr>
        <a:xfrm>
          <a:off x="22199600" y="9323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118414</xdr:rowOff>
    </xdr:from>
    <xdr:to>
      <xdr:col>116</xdr:col>
      <xdr:colOff>152400</xdr:colOff>
      <xdr:row>55</xdr:row>
      <xdr:rowOff>118414</xdr:rowOff>
    </xdr:to>
    <xdr:cxnSp macro="">
      <xdr:nvCxnSpPr>
        <xdr:cNvPr id="380" name="直線コネクタ 379"/>
        <xdr:cNvCxnSpPr/>
      </xdr:nvCxnSpPr>
      <xdr:spPr>
        <a:xfrm>
          <a:off x="22072600" y="9548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83075</xdr:rowOff>
    </xdr:from>
    <xdr:ext cx="469744" cy="259045"/>
    <xdr:sp macro="" textlink="">
      <xdr:nvSpPr>
        <xdr:cNvPr id="381" name="【学校施設】&#10;一人当たり面積平均値テキスト"/>
        <xdr:cNvSpPr txBox="1"/>
      </xdr:nvSpPr>
      <xdr:spPr>
        <a:xfrm>
          <a:off x="22199600" y="10712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104648</xdr:rowOff>
    </xdr:from>
    <xdr:to>
      <xdr:col>116</xdr:col>
      <xdr:colOff>114300</xdr:colOff>
      <xdr:row>63</xdr:row>
      <xdr:rowOff>34798</xdr:rowOff>
    </xdr:to>
    <xdr:sp macro="" textlink="">
      <xdr:nvSpPr>
        <xdr:cNvPr id="382" name="フローチャート: 判断 381"/>
        <xdr:cNvSpPr/>
      </xdr:nvSpPr>
      <xdr:spPr>
        <a:xfrm>
          <a:off x="22110700" y="1073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84531</xdr:rowOff>
    </xdr:from>
    <xdr:to>
      <xdr:col>112</xdr:col>
      <xdr:colOff>38100</xdr:colOff>
      <xdr:row>63</xdr:row>
      <xdr:rowOff>14681</xdr:rowOff>
    </xdr:to>
    <xdr:sp macro="" textlink="">
      <xdr:nvSpPr>
        <xdr:cNvPr id="383" name="フローチャート: 判断 382"/>
        <xdr:cNvSpPr/>
      </xdr:nvSpPr>
      <xdr:spPr>
        <a:xfrm>
          <a:off x="21272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4064</xdr:rowOff>
    </xdr:from>
    <xdr:to>
      <xdr:col>107</xdr:col>
      <xdr:colOff>101600</xdr:colOff>
      <xdr:row>62</xdr:row>
      <xdr:rowOff>105664</xdr:rowOff>
    </xdr:to>
    <xdr:sp macro="" textlink="">
      <xdr:nvSpPr>
        <xdr:cNvPr id="384" name="フローチャート: 判断 383"/>
        <xdr:cNvSpPr/>
      </xdr:nvSpPr>
      <xdr:spPr>
        <a:xfrm>
          <a:off x="20383500" y="1063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85" name="テキスト ボックス 38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86" name="テキスト ボックス 38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87" name="テキスト ボックス 38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88" name="テキスト ボックス 38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89" name="テキスト ボックス 38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128422</xdr:rowOff>
    </xdr:from>
    <xdr:to>
      <xdr:col>112</xdr:col>
      <xdr:colOff>38100</xdr:colOff>
      <xdr:row>60</xdr:row>
      <xdr:rowOff>58572</xdr:rowOff>
    </xdr:to>
    <xdr:sp macro="" textlink="">
      <xdr:nvSpPr>
        <xdr:cNvPr id="390" name="楕円 389"/>
        <xdr:cNvSpPr/>
      </xdr:nvSpPr>
      <xdr:spPr>
        <a:xfrm>
          <a:off x="21272500" y="1024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63</xdr:row>
      <xdr:rowOff>5808</xdr:rowOff>
    </xdr:from>
    <xdr:ext cx="469744" cy="259045"/>
    <xdr:sp macro="" textlink="">
      <xdr:nvSpPr>
        <xdr:cNvPr id="391" name="n_1aveValue【学校施設】&#10;一人当たり面積"/>
        <xdr:cNvSpPr txBox="1"/>
      </xdr:nvSpPr>
      <xdr:spPr>
        <a:xfrm>
          <a:off x="21075727" y="10807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122191</xdr:rowOff>
    </xdr:from>
    <xdr:ext cx="469744" cy="259045"/>
    <xdr:sp macro="" textlink="">
      <xdr:nvSpPr>
        <xdr:cNvPr id="392" name="n_2aveValue【学校施設】&#10;一人当たり面積"/>
        <xdr:cNvSpPr txBox="1"/>
      </xdr:nvSpPr>
      <xdr:spPr>
        <a:xfrm>
          <a:off x="20199427" y="1040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75099</xdr:rowOff>
    </xdr:from>
    <xdr:ext cx="469744" cy="259045"/>
    <xdr:sp macro="" textlink="">
      <xdr:nvSpPr>
        <xdr:cNvPr id="393" name="n_1mainValue【学校施設】&#10;一人当たり面積"/>
        <xdr:cNvSpPr txBox="1"/>
      </xdr:nvSpPr>
      <xdr:spPr>
        <a:xfrm>
          <a:off x="21075727" y="10019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94" name="正方形/長方形 39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95" name="正方形/長方形 39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96" name="正方形/長方形 39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97" name="正方形/長方形 39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98" name="正方形/長方形 39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99" name="正方形/長方形 39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00" name="正方形/長方形 39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01" name="正方形/長方形 40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02" name="テキスト ボックス 40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03" name="直線コネクタ 40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04" name="テキスト ボックス 403"/>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05" name="直線コネクタ 40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06" name="テキスト ボックス 405"/>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07" name="直線コネクタ 40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08" name="テキスト ボックス 40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09" name="直線コネクタ 40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10" name="テキスト ボックス 40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11" name="直線コネクタ 41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12" name="テキスト ボックス 41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13" name="直線コネクタ 41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414" name="テキスト ボックス 413"/>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15" name="直線コネクタ 41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16" name="テキスト ボックス 41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1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102870</xdr:rowOff>
    </xdr:to>
    <xdr:cxnSp macro="">
      <xdr:nvCxnSpPr>
        <xdr:cNvPr id="418" name="直線コネクタ 417"/>
        <xdr:cNvCxnSpPr/>
      </xdr:nvCxnSpPr>
      <xdr:spPr>
        <a:xfrm flipV="1">
          <a:off x="16318864" y="1333500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106697</xdr:rowOff>
    </xdr:from>
    <xdr:ext cx="405111" cy="259045"/>
    <xdr:sp macro="" textlink="">
      <xdr:nvSpPr>
        <xdr:cNvPr id="419" name="【児童館】&#10;有形固定資産減価償却率最小値テキスト"/>
        <xdr:cNvSpPr txBox="1"/>
      </xdr:nvSpPr>
      <xdr:spPr>
        <a:xfrm>
          <a:off x="16357600"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102870</xdr:rowOff>
    </xdr:from>
    <xdr:to>
      <xdr:col>86</xdr:col>
      <xdr:colOff>25400</xdr:colOff>
      <xdr:row>86</xdr:row>
      <xdr:rowOff>102870</xdr:rowOff>
    </xdr:to>
    <xdr:cxnSp macro="">
      <xdr:nvCxnSpPr>
        <xdr:cNvPr id="420" name="直線コネクタ 419"/>
        <xdr:cNvCxnSpPr/>
      </xdr:nvCxnSpPr>
      <xdr:spPr>
        <a:xfrm>
          <a:off x="16230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421"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422" name="直線コネクタ 421"/>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34307</xdr:rowOff>
    </xdr:from>
    <xdr:ext cx="405111" cy="259045"/>
    <xdr:sp macro="" textlink="">
      <xdr:nvSpPr>
        <xdr:cNvPr id="423" name="【児童館】&#10;有形固定資産減価償却率平均値テキスト"/>
        <xdr:cNvSpPr txBox="1"/>
      </xdr:nvSpPr>
      <xdr:spPr>
        <a:xfrm>
          <a:off x="16357600" y="1409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55880</xdr:rowOff>
    </xdr:from>
    <xdr:to>
      <xdr:col>85</xdr:col>
      <xdr:colOff>177800</xdr:colOff>
      <xdr:row>82</xdr:row>
      <xdr:rowOff>157480</xdr:rowOff>
    </xdr:to>
    <xdr:sp macro="" textlink="">
      <xdr:nvSpPr>
        <xdr:cNvPr id="424" name="フローチャート: 判断 423"/>
        <xdr:cNvSpPr/>
      </xdr:nvSpPr>
      <xdr:spPr>
        <a:xfrm>
          <a:off x="16268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99695</xdr:rowOff>
    </xdr:from>
    <xdr:to>
      <xdr:col>81</xdr:col>
      <xdr:colOff>101600</xdr:colOff>
      <xdr:row>83</xdr:row>
      <xdr:rowOff>29845</xdr:rowOff>
    </xdr:to>
    <xdr:sp macro="" textlink="">
      <xdr:nvSpPr>
        <xdr:cNvPr id="425" name="フローチャート: 判断 424"/>
        <xdr:cNvSpPr/>
      </xdr:nvSpPr>
      <xdr:spPr>
        <a:xfrm>
          <a:off x="154305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120650</xdr:rowOff>
    </xdr:from>
    <xdr:to>
      <xdr:col>76</xdr:col>
      <xdr:colOff>165100</xdr:colOff>
      <xdr:row>83</xdr:row>
      <xdr:rowOff>50800</xdr:rowOff>
    </xdr:to>
    <xdr:sp macro="" textlink="">
      <xdr:nvSpPr>
        <xdr:cNvPr id="426" name="フローチャート: 判断 425"/>
        <xdr:cNvSpPr/>
      </xdr:nvSpPr>
      <xdr:spPr>
        <a:xfrm>
          <a:off x="14541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27" name="テキスト ボックス 42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28" name="テキスト ボックス 42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29" name="テキスト ボックス 42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30" name="テキスト ボックス 42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31" name="テキスト ボックス 43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55880</xdr:rowOff>
    </xdr:from>
    <xdr:to>
      <xdr:col>81</xdr:col>
      <xdr:colOff>101600</xdr:colOff>
      <xdr:row>79</xdr:row>
      <xdr:rowOff>157480</xdr:rowOff>
    </xdr:to>
    <xdr:sp macro="" textlink="">
      <xdr:nvSpPr>
        <xdr:cNvPr id="432" name="楕円 431"/>
        <xdr:cNvSpPr/>
      </xdr:nvSpPr>
      <xdr:spPr>
        <a:xfrm>
          <a:off x="15430500" y="1360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83</xdr:row>
      <xdr:rowOff>20972</xdr:rowOff>
    </xdr:from>
    <xdr:ext cx="405111" cy="259045"/>
    <xdr:sp macro="" textlink="">
      <xdr:nvSpPr>
        <xdr:cNvPr id="433" name="n_1aveValue【児童館】&#10;有形固定資産減価償却率"/>
        <xdr:cNvSpPr txBox="1"/>
      </xdr:nvSpPr>
      <xdr:spPr>
        <a:xfrm>
          <a:off x="15266044" y="1425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67327</xdr:rowOff>
    </xdr:from>
    <xdr:ext cx="405111" cy="259045"/>
    <xdr:sp macro="" textlink="">
      <xdr:nvSpPr>
        <xdr:cNvPr id="434" name="n_2aveValue【児童館】&#10;有形固定資産減価償却率"/>
        <xdr:cNvSpPr txBox="1"/>
      </xdr:nvSpPr>
      <xdr:spPr>
        <a:xfrm>
          <a:off x="143897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2557</xdr:rowOff>
    </xdr:from>
    <xdr:ext cx="405111" cy="259045"/>
    <xdr:sp macro="" textlink="">
      <xdr:nvSpPr>
        <xdr:cNvPr id="435" name="n_1mainValue【児童館】&#10;有形固定資産減価償却率"/>
        <xdr:cNvSpPr txBox="1"/>
      </xdr:nvSpPr>
      <xdr:spPr>
        <a:xfrm>
          <a:off x="15266044" y="1337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36" name="正方形/長方形 43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37" name="正方形/長方形 43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38" name="正方形/長方形 43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39" name="正方形/長方形 43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40" name="正方形/長方形 43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41" name="正方形/長方形 44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42" name="正方形/長方形 44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43" name="正方形/長方形 44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44" name="テキスト ボックス 44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45" name="直線コネクタ 44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446" name="直線コネクタ 445"/>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447" name="テキスト ボックス 446"/>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448" name="直線コネクタ 447"/>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449" name="テキスト ボックス 448"/>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450" name="直線コネクタ 449"/>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451" name="テキスト ボックス 450"/>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452" name="直線コネクタ 451"/>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453" name="テキスト ボックス 452"/>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454" name="直線コネクタ 453"/>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455" name="テキスト ボックス 454"/>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456" name="直線コネクタ 455"/>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457" name="テキスト ボックス 456"/>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58" name="直線コネクタ 45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59" name="テキスト ボックス 45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6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87086</xdr:rowOff>
    </xdr:from>
    <xdr:to>
      <xdr:col>116</xdr:col>
      <xdr:colOff>62864</xdr:colOff>
      <xdr:row>86</xdr:row>
      <xdr:rowOff>87086</xdr:rowOff>
    </xdr:to>
    <xdr:cxnSp macro="">
      <xdr:nvCxnSpPr>
        <xdr:cNvPr id="461" name="直線コネクタ 460"/>
        <xdr:cNvCxnSpPr/>
      </xdr:nvCxnSpPr>
      <xdr:spPr>
        <a:xfrm flipV="1">
          <a:off x="22160864" y="13460186"/>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90913</xdr:rowOff>
    </xdr:from>
    <xdr:ext cx="469744" cy="259045"/>
    <xdr:sp macro="" textlink="">
      <xdr:nvSpPr>
        <xdr:cNvPr id="462" name="【児童館】&#10;一人当たり面積最小値テキスト"/>
        <xdr:cNvSpPr txBox="1"/>
      </xdr:nvSpPr>
      <xdr:spPr>
        <a:xfrm>
          <a:off x="22199600"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87086</xdr:rowOff>
    </xdr:from>
    <xdr:to>
      <xdr:col>116</xdr:col>
      <xdr:colOff>152400</xdr:colOff>
      <xdr:row>86</xdr:row>
      <xdr:rowOff>87086</xdr:rowOff>
    </xdr:to>
    <xdr:cxnSp macro="">
      <xdr:nvCxnSpPr>
        <xdr:cNvPr id="463" name="直線コネクタ 462"/>
        <xdr:cNvCxnSpPr/>
      </xdr:nvCxnSpPr>
      <xdr:spPr>
        <a:xfrm>
          <a:off x="22072600" y="1483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33763</xdr:rowOff>
    </xdr:from>
    <xdr:ext cx="469744" cy="259045"/>
    <xdr:sp macro="" textlink="">
      <xdr:nvSpPr>
        <xdr:cNvPr id="464" name="【児童館】&#10;一人当たり面積最大値テキスト"/>
        <xdr:cNvSpPr txBox="1"/>
      </xdr:nvSpPr>
      <xdr:spPr>
        <a:xfrm>
          <a:off x="22199600" y="1323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87086</xdr:rowOff>
    </xdr:from>
    <xdr:to>
      <xdr:col>116</xdr:col>
      <xdr:colOff>152400</xdr:colOff>
      <xdr:row>78</xdr:row>
      <xdr:rowOff>87086</xdr:rowOff>
    </xdr:to>
    <xdr:cxnSp macro="">
      <xdr:nvCxnSpPr>
        <xdr:cNvPr id="465" name="直線コネクタ 464"/>
        <xdr:cNvCxnSpPr/>
      </xdr:nvCxnSpPr>
      <xdr:spPr>
        <a:xfrm>
          <a:off x="22072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14713</xdr:rowOff>
    </xdr:from>
    <xdr:ext cx="469744" cy="259045"/>
    <xdr:sp macro="" textlink="">
      <xdr:nvSpPr>
        <xdr:cNvPr id="466" name="【児童館】&#10;一人当たり面積平均値テキスト"/>
        <xdr:cNvSpPr txBox="1"/>
      </xdr:nvSpPr>
      <xdr:spPr>
        <a:xfrm>
          <a:off x="22199600" y="14416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36286</xdr:rowOff>
    </xdr:from>
    <xdr:to>
      <xdr:col>116</xdr:col>
      <xdr:colOff>114300</xdr:colOff>
      <xdr:row>84</xdr:row>
      <xdr:rowOff>137886</xdr:rowOff>
    </xdr:to>
    <xdr:sp macro="" textlink="">
      <xdr:nvSpPr>
        <xdr:cNvPr id="467" name="フローチャート: 判断 466"/>
        <xdr:cNvSpPr/>
      </xdr:nvSpPr>
      <xdr:spPr>
        <a:xfrm>
          <a:off x="22110700" y="1443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52614</xdr:rowOff>
    </xdr:from>
    <xdr:to>
      <xdr:col>112</xdr:col>
      <xdr:colOff>38100</xdr:colOff>
      <xdr:row>84</xdr:row>
      <xdr:rowOff>154214</xdr:rowOff>
    </xdr:to>
    <xdr:sp macro="" textlink="">
      <xdr:nvSpPr>
        <xdr:cNvPr id="468" name="フローチャート: 判断 467"/>
        <xdr:cNvSpPr/>
      </xdr:nvSpPr>
      <xdr:spPr>
        <a:xfrm>
          <a:off x="212725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85271</xdr:rowOff>
    </xdr:from>
    <xdr:to>
      <xdr:col>107</xdr:col>
      <xdr:colOff>101600</xdr:colOff>
      <xdr:row>85</xdr:row>
      <xdr:rowOff>15421</xdr:rowOff>
    </xdr:to>
    <xdr:sp macro="" textlink="">
      <xdr:nvSpPr>
        <xdr:cNvPr id="469" name="フローチャート: 判断 468"/>
        <xdr:cNvSpPr/>
      </xdr:nvSpPr>
      <xdr:spPr>
        <a:xfrm>
          <a:off x="203835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70" name="テキスト ボックス 46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71" name="テキスト ボックス 47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72" name="テキスト ボックス 47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73" name="テキスト ボックス 47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74" name="テキスト ボックス 47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52614</xdr:rowOff>
    </xdr:from>
    <xdr:to>
      <xdr:col>112</xdr:col>
      <xdr:colOff>38100</xdr:colOff>
      <xdr:row>84</xdr:row>
      <xdr:rowOff>154214</xdr:rowOff>
    </xdr:to>
    <xdr:sp macro="" textlink="">
      <xdr:nvSpPr>
        <xdr:cNvPr id="475" name="楕円 474"/>
        <xdr:cNvSpPr/>
      </xdr:nvSpPr>
      <xdr:spPr>
        <a:xfrm>
          <a:off x="21272500" y="1445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145341</xdr:rowOff>
    </xdr:from>
    <xdr:ext cx="469744" cy="259045"/>
    <xdr:sp macro="" textlink="">
      <xdr:nvSpPr>
        <xdr:cNvPr id="476" name="n_1aveValue【児童館】&#10;一人当たり面積"/>
        <xdr:cNvSpPr txBox="1"/>
      </xdr:nvSpPr>
      <xdr:spPr>
        <a:xfrm>
          <a:off x="21075727" y="1454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31948</xdr:rowOff>
    </xdr:from>
    <xdr:ext cx="469744" cy="259045"/>
    <xdr:sp macro="" textlink="">
      <xdr:nvSpPr>
        <xdr:cNvPr id="477" name="n_2aveValue【児童館】&#10;一人当たり面積"/>
        <xdr:cNvSpPr txBox="1"/>
      </xdr:nvSpPr>
      <xdr:spPr>
        <a:xfrm>
          <a:off x="20199427" y="1426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170741</xdr:rowOff>
    </xdr:from>
    <xdr:ext cx="469744" cy="259045"/>
    <xdr:sp macro="" textlink="">
      <xdr:nvSpPr>
        <xdr:cNvPr id="478" name="n_1mainValue【児童館】&#10;一人当たり面積"/>
        <xdr:cNvSpPr txBox="1"/>
      </xdr:nvSpPr>
      <xdr:spPr>
        <a:xfrm>
          <a:off x="21075727" y="1422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79" name="正方形/長方形 47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80" name="正方形/長方形 47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81" name="正方形/長方形 48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82" name="正方形/長方形 48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83" name="正方形/長方形 48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84" name="正方形/長方形 48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85" name="正方形/長方形 48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86" name="正方形/長方形 48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87" name="テキスト ボックス 48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88" name="直線コネクタ 48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489" name="テキスト ボックス 488"/>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490" name="直線コネクタ 48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491" name="テキスト ボックス 490"/>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92" name="直線コネクタ 49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93" name="テキスト ボックス 49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94" name="直線コネクタ 49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95" name="テキスト ボックス 49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96" name="直線コネクタ 49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97" name="テキスト ボックス 49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98" name="直線コネクタ 49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499" name="テキスト ボックス 498"/>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00" name="直線コネクタ 49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01" name="テキスト ボックス 50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0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32386</xdr:rowOff>
    </xdr:to>
    <xdr:cxnSp macro="">
      <xdr:nvCxnSpPr>
        <xdr:cNvPr id="503" name="直線コネクタ 502"/>
        <xdr:cNvCxnSpPr/>
      </xdr:nvCxnSpPr>
      <xdr:spPr>
        <a:xfrm flipV="1">
          <a:off x="16318864" y="17145000"/>
          <a:ext cx="0" cy="1403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36213</xdr:rowOff>
    </xdr:from>
    <xdr:ext cx="405111" cy="259045"/>
    <xdr:sp macro="" textlink="">
      <xdr:nvSpPr>
        <xdr:cNvPr id="504" name="【公民館】&#10;有形固定資産減価償却率最小値テキスト"/>
        <xdr:cNvSpPr txBox="1"/>
      </xdr:nvSpPr>
      <xdr:spPr>
        <a:xfrm>
          <a:off x="16357600" y="18552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32386</xdr:rowOff>
    </xdr:from>
    <xdr:to>
      <xdr:col>86</xdr:col>
      <xdr:colOff>25400</xdr:colOff>
      <xdr:row>108</xdr:row>
      <xdr:rowOff>32386</xdr:rowOff>
    </xdr:to>
    <xdr:cxnSp macro="">
      <xdr:nvCxnSpPr>
        <xdr:cNvPr id="505" name="直線コネクタ 504"/>
        <xdr:cNvCxnSpPr/>
      </xdr:nvCxnSpPr>
      <xdr:spPr>
        <a:xfrm>
          <a:off x="16230600" y="18548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506"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07" name="直線コネクタ 506"/>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160038</xdr:rowOff>
    </xdr:from>
    <xdr:ext cx="405111" cy="259045"/>
    <xdr:sp macro="" textlink="">
      <xdr:nvSpPr>
        <xdr:cNvPr id="508" name="【公民館】&#10;有形固定資産減価償却率平均値テキスト"/>
        <xdr:cNvSpPr txBox="1"/>
      </xdr:nvSpPr>
      <xdr:spPr>
        <a:xfrm>
          <a:off x="16357600" y="17819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10161</xdr:rowOff>
    </xdr:from>
    <xdr:to>
      <xdr:col>85</xdr:col>
      <xdr:colOff>177800</xdr:colOff>
      <xdr:row>104</xdr:row>
      <xdr:rowOff>111761</xdr:rowOff>
    </xdr:to>
    <xdr:sp macro="" textlink="">
      <xdr:nvSpPr>
        <xdr:cNvPr id="509" name="フローチャート: 判断 508"/>
        <xdr:cNvSpPr/>
      </xdr:nvSpPr>
      <xdr:spPr>
        <a:xfrm>
          <a:off x="162687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38736</xdr:rowOff>
    </xdr:from>
    <xdr:to>
      <xdr:col>81</xdr:col>
      <xdr:colOff>101600</xdr:colOff>
      <xdr:row>104</xdr:row>
      <xdr:rowOff>140336</xdr:rowOff>
    </xdr:to>
    <xdr:sp macro="" textlink="">
      <xdr:nvSpPr>
        <xdr:cNvPr id="510" name="フローチャート: 判断 509"/>
        <xdr:cNvSpPr/>
      </xdr:nvSpPr>
      <xdr:spPr>
        <a:xfrm>
          <a:off x="15430500" y="1786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147320</xdr:rowOff>
    </xdr:from>
    <xdr:to>
      <xdr:col>76</xdr:col>
      <xdr:colOff>165100</xdr:colOff>
      <xdr:row>105</xdr:row>
      <xdr:rowOff>77470</xdr:rowOff>
    </xdr:to>
    <xdr:sp macro="" textlink="">
      <xdr:nvSpPr>
        <xdr:cNvPr id="511" name="フローチャート: 判断 510"/>
        <xdr:cNvSpPr/>
      </xdr:nvSpPr>
      <xdr:spPr>
        <a:xfrm>
          <a:off x="14541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12" name="テキスト ボックス 51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13" name="テキスト ボックス 51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14" name="テキスト ボックス 51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15" name="テキスト ボックス 51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16" name="テキスト ボックス 51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57786</xdr:rowOff>
    </xdr:from>
    <xdr:to>
      <xdr:col>81</xdr:col>
      <xdr:colOff>101600</xdr:colOff>
      <xdr:row>102</xdr:row>
      <xdr:rowOff>159386</xdr:rowOff>
    </xdr:to>
    <xdr:sp macro="" textlink="">
      <xdr:nvSpPr>
        <xdr:cNvPr id="517" name="楕円 516"/>
        <xdr:cNvSpPr/>
      </xdr:nvSpPr>
      <xdr:spPr>
        <a:xfrm>
          <a:off x="15430500" y="1754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131463</xdr:rowOff>
    </xdr:from>
    <xdr:ext cx="405111" cy="259045"/>
    <xdr:sp macro="" textlink="">
      <xdr:nvSpPr>
        <xdr:cNvPr id="518" name="n_1aveValue【公民館】&#10;有形固定資産減価償却率"/>
        <xdr:cNvSpPr txBox="1"/>
      </xdr:nvSpPr>
      <xdr:spPr>
        <a:xfrm>
          <a:off x="15266044" y="1796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93997</xdr:rowOff>
    </xdr:from>
    <xdr:ext cx="405111" cy="259045"/>
    <xdr:sp macro="" textlink="">
      <xdr:nvSpPr>
        <xdr:cNvPr id="519" name="n_2aveValue【公民館】&#10;有形固定資産減価償却率"/>
        <xdr:cNvSpPr txBox="1"/>
      </xdr:nvSpPr>
      <xdr:spPr>
        <a:xfrm>
          <a:off x="14389744" y="1775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4463</xdr:rowOff>
    </xdr:from>
    <xdr:ext cx="405111" cy="259045"/>
    <xdr:sp macro="" textlink="">
      <xdr:nvSpPr>
        <xdr:cNvPr id="520" name="n_1mainValue【公民館】&#10;有形固定資産減価償却率"/>
        <xdr:cNvSpPr txBox="1"/>
      </xdr:nvSpPr>
      <xdr:spPr>
        <a:xfrm>
          <a:off x="15266044" y="1732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21" name="正方形/長方形 52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22" name="正方形/長方形 52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23" name="正方形/長方形 52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24" name="正方形/長方形 52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25" name="正方形/長方形 52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26" name="正方形/長方形 52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27" name="正方形/長方形 52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28" name="正方形/長方形 52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29" name="テキスト ボックス 52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30" name="直線コネクタ 52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31" name="直線コネクタ 53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32" name="テキスト ボックス 53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33" name="直線コネクタ 53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34" name="テキスト ボックス 53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35" name="直線コネクタ 53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36" name="テキスト ボックス 53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37" name="直線コネクタ 53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38" name="テキスト ボックス 53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39" name="直線コネクタ 53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40" name="テキスト ボックス 53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41" name="直線コネクタ 54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42" name="テキスト ボックス 54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43" name="直線コネクタ 54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44" name="テキスト ボックス 54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4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148045</xdr:rowOff>
    </xdr:from>
    <xdr:to>
      <xdr:col>116</xdr:col>
      <xdr:colOff>62864</xdr:colOff>
      <xdr:row>108</xdr:row>
      <xdr:rowOff>167639</xdr:rowOff>
    </xdr:to>
    <xdr:cxnSp macro="">
      <xdr:nvCxnSpPr>
        <xdr:cNvPr id="546" name="直線コネクタ 545"/>
        <xdr:cNvCxnSpPr/>
      </xdr:nvCxnSpPr>
      <xdr:spPr>
        <a:xfrm flipV="1">
          <a:off x="22160864" y="17293045"/>
          <a:ext cx="0" cy="1391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16</xdr:rowOff>
    </xdr:from>
    <xdr:ext cx="469744" cy="259045"/>
    <xdr:sp macro="" textlink="">
      <xdr:nvSpPr>
        <xdr:cNvPr id="547" name="【公民館】&#10;一人当たり面積最小値テキスト"/>
        <xdr:cNvSpPr txBox="1"/>
      </xdr:nvSpPr>
      <xdr:spPr>
        <a:xfrm>
          <a:off x="22199600" y="1868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167639</xdr:rowOff>
    </xdr:from>
    <xdr:to>
      <xdr:col>116</xdr:col>
      <xdr:colOff>152400</xdr:colOff>
      <xdr:row>108</xdr:row>
      <xdr:rowOff>167639</xdr:rowOff>
    </xdr:to>
    <xdr:cxnSp macro="">
      <xdr:nvCxnSpPr>
        <xdr:cNvPr id="548" name="直線コネクタ 547"/>
        <xdr:cNvCxnSpPr/>
      </xdr:nvCxnSpPr>
      <xdr:spPr>
        <a:xfrm>
          <a:off x="22072600" y="1868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94722</xdr:rowOff>
    </xdr:from>
    <xdr:ext cx="469744" cy="259045"/>
    <xdr:sp macro="" textlink="">
      <xdr:nvSpPr>
        <xdr:cNvPr id="549" name="【公民館】&#10;一人当たり面積最大値テキスト"/>
        <xdr:cNvSpPr txBox="1"/>
      </xdr:nvSpPr>
      <xdr:spPr>
        <a:xfrm>
          <a:off x="22199600" y="17068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148045</xdr:rowOff>
    </xdr:from>
    <xdr:to>
      <xdr:col>116</xdr:col>
      <xdr:colOff>152400</xdr:colOff>
      <xdr:row>100</xdr:row>
      <xdr:rowOff>148045</xdr:rowOff>
    </xdr:to>
    <xdr:cxnSp macro="">
      <xdr:nvCxnSpPr>
        <xdr:cNvPr id="550" name="直線コネクタ 549"/>
        <xdr:cNvCxnSpPr/>
      </xdr:nvCxnSpPr>
      <xdr:spPr>
        <a:xfrm>
          <a:off x="22072600" y="1729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38116</xdr:rowOff>
    </xdr:from>
    <xdr:ext cx="469744" cy="259045"/>
    <xdr:sp macro="" textlink="">
      <xdr:nvSpPr>
        <xdr:cNvPr id="551" name="【公民館】&#10;一人当たり面積平均値テキスト"/>
        <xdr:cNvSpPr txBox="1"/>
      </xdr:nvSpPr>
      <xdr:spPr>
        <a:xfrm>
          <a:off x="22199600" y="18383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59689</xdr:rowOff>
    </xdr:from>
    <xdr:to>
      <xdr:col>116</xdr:col>
      <xdr:colOff>114300</xdr:colOff>
      <xdr:row>107</xdr:row>
      <xdr:rowOff>161289</xdr:rowOff>
    </xdr:to>
    <xdr:sp macro="" textlink="">
      <xdr:nvSpPr>
        <xdr:cNvPr id="552" name="フローチャート: 判断 551"/>
        <xdr:cNvSpPr/>
      </xdr:nvSpPr>
      <xdr:spPr>
        <a:xfrm>
          <a:off x="22110700" y="1840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49893</xdr:rowOff>
    </xdr:from>
    <xdr:to>
      <xdr:col>112</xdr:col>
      <xdr:colOff>38100</xdr:colOff>
      <xdr:row>107</xdr:row>
      <xdr:rowOff>151493</xdr:rowOff>
    </xdr:to>
    <xdr:sp macro="" textlink="">
      <xdr:nvSpPr>
        <xdr:cNvPr id="553" name="フローチャート: 判断 552"/>
        <xdr:cNvSpPr/>
      </xdr:nvSpPr>
      <xdr:spPr>
        <a:xfrm>
          <a:off x="212725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38463</xdr:rowOff>
    </xdr:from>
    <xdr:to>
      <xdr:col>107</xdr:col>
      <xdr:colOff>101600</xdr:colOff>
      <xdr:row>106</xdr:row>
      <xdr:rowOff>140063</xdr:rowOff>
    </xdr:to>
    <xdr:sp macro="" textlink="">
      <xdr:nvSpPr>
        <xdr:cNvPr id="554" name="フローチャート: 判断 553"/>
        <xdr:cNvSpPr/>
      </xdr:nvSpPr>
      <xdr:spPr>
        <a:xfrm>
          <a:off x="20383500" y="1821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55" name="テキスト ボックス 55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56" name="テキスト ボックス 55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57" name="テキスト ボックス 55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58" name="テキスト ボックス 55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59" name="テキスト ボックス 55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97245</xdr:rowOff>
    </xdr:from>
    <xdr:to>
      <xdr:col>112</xdr:col>
      <xdr:colOff>38100</xdr:colOff>
      <xdr:row>107</xdr:row>
      <xdr:rowOff>27395</xdr:rowOff>
    </xdr:to>
    <xdr:sp macro="" textlink="">
      <xdr:nvSpPr>
        <xdr:cNvPr id="560" name="楕円 559"/>
        <xdr:cNvSpPr/>
      </xdr:nvSpPr>
      <xdr:spPr>
        <a:xfrm>
          <a:off x="21272500" y="1827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107</xdr:row>
      <xdr:rowOff>142620</xdr:rowOff>
    </xdr:from>
    <xdr:ext cx="469744" cy="259045"/>
    <xdr:sp macro="" textlink="">
      <xdr:nvSpPr>
        <xdr:cNvPr id="561" name="n_1aveValue【公民館】&#10;一人当たり面積"/>
        <xdr:cNvSpPr txBox="1"/>
      </xdr:nvSpPr>
      <xdr:spPr>
        <a:xfrm>
          <a:off x="21075727" y="1848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156590</xdr:rowOff>
    </xdr:from>
    <xdr:ext cx="469744" cy="259045"/>
    <xdr:sp macro="" textlink="">
      <xdr:nvSpPr>
        <xdr:cNvPr id="562" name="n_2aveValue【公民館】&#10;一人当たり面積"/>
        <xdr:cNvSpPr txBox="1"/>
      </xdr:nvSpPr>
      <xdr:spPr>
        <a:xfrm>
          <a:off x="20199427" y="1798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43922</xdr:rowOff>
    </xdr:from>
    <xdr:ext cx="469744" cy="259045"/>
    <xdr:sp macro="" textlink="">
      <xdr:nvSpPr>
        <xdr:cNvPr id="563" name="n_1mainValue【公民館】&#10;一人当たり面積"/>
        <xdr:cNvSpPr txBox="1"/>
      </xdr:nvSpPr>
      <xdr:spPr>
        <a:xfrm>
          <a:off x="21075727" y="1804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64" name="正方形/長方形 56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5" name="正方形/長方形 56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6" name="テキスト ボックス 56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年度決算における各項目値  　　</a:t>
          </a:r>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道路　　　　　公営住宅　　　　認定こども園等　　　　学校施設　　　　児童館　　　　 公民館</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有形固定資産減価償却率　　　　　　　　</a:t>
          </a:r>
          <a:r>
            <a:rPr kumimoji="1" lang="en-US" altLang="ja-JP" sz="1300">
              <a:latin typeface="ＭＳ Ｐゴシック" panose="020B0600070205080204" pitchFamily="50" charset="-128"/>
              <a:ea typeface="ＭＳ Ｐゴシック" panose="020B0600070205080204" pitchFamily="50" charset="-128"/>
            </a:rPr>
            <a:t>94.6%</a:t>
          </a:r>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68.5%</a:t>
          </a:r>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aseline="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67.2%</a:t>
          </a:r>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92.3%</a:t>
          </a:r>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31.4%</a:t>
          </a:r>
        </a:p>
        <a:p>
          <a:r>
            <a:rPr kumimoji="1" lang="ja-JP" altLang="en-US" sz="1300">
              <a:latin typeface="ＭＳ Ｐゴシック" panose="020B0600070205080204" pitchFamily="50" charset="-128"/>
              <a:ea typeface="ＭＳ Ｐゴシック" panose="020B0600070205080204" pitchFamily="50" charset="-128"/>
            </a:rPr>
            <a:t>　住民一人当たりの値　　　　　　　　　　</a:t>
          </a:r>
          <a:r>
            <a:rPr kumimoji="1" lang="en-US" altLang="ja-JP" sz="1300">
              <a:latin typeface="ＭＳ Ｐゴシック" panose="020B0600070205080204" pitchFamily="50" charset="-128"/>
              <a:ea typeface="ＭＳ Ｐゴシック" panose="020B0600070205080204" pitchFamily="50" charset="-128"/>
            </a:rPr>
            <a:t>17.921m</a:t>
          </a:r>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1.254</a:t>
          </a:r>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0.088</a:t>
          </a:r>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2.503</a:t>
          </a: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aseline="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0.016</a:t>
          </a:r>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0.159</a:t>
          </a:r>
          <a:r>
            <a:rPr kumimoji="1" lang="ja-JP" altLang="en-US" sz="1300">
              <a:latin typeface="ＭＳ Ｐゴシック" panose="020B0600070205080204" pitchFamily="50" charset="-128"/>
              <a:ea typeface="ＭＳ Ｐゴシック" panose="020B0600070205080204" pitchFamily="50" charset="-128"/>
            </a:rPr>
            <a:t>㎡</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間保育施設の整備に伴い公立保育園や児童館の統廃合を進めた結果、児童館の住民一人あたり面積が減少した。今度、民間への移行に合わせて施設を廃止することで、市が所有する施設面積はさらに縮減する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また、日光地域や藤原地域の行政センターや塩野室地区センターが竣工したことに加え、小林公民館が解体されたことにより、公民館の有形固定資産減価償却率が前年度比△</a:t>
          </a:r>
          <a:r>
            <a:rPr kumimoji="1" lang="en-US" altLang="ja-JP" sz="1300">
              <a:latin typeface="ＭＳ Ｐゴシック" panose="020B0600070205080204" pitchFamily="50" charset="-128"/>
              <a:ea typeface="ＭＳ Ｐゴシック" panose="020B0600070205080204" pitchFamily="50" charset="-128"/>
            </a:rPr>
            <a:t>44.9</a:t>
          </a:r>
          <a:r>
            <a:rPr kumimoji="1" lang="ja-JP" altLang="en-US" sz="1300">
              <a:latin typeface="ＭＳ Ｐゴシック" panose="020B0600070205080204" pitchFamily="50" charset="-128"/>
              <a:ea typeface="ＭＳ Ｐゴシック" panose="020B0600070205080204" pitchFamily="50" charset="-128"/>
            </a:rPr>
            <a:t>ポイントと大きく改善した。</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栃木県日光市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83,761
82,951
1,449.83
46,486,216
44,856,632
1,527,599
24,506,596
58,417,383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58.9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12519</xdr:rowOff>
    </xdr:from>
    <xdr:to>
      <xdr:col>24</xdr:col>
      <xdr:colOff>62865</xdr:colOff>
      <xdr:row>42</xdr:row>
      <xdr:rowOff>92528</xdr:rowOff>
    </xdr:to>
    <xdr:cxnSp macro="">
      <xdr:nvCxnSpPr>
        <xdr:cNvPr id="57" name="直線コネクタ 56"/>
        <xdr:cNvCxnSpPr/>
      </xdr:nvCxnSpPr>
      <xdr:spPr>
        <a:xfrm flipV="1">
          <a:off x="4634865" y="5841819"/>
          <a:ext cx="0" cy="145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340478" cy="259045"/>
    <xdr:sp macro="" textlink="">
      <xdr:nvSpPr>
        <xdr:cNvPr id="58" name="【図書館】&#10;有形固定資産減価償却率最小値テキスト"/>
        <xdr:cNvSpPr txBox="1"/>
      </xdr:nvSpPr>
      <xdr:spPr>
        <a:xfrm>
          <a:off x="4673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59" name="直線コネクタ 58"/>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130646</xdr:rowOff>
    </xdr:from>
    <xdr:ext cx="405111" cy="259045"/>
    <xdr:sp macro="" textlink="">
      <xdr:nvSpPr>
        <xdr:cNvPr id="60" name="【図書館】&#10;有形固定資産減価償却率最大値テキスト"/>
        <xdr:cNvSpPr txBox="1"/>
      </xdr:nvSpPr>
      <xdr:spPr>
        <a:xfrm>
          <a:off x="4673600" y="5617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12519</xdr:rowOff>
    </xdr:from>
    <xdr:to>
      <xdr:col>24</xdr:col>
      <xdr:colOff>152400</xdr:colOff>
      <xdr:row>34</xdr:row>
      <xdr:rowOff>12519</xdr:rowOff>
    </xdr:to>
    <xdr:cxnSp macro="">
      <xdr:nvCxnSpPr>
        <xdr:cNvPr id="61" name="直線コネクタ 60"/>
        <xdr:cNvCxnSpPr/>
      </xdr:nvCxnSpPr>
      <xdr:spPr>
        <a:xfrm>
          <a:off x="4546600" y="584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152417</xdr:rowOff>
    </xdr:from>
    <xdr:ext cx="405111" cy="259045"/>
    <xdr:sp macro="" textlink="">
      <xdr:nvSpPr>
        <xdr:cNvPr id="62" name="【図書館】&#10;有形固定資産減価償却率平均値テキスト"/>
        <xdr:cNvSpPr txBox="1"/>
      </xdr:nvSpPr>
      <xdr:spPr>
        <a:xfrm>
          <a:off x="4673600" y="6496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2540</xdr:rowOff>
    </xdr:from>
    <xdr:to>
      <xdr:col>24</xdr:col>
      <xdr:colOff>114300</xdr:colOff>
      <xdr:row>38</xdr:row>
      <xdr:rowOff>104140</xdr:rowOff>
    </xdr:to>
    <xdr:sp macro="" textlink="">
      <xdr:nvSpPr>
        <xdr:cNvPr id="63" name="フローチャート: 判断 62"/>
        <xdr:cNvSpPr/>
      </xdr:nvSpPr>
      <xdr:spPr>
        <a:xfrm>
          <a:off x="4584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160927</xdr:rowOff>
    </xdr:from>
    <xdr:to>
      <xdr:col>20</xdr:col>
      <xdr:colOff>38100</xdr:colOff>
      <xdr:row>38</xdr:row>
      <xdr:rowOff>91077</xdr:rowOff>
    </xdr:to>
    <xdr:sp macro="" textlink="">
      <xdr:nvSpPr>
        <xdr:cNvPr id="64" name="フローチャート: 判断 63"/>
        <xdr:cNvSpPr/>
      </xdr:nvSpPr>
      <xdr:spPr>
        <a:xfrm>
          <a:off x="3746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82204</xdr:rowOff>
    </xdr:from>
    <xdr:ext cx="405111" cy="259045"/>
    <xdr:sp macro="" textlink="">
      <xdr:nvSpPr>
        <xdr:cNvPr id="65" name="n_1aveValue【図書館】&#10;有形固定資産減価償却率"/>
        <xdr:cNvSpPr txBox="1"/>
      </xdr:nvSpPr>
      <xdr:spPr>
        <a:xfrm>
          <a:off x="3582044" y="659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90715</xdr:rowOff>
    </xdr:from>
    <xdr:to>
      <xdr:col>15</xdr:col>
      <xdr:colOff>101600</xdr:colOff>
      <xdr:row>39</xdr:row>
      <xdr:rowOff>20865</xdr:rowOff>
    </xdr:to>
    <xdr:sp macro="" textlink="">
      <xdr:nvSpPr>
        <xdr:cNvPr id="66" name="フローチャート: 判断 65"/>
        <xdr:cNvSpPr/>
      </xdr:nvSpPr>
      <xdr:spPr>
        <a:xfrm>
          <a:off x="2857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37</xdr:row>
      <xdr:rowOff>37391</xdr:rowOff>
    </xdr:from>
    <xdr:ext cx="405111" cy="259045"/>
    <xdr:sp macro="" textlink="">
      <xdr:nvSpPr>
        <xdr:cNvPr id="67" name="n_2aveValue【図書館】&#10;有形固定資産減価償却率"/>
        <xdr:cNvSpPr txBox="1"/>
      </xdr:nvSpPr>
      <xdr:spPr>
        <a:xfrm>
          <a:off x="2705744" y="638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7439</xdr:rowOff>
    </xdr:from>
    <xdr:to>
      <xdr:col>20</xdr:col>
      <xdr:colOff>38100</xdr:colOff>
      <xdr:row>35</xdr:row>
      <xdr:rowOff>109039</xdr:rowOff>
    </xdr:to>
    <xdr:sp macro="" textlink="">
      <xdr:nvSpPr>
        <xdr:cNvPr id="73" name="楕円 72"/>
        <xdr:cNvSpPr/>
      </xdr:nvSpPr>
      <xdr:spPr>
        <a:xfrm>
          <a:off x="3746500" y="600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33</xdr:row>
      <xdr:rowOff>125566</xdr:rowOff>
    </xdr:from>
    <xdr:ext cx="405111" cy="259045"/>
    <xdr:sp macro="" textlink="">
      <xdr:nvSpPr>
        <xdr:cNvPr id="74" name="n_1mainValue【図書館】&#10;有形固定資産減価償却率"/>
        <xdr:cNvSpPr txBox="1"/>
      </xdr:nvSpPr>
      <xdr:spPr>
        <a:xfrm>
          <a:off x="3582044" y="5783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3" name="テキスト ボックス 8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5" name="直線コネクタ 8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6" name="テキスト ボックス 8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7" name="直線コネクタ 8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88" name="テキスト ボックス 87"/>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9" name="直線コネクタ 8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0" name="テキスト ボックス 89"/>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1" name="直線コネクタ 9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2" name="テキスト ボックス 91"/>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3" name="直線コネクタ 9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4" name="テキスト ボックス 93"/>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6" name="テキスト ボックス 9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25400</xdr:rowOff>
    </xdr:from>
    <xdr:to>
      <xdr:col>54</xdr:col>
      <xdr:colOff>189865</xdr:colOff>
      <xdr:row>42</xdr:row>
      <xdr:rowOff>12700</xdr:rowOff>
    </xdr:to>
    <xdr:cxnSp macro="">
      <xdr:nvCxnSpPr>
        <xdr:cNvPr id="98" name="直線コネクタ 97"/>
        <xdr:cNvCxnSpPr/>
      </xdr:nvCxnSpPr>
      <xdr:spPr>
        <a:xfrm flipV="1">
          <a:off x="10476865" y="58547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16527</xdr:rowOff>
    </xdr:from>
    <xdr:ext cx="469744" cy="259045"/>
    <xdr:sp macro="" textlink="">
      <xdr:nvSpPr>
        <xdr:cNvPr id="99" name="【図書館】&#10;一人当たり面積最小値テキスト"/>
        <xdr:cNvSpPr txBox="1"/>
      </xdr:nvSpPr>
      <xdr:spPr>
        <a:xfrm>
          <a:off x="10515600" y="721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12700</xdr:rowOff>
    </xdr:from>
    <xdr:to>
      <xdr:col>55</xdr:col>
      <xdr:colOff>88900</xdr:colOff>
      <xdr:row>42</xdr:row>
      <xdr:rowOff>12700</xdr:rowOff>
    </xdr:to>
    <xdr:cxnSp macro="">
      <xdr:nvCxnSpPr>
        <xdr:cNvPr id="100" name="直線コネクタ 99"/>
        <xdr:cNvCxnSpPr/>
      </xdr:nvCxnSpPr>
      <xdr:spPr>
        <a:xfrm>
          <a:off x="103886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143527</xdr:rowOff>
    </xdr:from>
    <xdr:ext cx="469744" cy="259045"/>
    <xdr:sp macro="" textlink="">
      <xdr:nvSpPr>
        <xdr:cNvPr id="101" name="【図書館】&#10;一人当たり面積最大値テキスト"/>
        <xdr:cNvSpPr txBox="1"/>
      </xdr:nvSpPr>
      <xdr:spPr>
        <a:xfrm>
          <a:off x="10515600" y="562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25400</xdr:rowOff>
    </xdr:from>
    <xdr:to>
      <xdr:col>55</xdr:col>
      <xdr:colOff>88900</xdr:colOff>
      <xdr:row>34</xdr:row>
      <xdr:rowOff>25400</xdr:rowOff>
    </xdr:to>
    <xdr:cxnSp macro="">
      <xdr:nvCxnSpPr>
        <xdr:cNvPr id="102" name="直線コネクタ 101"/>
        <xdr:cNvCxnSpPr/>
      </xdr:nvCxnSpPr>
      <xdr:spPr>
        <a:xfrm>
          <a:off x="10388600" y="58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168927</xdr:rowOff>
    </xdr:from>
    <xdr:ext cx="469744" cy="259045"/>
    <xdr:sp macro="" textlink="">
      <xdr:nvSpPr>
        <xdr:cNvPr id="103" name="【図書館】&#10;一人当たり面積平均値テキスト"/>
        <xdr:cNvSpPr txBox="1"/>
      </xdr:nvSpPr>
      <xdr:spPr>
        <a:xfrm>
          <a:off x="10515600" y="6684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19050</xdr:rowOff>
    </xdr:from>
    <xdr:to>
      <xdr:col>55</xdr:col>
      <xdr:colOff>50800</xdr:colOff>
      <xdr:row>39</xdr:row>
      <xdr:rowOff>120650</xdr:rowOff>
    </xdr:to>
    <xdr:sp macro="" textlink="">
      <xdr:nvSpPr>
        <xdr:cNvPr id="104" name="フローチャート: 判断 103"/>
        <xdr:cNvSpPr/>
      </xdr:nvSpPr>
      <xdr:spPr>
        <a:xfrm>
          <a:off x="104267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19050</xdr:rowOff>
    </xdr:from>
    <xdr:to>
      <xdr:col>50</xdr:col>
      <xdr:colOff>165100</xdr:colOff>
      <xdr:row>39</xdr:row>
      <xdr:rowOff>120650</xdr:rowOff>
    </xdr:to>
    <xdr:sp macro="" textlink="">
      <xdr:nvSpPr>
        <xdr:cNvPr id="105" name="フローチャート: 判断 104"/>
        <xdr:cNvSpPr/>
      </xdr:nvSpPr>
      <xdr:spPr>
        <a:xfrm>
          <a:off x="9588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137177</xdr:rowOff>
    </xdr:from>
    <xdr:ext cx="469744" cy="259045"/>
    <xdr:sp macro="" textlink="">
      <xdr:nvSpPr>
        <xdr:cNvPr id="106" name="n_1aveValue【図書館】&#10;一人当たり面積"/>
        <xdr:cNvSpPr txBox="1"/>
      </xdr:nvSpPr>
      <xdr:spPr>
        <a:xfrm>
          <a:off x="93917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63500</xdr:rowOff>
    </xdr:from>
    <xdr:to>
      <xdr:col>46</xdr:col>
      <xdr:colOff>38100</xdr:colOff>
      <xdr:row>38</xdr:row>
      <xdr:rowOff>165100</xdr:rowOff>
    </xdr:to>
    <xdr:sp macro="" textlink="">
      <xdr:nvSpPr>
        <xdr:cNvPr id="107" name="フローチャート: 判断 106"/>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37</xdr:row>
      <xdr:rowOff>10177</xdr:rowOff>
    </xdr:from>
    <xdr:ext cx="469744" cy="259045"/>
    <xdr:sp macro="" textlink="">
      <xdr:nvSpPr>
        <xdr:cNvPr id="108" name="n_2aveValue【図書館】&#10;一人当たり面積"/>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31750</xdr:rowOff>
    </xdr:from>
    <xdr:to>
      <xdr:col>50</xdr:col>
      <xdr:colOff>165100</xdr:colOff>
      <xdr:row>39</xdr:row>
      <xdr:rowOff>133350</xdr:rowOff>
    </xdr:to>
    <xdr:sp macro="" textlink="">
      <xdr:nvSpPr>
        <xdr:cNvPr id="114" name="楕円 113"/>
        <xdr:cNvSpPr/>
      </xdr:nvSpPr>
      <xdr:spPr>
        <a:xfrm>
          <a:off x="9588500" y="671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39</xdr:row>
      <xdr:rowOff>124477</xdr:rowOff>
    </xdr:from>
    <xdr:ext cx="469744" cy="259045"/>
    <xdr:sp macro="" textlink="">
      <xdr:nvSpPr>
        <xdr:cNvPr id="115" name="n_1mainValue【図書館】&#10;一人当たり面積"/>
        <xdr:cNvSpPr txBox="1"/>
      </xdr:nvSpPr>
      <xdr:spPr>
        <a:xfrm>
          <a:off x="9391727" y="681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6" name="正方形/長方形 11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7" name="正方形/長方形 11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8" name="正方形/長方形 11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9" name="正方形/長方形 11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0" name="正方形/長方形 11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1" name="正方形/長方形 12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2" name="正方形/長方形 12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3" name="正方形/長方形 12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4" name="テキスト ボックス 12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5" name="直線コネクタ 12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26" name="直線コネクタ 125"/>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27" name="テキスト ボックス 126"/>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28" name="直線コネクタ 127"/>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29" name="テキスト ボックス 128"/>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0" name="直線コネクタ 129"/>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1" name="テキスト ボックス 130"/>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2" name="直線コネクタ 131"/>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3" name="テキスト ボックス 132"/>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4" name="直線コネクタ 133"/>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5" name="テキスト ボックス 134"/>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6" name="直線コネクタ 135"/>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37" name="テキスト ボックス 136"/>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8" name="直線コネクタ 13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9" name="テキスト ボックス 13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115933</xdr:rowOff>
    </xdr:from>
    <xdr:to>
      <xdr:col>24</xdr:col>
      <xdr:colOff>62865</xdr:colOff>
      <xdr:row>63</xdr:row>
      <xdr:rowOff>62049</xdr:rowOff>
    </xdr:to>
    <xdr:cxnSp macro="">
      <xdr:nvCxnSpPr>
        <xdr:cNvPr id="141" name="直線コネクタ 140"/>
        <xdr:cNvCxnSpPr/>
      </xdr:nvCxnSpPr>
      <xdr:spPr>
        <a:xfrm flipV="1">
          <a:off x="4634865" y="9545683"/>
          <a:ext cx="0" cy="1317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65876</xdr:rowOff>
    </xdr:from>
    <xdr:ext cx="405111" cy="259045"/>
    <xdr:sp macro="" textlink="">
      <xdr:nvSpPr>
        <xdr:cNvPr id="142" name="【体育館・プール】&#10;有形固定資産減価償却率最小値テキスト"/>
        <xdr:cNvSpPr txBox="1"/>
      </xdr:nvSpPr>
      <xdr:spPr>
        <a:xfrm>
          <a:off x="4673600" y="1086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62049</xdr:rowOff>
    </xdr:from>
    <xdr:to>
      <xdr:col>24</xdr:col>
      <xdr:colOff>152400</xdr:colOff>
      <xdr:row>63</xdr:row>
      <xdr:rowOff>62049</xdr:rowOff>
    </xdr:to>
    <xdr:cxnSp macro="">
      <xdr:nvCxnSpPr>
        <xdr:cNvPr id="143" name="直線コネクタ 142"/>
        <xdr:cNvCxnSpPr/>
      </xdr:nvCxnSpPr>
      <xdr:spPr>
        <a:xfrm>
          <a:off x="4546600" y="10863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62610</xdr:rowOff>
    </xdr:from>
    <xdr:ext cx="405111" cy="259045"/>
    <xdr:sp macro="" textlink="">
      <xdr:nvSpPr>
        <xdr:cNvPr id="144" name="【体育館・プール】&#10;有形固定資産減価償却率最大値テキスト"/>
        <xdr:cNvSpPr txBox="1"/>
      </xdr:nvSpPr>
      <xdr:spPr>
        <a:xfrm>
          <a:off x="4673600" y="9320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115933</xdr:rowOff>
    </xdr:from>
    <xdr:to>
      <xdr:col>24</xdr:col>
      <xdr:colOff>152400</xdr:colOff>
      <xdr:row>55</xdr:row>
      <xdr:rowOff>115933</xdr:rowOff>
    </xdr:to>
    <xdr:cxnSp macro="">
      <xdr:nvCxnSpPr>
        <xdr:cNvPr id="145" name="直線コネクタ 144"/>
        <xdr:cNvCxnSpPr/>
      </xdr:nvCxnSpPr>
      <xdr:spPr>
        <a:xfrm>
          <a:off x="4546600" y="954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112140</xdr:rowOff>
    </xdr:from>
    <xdr:ext cx="405111" cy="259045"/>
    <xdr:sp macro="" textlink="">
      <xdr:nvSpPr>
        <xdr:cNvPr id="146" name="【体育館・プール】&#10;有形固定資産減価償却率平均値テキスト"/>
        <xdr:cNvSpPr txBox="1"/>
      </xdr:nvSpPr>
      <xdr:spPr>
        <a:xfrm>
          <a:off x="4673600" y="100562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133713</xdr:rowOff>
    </xdr:from>
    <xdr:to>
      <xdr:col>24</xdr:col>
      <xdr:colOff>114300</xdr:colOff>
      <xdr:row>59</xdr:row>
      <xdr:rowOff>63863</xdr:rowOff>
    </xdr:to>
    <xdr:sp macro="" textlink="">
      <xdr:nvSpPr>
        <xdr:cNvPr id="147" name="フローチャート: 判断 146"/>
        <xdr:cNvSpPr/>
      </xdr:nvSpPr>
      <xdr:spPr>
        <a:xfrm>
          <a:off x="45847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168003</xdr:rowOff>
    </xdr:from>
    <xdr:to>
      <xdr:col>20</xdr:col>
      <xdr:colOff>38100</xdr:colOff>
      <xdr:row>59</xdr:row>
      <xdr:rowOff>98153</xdr:rowOff>
    </xdr:to>
    <xdr:sp macro="" textlink="">
      <xdr:nvSpPr>
        <xdr:cNvPr id="148" name="フローチャート: 判断 147"/>
        <xdr:cNvSpPr/>
      </xdr:nvSpPr>
      <xdr:spPr>
        <a:xfrm>
          <a:off x="37465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89280</xdr:rowOff>
    </xdr:from>
    <xdr:ext cx="405111" cy="259045"/>
    <xdr:sp macro="" textlink="">
      <xdr:nvSpPr>
        <xdr:cNvPr id="149" name="n_1aveValue【体育館・プール】&#10;有形固定資産減価償却率"/>
        <xdr:cNvSpPr txBox="1"/>
      </xdr:nvSpPr>
      <xdr:spPr>
        <a:xfrm>
          <a:off x="3582044" y="10204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150041</xdr:rowOff>
    </xdr:from>
    <xdr:to>
      <xdr:col>15</xdr:col>
      <xdr:colOff>101600</xdr:colOff>
      <xdr:row>59</xdr:row>
      <xdr:rowOff>80191</xdr:rowOff>
    </xdr:to>
    <xdr:sp macro="" textlink="">
      <xdr:nvSpPr>
        <xdr:cNvPr id="150" name="フローチャート: 判断 149"/>
        <xdr:cNvSpPr/>
      </xdr:nvSpPr>
      <xdr:spPr>
        <a:xfrm>
          <a:off x="2857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96718</xdr:rowOff>
    </xdr:from>
    <xdr:ext cx="405111" cy="259045"/>
    <xdr:sp macro="" textlink="">
      <xdr:nvSpPr>
        <xdr:cNvPr id="151" name="n_2aveValue【体育館・プール】&#10;有形固定資産減価償却率"/>
        <xdr:cNvSpPr txBox="1"/>
      </xdr:nvSpPr>
      <xdr:spPr>
        <a:xfrm>
          <a:off x="2705744" y="986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2" name="テキスト ボックス 15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3" name="テキスト ボックス 15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4" name="テキスト ボックス 15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5" name="テキスト ボックス 15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6" name="テキスト ボックス 15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78196</xdr:rowOff>
    </xdr:from>
    <xdr:to>
      <xdr:col>20</xdr:col>
      <xdr:colOff>38100</xdr:colOff>
      <xdr:row>59</xdr:row>
      <xdr:rowOff>8346</xdr:rowOff>
    </xdr:to>
    <xdr:sp macro="" textlink="">
      <xdr:nvSpPr>
        <xdr:cNvPr id="157" name="楕円 156"/>
        <xdr:cNvSpPr/>
      </xdr:nvSpPr>
      <xdr:spPr>
        <a:xfrm>
          <a:off x="3746500" y="1002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24873</xdr:rowOff>
    </xdr:from>
    <xdr:ext cx="405111" cy="259045"/>
    <xdr:sp macro="" textlink="">
      <xdr:nvSpPr>
        <xdr:cNvPr id="158" name="n_1mainValue【体育館・プール】&#10;有形固定資産減価償却率"/>
        <xdr:cNvSpPr txBox="1"/>
      </xdr:nvSpPr>
      <xdr:spPr>
        <a:xfrm>
          <a:off x="3582044" y="9797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9" name="正方形/長方形 15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0" name="正方形/長方形 15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1" name="正方形/長方形 16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2" name="正方形/長方形 16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3" name="正方形/長方形 16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4" name="正方形/長方形 16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5" name="正方形/長方形 16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6" name="正方形/長方形 16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7" name="テキスト ボックス 16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8" name="直線コネクタ 16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69" name="直線コネクタ 16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0" name="テキスト ボックス 169"/>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1" name="直線コネクタ 17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72" name="テキスト ボックス 171"/>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3" name="直線コネクタ 17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74" name="テキスト ボックス 17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5" name="直線コネクタ 17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76" name="テキスト ボックス 175"/>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7" name="直線コネクタ 17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78" name="テキスト ボックス 177"/>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9" name="直線コネクタ 17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0" name="テキスト ボックス 17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53340</xdr:rowOff>
    </xdr:from>
    <xdr:to>
      <xdr:col>54</xdr:col>
      <xdr:colOff>189865</xdr:colOff>
      <xdr:row>64</xdr:row>
      <xdr:rowOff>15240</xdr:rowOff>
    </xdr:to>
    <xdr:cxnSp macro="">
      <xdr:nvCxnSpPr>
        <xdr:cNvPr id="182" name="直線コネクタ 181"/>
        <xdr:cNvCxnSpPr/>
      </xdr:nvCxnSpPr>
      <xdr:spPr>
        <a:xfrm flipV="1">
          <a:off x="10476865" y="948309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19067</xdr:rowOff>
    </xdr:from>
    <xdr:ext cx="469744" cy="259045"/>
    <xdr:sp macro="" textlink="">
      <xdr:nvSpPr>
        <xdr:cNvPr id="183" name="【体育館・プール】&#10;一人当たり面積最小値テキスト"/>
        <xdr:cNvSpPr txBox="1"/>
      </xdr:nvSpPr>
      <xdr:spPr>
        <a:xfrm>
          <a:off x="105156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15240</xdr:rowOff>
    </xdr:from>
    <xdr:to>
      <xdr:col>55</xdr:col>
      <xdr:colOff>88900</xdr:colOff>
      <xdr:row>64</xdr:row>
      <xdr:rowOff>15240</xdr:rowOff>
    </xdr:to>
    <xdr:cxnSp macro="">
      <xdr:nvCxnSpPr>
        <xdr:cNvPr id="184" name="直線コネクタ 183"/>
        <xdr:cNvCxnSpPr/>
      </xdr:nvCxnSpPr>
      <xdr:spPr>
        <a:xfrm>
          <a:off x="10388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17</xdr:rowOff>
    </xdr:from>
    <xdr:ext cx="469744" cy="259045"/>
    <xdr:sp macro="" textlink="">
      <xdr:nvSpPr>
        <xdr:cNvPr id="185" name="【体育館・プール】&#10;一人当たり面積最大値テキスト"/>
        <xdr:cNvSpPr txBox="1"/>
      </xdr:nvSpPr>
      <xdr:spPr>
        <a:xfrm>
          <a:off x="10515600" y="9258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53340</xdr:rowOff>
    </xdr:from>
    <xdr:to>
      <xdr:col>55</xdr:col>
      <xdr:colOff>88900</xdr:colOff>
      <xdr:row>55</xdr:row>
      <xdr:rowOff>53340</xdr:rowOff>
    </xdr:to>
    <xdr:cxnSp macro="">
      <xdr:nvCxnSpPr>
        <xdr:cNvPr id="186" name="直線コネクタ 185"/>
        <xdr:cNvCxnSpPr/>
      </xdr:nvCxnSpPr>
      <xdr:spPr>
        <a:xfrm>
          <a:off x="10388600" y="948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148607</xdr:rowOff>
    </xdr:from>
    <xdr:ext cx="469744" cy="259045"/>
    <xdr:sp macro="" textlink="">
      <xdr:nvSpPr>
        <xdr:cNvPr id="187" name="【体育館・プール】&#10;一人当たり面積平均値テキスト"/>
        <xdr:cNvSpPr txBox="1"/>
      </xdr:nvSpPr>
      <xdr:spPr>
        <a:xfrm>
          <a:off x="10515600" y="10435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170180</xdr:rowOff>
    </xdr:from>
    <xdr:to>
      <xdr:col>55</xdr:col>
      <xdr:colOff>50800</xdr:colOff>
      <xdr:row>61</xdr:row>
      <xdr:rowOff>100330</xdr:rowOff>
    </xdr:to>
    <xdr:sp macro="" textlink="">
      <xdr:nvSpPr>
        <xdr:cNvPr id="188" name="フローチャート: 判断 187"/>
        <xdr:cNvSpPr/>
      </xdr:nvSpPr>
      <xdr:spPr>
        <a:xfrm>
          <a:off x="104267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33020</xdr:rowOff>
    </xdr:from>
    <xdr:to>
      <xdr:col>50</xdr:col>
      <xdr:colOff>165100</xdr:colOff>
      <xdr:row>60</xdr:row>
      <xdr:rowOff>134620</xdr:rowOff>
    </xdr:to>
    <xdr:sp macro="" textlink="">
      <xdr:nvSpPr>
        <xdr:cNvPr id="189" name="フローチャート: 判断 188"/>
        <xdr:cNvSpPr/>
      </xdr:nvSpPr>
      <xdr:spPr>
        <a:xfrm>
          <a:off x="9588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58</xdr:row>
      <xdr:rowOff>151147</xdr:rowOff>
    </xdr:from>
    <xdr:ext cx="469744" cy="259045"/>
    <xdr:sp macro="" textlink="">
      <xdr:nvSpPr>
        <xdr:cNvPr id="190" name="n_1aveValue【体育館・プール】&#10;一人当たり面積"/>
        <xdr:cNvSpPr txBox="1"/>
      </xdr:nvSpPr>
      <xdr:spPr>
        <a:xfrm>
          <a:off x="9391727" y="1009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13970</xdr:rowOff>
    </xdr:from>
    <xdr:to>
      <xdr:col>46</xdr:col>
      <xdr:colOff>38100</xdr:colOff>
      <xdr:row>60</xdr:row>
      <xdr:rowOff>115570</xdr:rowOff>
    </xdr:to>
    <xdr:sp macro="" textlink="">
      <xdr:nvSpPr>
        <xdr:cNvPr id="191" name="フローチャート: 判断 190"/>
        <xdr:cNvSpPr/>
      </xdr:nvSpPr>
      <xdr:spPr>
        <a:xfrm>
          <a:off x="86995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58</xdr:row>
      <xdr:rowOff>132097</xdr:rowOff>
    </xdr:from>
    <xdr:ext cx="469744" cy="259045"/>
    <xdr:sp macro="" textlink="">
      <xdr:nvSpPr>
        <xdr:cNvPr id="192" name="n_2aveValue【体育館・プール】&#10;一人当たり面積"/>
        <xdr:cNvSpPr txBox="1"/>
      </xdr:nvSpPr>
      <xdr:spPr>
        <a:xfrm>
          <a:off x="8515427" y="1007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93" name="テキスト ボックス 19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4" name="テキスト ボックス 19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5" name="テキスト ボックス 19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6" name="テキスト ボックス 19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7" name="テキスト ボックス 19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36830</xdr:rowOff>
    </xdr:from>
    <xdr:to>
      <xdr:col>50</xdr:col>
      <xdr:colOff>165100</xdr:colOff>
      <xdr:row>61</xdr:row>
      <xdr:rowOff>138430</xdr:rowOff>
    </xdr:to>
    <xdr:sp macro="" textlink="">
      <xdr:nvSpPr>
        <xdr:cNvPr id="198" name="楕円 197"/>
        <xdr:cNvSpPr/>
      </xdr:nvSpPr>
      <xdr:spPr>
        <a:xfrm>
          <a:off x="9588500" y="1049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129557</xdr:rowOff>
    </xdr:from>
    <xdr:ext cx="469744" cy="259045"/>
    <xdr:sp macro="" textlink="">
      <xdr:nvSpPr>
        <xdr:cNvPr id="199" name="n_1mainValue【体育館・プール】&#10;一人当たり面積"/>
        <xdr:cNvSpPr txBox="1"/>
      </xdr:nvSpPr>
      <xdr:spPr>
        <a:xfrm>
          <a:off x="9391727" y="1058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0" name="正方形/長方形 19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1" name="正方形/長方形 20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2" name="正方形/長方形 20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3" name="正方形/長方形 20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4" name="正方形/長方形 20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5" name="正方形/長方形 20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6" name="正方形/長方形 20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7" name="正方形/長方形 20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8" name="テキスト ボックス 20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9" name="直線コネクタ 20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0" name="テキスト ボックス 20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1" name="直線コネクタ 21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2" name="テキスト ボックス 21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3" name="直線コネクタ 21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14" name="テキスト ボックス 21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15" name="直線コネクタ 21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16" name="テキスト ボックス 21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17" name="直線コネクタ 21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18" name="テキスト ボックス 21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19" name="直線コネクタ 21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20" name="テキスト ボックス 219"/>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1" name="直線コネクタ 22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2" name="テキスト ボックス 22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38100</xdr:rowOff>
    </xdr:to>
    <xdr:cxnSp macro="">
      <xdr:nvCxnSpPr>
        <xdr:cNvPr id="224" name="直線コネクタ 223"/>
        <xdr:cNvCxnSpPr/>
      </xdr:nvCxnSpPr>
      <xdr:spPr>
        <a:xfrm flipV="1">
          <a:off x="4634865" y="133350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41927</xdr:rowOff>
    </xdr:from>
    <xdr:ext cx="405111" cy="259045"/>
    <xdr:sp macro="" textlink="">
      <xdr:nvSpPr>
        <xdr:cNvPr id="225" name="【福祉施設】&#10;有形固定資産減価償却率最小値テキスト"/>
        <xdr:cNvSpPr txBox="1"/>
      </xdr:nvSpPr>
      <xdr:spPr>
        <a:xfrm>
          <a:off x="4673600" y="1461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38100</xdr:rowOff>
    </xdr:from>
    <xdr:to>
      <xdr:col>24</xdr:col>
      <xdr:colOff>152400</xdr:colOff>
      <xdr:row>85</xdr:row>
      <xdr:rowOff>38100</xdr:rowOff>
    </xdr:to>
    <xdr:cxnSp macro="">
      <xdr:nvCxnSpPr>
        <xdr:cNvPr id="226" name="直線コネクタ 225"/>
        <xdr:cNvCxnSpPr/>
      </xdr:nvCxnSpPr>
      <xdr:spPr>
        <a:xfrm>
          <a:off x="4546600" y="1461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27"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28" name="直線コネクタ 227"/>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55263</xdr:rowOff>
    </xdr:from>
    <xdr:ext cx="405111" cy="259045"/>
    <xdr:sp macro="" textlink="">
      <xdr:nvSpPr>
        <xdr:cNvPr id="229" name="【福祉施設】&#10;有形固定資産減価償却率平均値テキスト"/>
        <xdr:cNvSpPr txBox="1"/>
      </xdr:nvSpPr>
      <xdr:spPr>
        <a:xfrm>
          <a:off x="4673600" y="141141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76836</xdr:rowOff>
    </xdr:from>
    <xdr:to>
      <xdr:col>24</xdr:col>
      <xdr:colOff>114300</xdr:colOff>
      <xdr:row>83</xdr:row>
      <xdr:rowOff>6986</xdr:rowOff>
    </xdr:to>
    <xdr:sp macro="" textlink="">
      <xdr:nvSpPr>
        <xdr:cNvPr id="230" name="フローチャート: 判断 229"/>
        <xdr:cNvSpPr/>
      </xdr:nvSpPr>
      <xdr:spPr>
        <a:xfrm>
          <a:off x="45847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92075</xdr:rowOff>
    </xdr:from>
    <xdr:to>
      <xdr:col>20</xdr:col>
      <xdr:colOff>38100</xdr:colOff>
      <xdr:row>83</xdr:row>
      <xdr:rowOff>22225</xdr:rowOff>
    </xdr:to>
    <xdr:sp macro="" textlink="">
      <xdr:nvSpPr>
        <xdr:cNvPr id="231" name="フローチャート: 判断 230"/>
        <xdr:cNvSpPr/>
      </xdr:nvSpPr>
      <xdr:spPr>
        <a:xfrm>
          <a:off x="3746500" y="1415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38752</xdr:rowOff>
    </xdr:from>
    <xdr:ext cx="405111" cy="259045"/>
    <xdr:sp macro="" textlink="">
      <xdr:nvSpPr>
        <xdr:cNvPr id="232" name="n_1aveValue【福祉施設】&#10;有形固定資産減価償却率"/>
        <xdr:cNvSpPr txBox="1"/>
      </xdr:nvSpPr>
      <xdr:spPr>
        <a:xfrm>
          <a:off x="3582044" y="1392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170180</xdr:rowOff>
    </xdr:from>
    <xdr:to>
      <xdr:col>15</xdr:col>
      <xdr:colOff>101600</xdr:colOff>
      <xdr:row>83</xdr:row>
      <xdr:rowOff>100330</xdr:rowOff>
    </xdr:to>
    <xdr:sp macro="" textlink="">
      <xdr:nvSpPr>
        <xdr:cNvPr id="233" name="フローチャート: 判断 232"/>
        <xdr:cNvSpPr/>
      </xdr:nvSpPr>
      <xdr:spPr>
        <a:xfrm>
          <a:off x="2857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116857</xdr:rowOff>
    </xdr:from>
    <xdr:ext cx="405111" cy="259045"/>
    <xdr:sp macro="" textlink="">
      <xdr:nvSpPr>
        <xdr:cNvPr id="234" name="n_2aveValue【福祉施設】&#10;有形固定資産減価償却率"/>
        <xdr:cNvSpPr txBox="1"/>
      </xdr:nvSpPr>
      <xdr:spPr>
        <a:xfrm>
          <a:off x="2705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35" name="テキスト ボックス 23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6" name="テキスト ボックス 23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7" name="テキスト ボックス 23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8" name="テキスト ボックス 23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9" name="テキスト ボックス 23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33020</xdr:rowOff>
    </xdr:from>
    <xdr:to>
      <xdr:col>20</xdr:col>
      <xdr:colOff>38100</xdr:colOff>
      <xdr:row>83</xdr:row>
      <xdr:rowOff>134620</xdr:rowOff>
    </xdr:to>
    <xdr:sp macro="" textlink="">
      <xdr:nvSpPr>
        <xdr:cNvPr id="240" name="楕円 239"/>
        <xdr:cNvSpPr/>
      </xdr:nvSpPr>
      <xdr:spPr>
        <a:xfrm>
          <a:off x="3746500" y="142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125747</xdr:rowOff>
    </xdr:from>
    <xdr:ext cx="405111" cy="259045"/>
    <xdr:sp macro="" textlink="">
      <xdr:nvSpPr>
        <xdr:cNvPr id="241" name="n_1mainValue【福祉施設】&#10;有形固定資産減価償却率"/>
        <xdr:cNvSpPr txBox="1"/>
      </xdr:nvSpPr>
      <xdr:spPr>
        <a:xfrm>
          <a:off x="3582044" y="1435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2" name="正方形/長方形 24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3" name="正方形/長方形 24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4" name="正方形/長方形 24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5" name="正方形/長方形 24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6" name="正方形/長方形 24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7" name="正方形/長方形 24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8" name="正方形/長方形 24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9" name="正方形/長方形 24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0" name="テキスト ボックス 24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1" name="直線コネクタ 25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52" name="直線コネクタ 25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53" name="テキスト ボックス 25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54" name="直線コネクタ 25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55" name="テキスト ボックス 254"/>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56" name="直線コネクタ 25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57" name="テキスト ボックス 256"/>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58" name="直線コネクタ 25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59" name="テキスト ボックス 258"/>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0" name="直線コネクタ 25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1" name="テキスト ボックス 26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22098</xdr:rowOff>
    </xdr:from>
    <xdr:to>
      <xdr:col>54</xdr:col>
      <xdr:colOff>189865</xdr:colOff>
      <xdr:row>86</xdr:row>
      <xdr:rowOff>31242</xdr:rowOff>
    </xdr:to>
    <xdr:cxnSp macro="">
      <xdr:nvCxnSpPr>
        <xdr:cNvPr id="263" name="直線コネクタ 262"/>
        <xdr:cNvCxnSpPr/>
      </xdr:nvCxnSpPr>
      <xdr:spPr>
        <a:xfrm flipV="1">
          <a:off x="10476865" y="13566648"/>
          <a:ext cx="0" cy="120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35069</xdr:rowOff>
    </xdr:from>
    <xdr:ext cx="469744" cy="259045"/>
    <xdr:sp macro="" textlink="">
      <xdr:nvSpPr>
        <xdr:cNvPr id="264" name="【福祉施設】&#10;一人当たり面積最小値テキスト"/>
        <xdr:cNvSpPr txBox="1"/>
      </xdr:nvSpPr>
      <xdr:spPr>
        <a:xfrm>
          <a:off x="10515600" y="1477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31242</xdr:rowOff>
    </xdr:from>
    <xdr:to>
      <xdr:col>55</xdr:col>
      <xdr:colOff>88900</xdr:colOff>
      <xdr:row>86</xdr:row>
      <xdr:rowOff>31242</xdr:rowOff>
    </xdr:to>
    <xdr:cxnSp macro="">
      <xdr:nvCxnSpPr>
        <xdr:cNvPr id="265" name="直線コネクタ 264"/>
        <xdr:cNvCxnSpPr/>
      </xdr:nvCxnSpPr>
      <xdr:spPr>
        <a:xfrm>
          <a:off x="10388600" y="1477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140225</xdr:rowOff>
    </xdr:from>
    <xdr:ext cx="469744" cy="259045"/>
    <xdr:sp macro="" textlink="">
      <xdr:nvSpPr>
        <xdr:cNvPr id="266" name="【福祉施設】&#10;一人当たり面積最大値テキスト"/>
        <xdr:cNvSpPr txBox="1"/>
      </xdr:nvSpPr>
      <xdr:spPr>
        <a:xfrm>
          <a:off x="10515600" y="1334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22098</xdr:rowOff>
    </xdr:from>
    <xdr:to>
      <xdr:col>55</xdr:col>
      <xdr:colOff>88900</xdr:colOff>
      <xdr:row>79</xdr:row>
      <xdr:rowOff>22098</xdr:rowOff>
    </xdr:to>
    <xdr:cxnSp macro="">
      <xdr:nvCxnSpPr>
        <xdr:cNvPr id="267" name="直線コネクタ 266"/>
        <xdr:cNvCxnSpPr/>
      </xdr:nvCxnSpPr>
      <xdr:spPr>
        <a:xfrm>
          <a:off x="10388600" y="135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150892</xdr:rowOff>
    </xdr:from>
    <xdr:ext cx="469744" cy="259045"/>
    <xdr:sp macro="" textlink="">
      <xdr:nvSpPr>
        <xdr:cNvPr id="268" name="【福祉施設】&#10;一人当たり面積平均値テキスト"/>
        <xdr:cNvSpPr txBox="1"/>
      </xdr:nvSpPr>
      <xdr:spPr>
        <a:xfrm>
          <a:off x="10515600" y="14552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1015</xdr:rowOff>
    </xdr:from>
    <xdr:to>
      <xdr:col>55</xdr:col>
      <xdr:colOff>50800</xdr:colOff>
      <xdr:row>85</xdr:row>
      <xdr:rowOff>102615</xdr:rowOff>
    </xdr:to>
    <xdr:sp macro="" textlink="">
      <xdr:nvSpPr>
        <xdr:cNvPr id="269" name="フローチャート: 判断 268"/>
        <xdr:cNvSpPr/>
      </xdr:nvSpPr>
      <xdr:spPr>
        <a:xfrm>
          <a:off x="10426700" y="1457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12446</xdr:rowOff>
    </xdr:from>
    <xdr:to>
      <xdr:col>50</xdr:col>
      <xdr:colOff>165100</xdr:colOff>
      <xdr:row>85</xdr:row>
      <xdr:rowOff>114046</xdr:rowOff>
    </xdr:to>
    <xdr:sp macro="" textlink="">
      <xdr:nvSpPr>
        <xdr:cNvPr id="270" name="フローチャート: 判断 269"/>
        <xdr:cNvSpPr/>
      </xdr:nvSpPr>
      <xdr:spPr>
        <a:xfrm>
          <a:off x="95885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105173</xdr:rowOff>
    </xdr:from>
    <xdr:ext cx="469744" cy="259045"/>
    <xdr:sp macro="" textlink="">
      <xdr:nvSpPr>
        <xdr:cNvPr id="271" name="n_1aveValue【福祉施設】&#10;一人当たり面積"/>
        <xdr:cNvSpPr txBox="1"/>
      </xdr:nvSpPr>
      <xdr:spPr>
        <a:xfrm>
          <a:off x="9391727" y="1467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147320</xdr:rowOff>
    </xdr:from>
    <xdr:to>
      <xdr:col>46</xdr:col>
      <xdr:colOff>38100</xdr:colOff>
      <xdr:row>85</xdr:row>
      <xdr:rowOff>77470</xdr:rowOff>
    </xdr:to>
    <xdr:sp macro="" textlink="">
      <xdr:nvSpPr>
        <xdr:cNvPr id="272" name="フローチャート: 判断 271"/>
        <xdr:cNvSpPr/>
      </xdr:nvSpPr>
      <xdr:spPr>
        <a:xfrm>
          <a:off x="8699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93997</xdr:rowOff>
    </xdr:from>
    <xdr:ext cx="469744" cy="259045"/>
    <xdr:sp macro="" textlink="">
      <xdr:nvSpPr>
        <xdr:cNvPr id="273" name="n_2aveValue【福祉施設】&#10;一人当たり面積"/>
        <xdr:cNvSpPr txBox="1"/>
      </xdr:nvSpPr>
      <xdr:spPr>
        <a:xfrm>
          <a:off x="85154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74" name="テキスト ボックス 27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5" name="テキスト ボックス 27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6" name="テキスト ボックス 27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7" name="テキスト ボックス 27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8" name="テキスト ボックス 27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122174</xdr:rowOff>
    </xdr:from>
    <xdr:to>
      <xdr:col>50</xdr:col>
      <xdr:colOff>165100</xdr:colOff>
      <xdr:row>85</xdr:row>
      <xdr:rowOff>52324</xdr:rowOff>
    </xdr:to>
    <xdr:sp macro="" textlink="">
      <xdr:nvSpPr>
        <xdr:cNvPr id="279" name="楕円 278"/>
        <xdr:cNvSpPr/>
      </xdr:nvSpPr>
      <xdr:spPr>
        <a:xfrm>
          <a:off x="9588500" y="1452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68851</xdr:rowOff>
    </xdr:from>
    <xdr:ext cx="469744" cy="259045"/>
    <xdr:sp macro="" textlink="">
      <xdr:nvSpPr>
        <xdr:cNvPr id="280" name="n_1mainValue【福祉施設】&#10;一人当たり面積"/>
        <xdr:cNvSpPr txBox="1"/>
      </xdr:nvSpPr>
      <xdr:spPr>
        <a:xfrm>
          <a:off x="9391727" y="14299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9" name="テキスト ボックス 28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0" name="直線コネクタ 28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291" name="直線コネクタ 290"/>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292" name="テキスト ボックス 291"/>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3" name="直線コネクタ 292"/>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4" name="テキスト ボックス 293"/>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5" name="直線コネクタ 294"/>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6" name="テキスト ボックス 295"/>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7" name="直線コネクタ 296"/>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8" name="テキスト ボックス 297"/>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9" name="直線コネクタ 298"/>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00" name="テキスト ボックス 299"/>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1" name="直線コネクタ 300"/>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02" name="テキスト ボックス 301"/>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3" name="直線コネクタ 30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04" name="テキスト ボックス 303"/>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102326</xdr:rowOff>
    </xdr:from>
    <xdr:to>
      <xdr:col>24</xdr:col>
      <xdr:colOff>62865</xdr:colOff>
      <xdr:row>108</xdr:row>
      <xdr:rowOff>138249</xdr:rowOff>
    </xdr:to>
    <xdr:cxnSp macro="">
      <xdr:nvCxnSpPr>
        <xdr:cNvPr id="306" name="直線コネクタ 305"/>
        <xdr:cNvCxnSpPr/>
      </xdr:nvCxnSpPr>
      <xdr:spPr>
        <a:xfrm flipV="1">
          <a:off x="4634865" y="17247326"/>
          <a:ext cx="0" cy="1407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142076</xdr:rowOff>
    </xdr:from>
    <xdr:ext cx="340478" cy="259045"/>
    <xdr:sp macro="" textlink="">
      <xdr:nvSpPr>
        <xdr:cNvPr id="307" name="【市民会館】&#10;有形固定資産減価償却率最小値テキスト"/>
        <xdr:cNvSpPr txBox="1"/>
      </xdr:nvSpPr>
      <xdr:spPr>
        <a:xfrm>
          <a:off x="4673600" y="186586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138249</xdr:rowOff>
    </xdr:from>
    <xdr:to>
      <xdr:col>24</xdr:col>
      <xdr:colOff>152400</xdr:colOff>
      <xdr:row>108</xdr:row>
      <xdr:rowOff>138249</xdr:rowOff>
    </xdr:to>
    <xdr:cxnSp macro="">
      <xdr:nvCxnSpPr>
        <xdr:cNvPr id="308" name="直線コネクタ 307"/>
        <xdr:cNvCxnSpPr/>
      </xdr:nvCxnSpPr>
      <xdr:spPr>
        <a:xfrm>
          <a:off x="4546600" y="1865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49003</xdr:rowOff>
    </xdr:from>
    <xdr:ext cx="405111" cy="259045"/>
    <xdr:sp macro="" textlink="">
      <xdr:nvSpPr>
        <xdr:cNvPr id="309" name="【市民会館】&#10;有形固定資産減価償却率最大値テキスト"/>
        <xdr:cNvSpPr txBox="1"/>
      </xdr:nvSpPr>
      <xdr:spPr>
        <a:xfrm>
          <a:off x="4673600" y="1702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102326</xdr:rowOff>
    </xdr:from>
    <xdr:to>
      <xdr:col>24</xdr:col>
      <xdr:colOff>152400</xdr:colOff>
      <xdr:row>100</xdr:row>
      <xdr:rowOff>102326</xdr:rowOff>
    </xdr:to>
    <xdr:cxnSp macro="">
      <xdr:nvCxnSpPr>
        <xdr:cNvPr id="310" name="直線コネクタ 309"/>
        <xdr:cNvCxnSpPr/>
      </xdr:nvCxnSpPr>
      <xdr:spPr>
        <a:xfrm>
          <a:off x="4546600" y="1724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142620</xdr:rowOff>
    </xdr:from>
    <xdr:ext cx="405111" cy="259045"/>
    <xdr:sp macro="" textlink="">
      <xdr:nvSpPr>
        <xdr:cNvPr id="311" name="【市民会館】&#10;有形固定資産減価償却率平均値テキスト"/>
        <xdr:cNvSpPr txBox="1"/>
      </xdr:nvSpPr>
      <xdr:spPr>
        <a:xfrm>
          <a:off x="4673600" y="178019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164193</xdr:rowOff>
    </xdr:from>
    <xdr:to>
      <xdr:col>24</xdr:col>
      <xdr:colOff>114300</xdr:colOff>
      <xdr:row>104</xdr:row>
      <xdr:rowOff>94343</xdr:rowOff>
    </xdr:to>
    <xdr:sp macro="" textlink="">
      <xdr:nvSpPr>
        <xdr:cNvPr id="312" name="フローチャート: 判断 311"/>
        <xdr:cNvSpPr/>
      </xdr:nvSpPr>
      <xdr:spPr>
        <a:xfrm>
          <a:off x="4584700" y="1782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116839</xdr:rowOff>
    </xdr:from>
    <xdr:to>
      <xdr:col>20</xdr:col>
      <xdr:colOff>38100</xdr:colOff>
      <xdr:row>104</xdr:row>
      <xdr:rowOff>46989</xdr:rowOff>
    </xdr:to>
    <xdr:sp macro="" textlink="">
      <xdr:nvSpPr>
        <xdr:cNvPr id="313" name="フローチャート: 判断 312"/>
        <xdr:cNvSpPr/>
      </xdr:nvSpPr>
      <xdr:spPr>
        <a:xfrm>
          <a:off x="37465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38116</xdr:rowOff>
    </xdr:from>
    <xdr:ext cx="405111" cy="259045"/>
    <xdr:sp macro="" textlink="">
      <xdr:nvSpPr>
        <xdr:cNvPr id="314" name="n_1aveValue【市民会館】&#10;有形固定資産減価償却率"/>
        <xdr:cNvSpPr txBox="1"/>
      </xdr:nvSpPr>
      <xdr:spPr>
        <a:xfrm>
          <a:off x="3582044" y="1786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15602</xdr:rowOff>
    </xdr:from>
    <xdr:to>
      <xdr:col>15</xdr:col>
      <xdr:colOff>101600</xdr:colOff>
      <xdr:row>104</xdr:row>
      <xdr:rowOff>117202</xdr:rowOff>
    </xdr:to>
    <xdr:sp macro="" textlink="">
      <xdr:nvSpPr>
        <xdr:cNvPr id="315" name="フローチャート: 判断 314"/>
        <xdr:cNvSpPr/>
      </xdr:nvSpPr>
      <xdr:spPr>
        <a:xfrm>
          <a:off x="2857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102</xdr:row>
      <xdr:rowOff>133729</xdr:rowOff>
    </xdr:from>
    <xdr:ext cx="405111" cy="259045"/>
    <xdr:sp macro="" textlink="">
      <xdr:nvSpPr>
        <xdr:cNvPr id="316" name="n_2aveValue【市民会館】&#10;有形固定資産減価償却率"/>
        <xdr:cNvSpPr txBox="1"/>
      </xdr:nvSpPr>
      <xdr:spPr>
        <a:xfrm>
          <a:off x="2705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17" name="テキスト ボックス 31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8" name="テキスト ボックス 31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9" name="テキスト ボックス 31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0" name="テキスト ボックス 31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1" name="テキスト ボックス 32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71120</xdr:rowOff>
    </xdr:from>
    <xdr:to>
      <xdr:col>20</xdr:col>
      <xdr:colOff>38100</xdr:colOff>
      <xdr:row>102</xdr:row>
      <xdr:rowOff>1270</xdr:rowOff>
    </xdr:to>
    <xdr:sp macro="" textlink="">
      <xdr:nvSpPr>
        <xdr:cNvPr id="322" name="楕円 321"/>
        <xdr:cNvSpPr/>
      </xdr:nvSpPr>
      <xdr:spPr>
        <a:xfrm>
          <a:off x="3746500" y="1738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100</xdr:row>
      <xdr:rowOff>17797</xdr:rowOff>
    </xdr:from>
    <xdr:ext cx="405111" cy="259045"/>
    <xdr:sp macro="" textlink="">
      <xdr:nvSpPr>
        <xdr:cNvPr id="323" name="n_1mainValue【市民会館】&#10;有形固定資産減価償却率"/>
        <xdr:cNvSpPr txBox="1"/>
      </xdr:nvSpPr>
      <xdr:spPr>
        <a:xfrm>
          <a:off x="3582044" y="1716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4" name="正方形/長方形 32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5" name="正方形/長方形 32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6" name="正方形/長方形 32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7" name="正方形/長方形 32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8" name="正方形/長方形 32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9" name="正方形/長方形 32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0" name="正方形/長方形 32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1" name="正方形/長方形 33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32" name="テキスト ボックス 33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3" name="直線コネクタ 33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34" name="直線コネクタ 333"/>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35" name="テキスト ボックス 334"/>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36" name="直線コネクタ 335"/>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37" name="テキスト ボックス 336"/>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38" name="直線コネクタ 33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39" name="テキスト ボックス 338"/>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40" name="直線コネクタ 339"/>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41" name="テキスト ボックス 340"/>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42" name="直線コネクタ 341"/>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43" name="テキスト ボックス 342"/>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4" name="直線コネクタ 34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45" name="テキスト ボックス 34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156211</xdr:rowOff>
    </xdr:from>
    <xdr:to>
      <xdr:col>54</xdr:col>
      <xdr:colOff>189865</xdr:colOff>
      <xdr:row>108</xdr:row>
      <xdr:rowOff>53339</xdr:rowOff>
    </xdr:to>
    <xdr:cxnSp macro="">
      <xdr:nvCxnSpPr>
        <xdr:cNvPr id="347" name="直線コネクタ 346"/>
        <xdr:cNvCxnSpPr/>
      </xdr:nvCxnSpPr>
      <xdr:spPr>
        <a:xfrm flipV="1">
          <a:off x="10476865" y="17129761"/>
          <a:ext cx="0" cy="144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348" name="【市民会館】&#10;一人当たり面積最小値テキスト"/>
        <xdr:cNvSpPr txBox="1"/>
      </xdr:nvSpPr>
      <xdr:spPr>
        <a:xfrm>
          <a:off x="10515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349" name="直線コネクタ 348"/>
        <xdr:cNvCxnSpPr/>
      </xdr:nvCxnSpPr>
      <xdr:spPr>
        <a:xfrm>
          <a:off x="10388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102888</xdr:rowOff>
    </xdr:from>
    <xdr:ext cx="469744" cy="259045"/>
    <xdr:sp macro="" textlink="">
      <xdr:nvSpPr>
        <xdr:cNvPr id="350" name="【市民会館】&#10;一人当たり面積最大値テキスト"/>
        <xdr:cNvSpPr txBox="1"/>
      </xdr:nvSpPr>
      <xdr:spPr>
        <a:xfrm>
          <a:off x="10515600" y="1690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156211</xdr:rowOff>
    </xdr:from>
    <xdr:to>
      <xdr:col>55</xdr:col>
      <xdr:colOff>88900</xdr:colOff>
      <xdr:row>99</xdr:row>
      <xdr:rowOff>156211</xdr:rowOff>
    </xdr:to>
    <xdr:cxnSp macro="">
      <xdr:nvCxnSpPr>
        <xdr:cNvPr id="351" name="直線コネクタ 350"/>
        <xdr:cNvCxnSpPr/>
      </xdr:nvCxnSpPr>
      <xdr:spPr>
        <a:xfrm>
          <a:off x="10388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152416</xdr:rowOff>
    </xdr:from>
    <xdr:ext cx="469744" cy="259045"/>
    <xdr:sp macro="" textlink="">
      <xdr:nvSpPr>
        <xdr:cNvPr id="352" name="【市民会館】&#10;一人当たり面積平均値テキスト"/>
        <xdr:cNvSpPr txBox="1"/>
      </xdr:nvSpPr>
      <xdr:spPr>
        <a:xfrm>
          <a:off x="10515600" y="18154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2539</xdr:rowOff>
    </xdr:from>
    <xdr:to>
      <xdr:col>55</xdr:col>
      <xdr:colOff>50800</xdr:colOff>
      <xdr:row>106</xdr:row>
      <xdr:rowOff>104139</xdr:rowOff>
    </xdr:to>
    <xdr:sp macro="" textlink="">
      <xdr:nvSpPr>
        <xdr:cNvPr id="353" name="フローチャート: 判断 352"/>
        <xdr:cNvSpPr/>
      </xdr:nvSpPr>
      <xdr:spPr>
        <a:xfrm>
          <a:off x="104267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120650</xdr:rowOff>
    </xdr:from>
    <xdr:to>
      <xdr:col>50</xdr:col>
      <xdr:colOff>165100</xdr:colOff>
      <xdr:row>106</xdr:row>
      <xdr:rowOff>50800</xdr:rowOff>
    </xdr:to>
    <xdr:sp macro="" textlink="">
      <xdr:nvSpPr>
        <xdr:cNvPr id="354" name="フローチャート: 判断 353"/>
        <xdr:cNvSpPr/>
      </xdr:nvSpPr>
      <xdr:spPr>
        <a:xfrm>
          <a:off x="9588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106</xdr:row>
      <xdr:rowOff>41927</xdr:rowOff>
    </xdr:from>
    <xdr:ext cx="469744" cy="259045"/>
    <xdr:sp macro="" textlink="">
      <xdr:nvSpPr>
        <xdr:cNvPr id="355" name="n_1aveValue【市民会館】&#10;一人当たり面積"/>
        <xdr:cNvSpPr txBox="1"/>
      </xdr:nvSpPr>
      <xdr:spPr>
        <a:xfrm>
          <a:off x="9391727" y="182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101600</xdr:rowOff>
    </xdr:from>
    <xdr:to>
      <xdr:col>46</xdr:col>
      <xdr:colOff>38100</xdr:colOff>
      <xdr:row>106</xdr:row>
      <xdr:rowOff>31750</xdr:rowOff>
    </xdr:to>
    <xdr:sp macro="" textlink="">
      <xdr:nvSpPr>
        <xdr:cNvPr id="356" name="フローチャート: 判断 355"/>
        <xdr:cNvSpPr/>
      </xdr:nvSpPr>
      <xdr:spPr>
        <a:xfrm>
          <a:off x="8699500" y="181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104</xdr:row>
      <xdr:rowOff>48277</xdr:rowOff>
    </xdr:from>
    <xdr:ext cx="469744" cy="259045"/>
    <xdr:sp macro="" textlink="">
      <xdr:nvSpPr>
        <xdr:cNvPr id="357" name="n_2aveValue【市民会館】&#10;一人当たり面積"/>
        <xdr:cNvSpPr txBox="1"/>
      </xdr:nvSpPr>
      <xdr:spPr>
        <a:xfrm>
          <a:off x="8515427" y="1787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58" name="テキスト ボックス 35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9" name="テキスト ボックス 35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0" name="テキスト ボックス 35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61" name="テキスト ボックス 36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62" name="テキスト ボックス 36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93980</xdr:rowOff>
    </xdr:from>
    <xdr:to>
      <xdr:col>50</xdr:col>
      <xdr:colOff>165100</xdr:colOff>
      <xdr:row>105</xdr:row>
      <xdr:rowOff>24130</xdr:rowOff>
    </xdr:to>
    <xdr:sp macro="" textlink="">
      <xdr:nvSpPr>
        <xdr:cNvPr id="363" name="楕円 362"/>
        <xdr:cNvSpPr/>
      </xdr:nvSpPr>
      <xdr:spPr>
        <a:xfrm>
          <a:off x="9588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103</xdr:row>
      <xdr:rowOff>40657</xdr:rowOff>
    </xdr:from>
    <xdr:ext cx="469744" cy="259045"/>
    <xdr:sp macro="" textlink="">
      <xdr:nvSpPr>
        <xdr:cNvPr id="364" name="n_1mainValue【市民会館】&#10;一人当たり面積"/>
        <xdr:cNvSpPr txBox="1"/>
      </xdr:nvSpPr>
      <xdr:spPr>
        <a:xfrm>
          <a:off x="9391727" y="1770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5" name="正方形/長方形 36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6" name="正方形/長方形 36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7" name="正方形/長方形 36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8" name="正方形/長方形 36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9" name="正方形/長方形 36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0" name="正方形/長方形 36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1" name="正方形/長方形 37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2" name="正方形/長方形 37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3" name="テキスト ボックス 37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4" name="直線コネクタ 37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5" name="直線コネクタ 37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6" name="テキスト ボックス 375"/>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7" name="直線コネクタ 37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8" name="テキスト ボックス 37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9" name="直線コネクタ 37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0" name="テキスト ボックス 37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1" name="直線コネクタ 38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2" name="テキスト ボックス 38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3" name="直線コネクタ 38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4" name="テキスト ボックス 38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5" name="直線コネクタ 38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6" name="テキスト ボックス 385"/>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7" name="直線コネクタ 38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8" name="テキスト ボックス 38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162742</xdr:rowOff>
    </xdr:from>
    <xdr:to>
      <xdr:col>85</xdr:col>
      <xdr:colOff>126364</xdr:colOff>
      <xdr:row>41</xdr:row>
      <xdr:rowOff>169273</xdr:rowOff>
    </xdr:to>
    <xdr:cxnSp macro="">
      <xdr:nvCxnSpPr>
        <xdr:cNvPr id="390" name="直線コネクタ 389"/>
        <xdr:cNvCxnSpPr/>
      </xdr:nvCxnSpPr>
      <xdr:spPr>
        <a:xfrm flipV="1">
          <a:off x="16318864" y="5820592"/>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1650</xdr:rowOff>
    </xdr:from>
    <xdr:ext cx="340478" cy="259045"/>
    <xdr:sp macro="" textlink="">
      <xdr:nvSpPr>
        <xdr:cNvPr id="391" name="【一般廃棄物処理施設】&#10;有形固定資産減価償却率最小値テキスト"/>
        <xdr:cNvSpPr txBox="1"/>
      </xdr:nvSpPr>
      <xdr:spPr>
        <a:xfrm>
          <a:off x="16357600" y="720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169273</xdr:rowOff>
    </xdr:from>
    <xdr:to>
      <xdr:col>86</xdr:col>
      <xdr:colOff>25400</xdr:colOff>
      <xdr:row>41</xdr:row>
      <xdr:rowOff>169273</xdr:rowOff>
    </xdr:to>
    <xdr:cxnSp macro="">
      <xdr:nvCxnSpPr>
        <xdr:cNvPr id="392" name="直線コネクタ 391"/>
        <xdr:cNvCxnSpPr/>
      </xdr:nvCxnSpPr>
      <xdr:spPr>
        <a:xfrm>
          <a:off x="16230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109419</xdr:rowOff>
    </xdr:from>
    <xdr:ext cx="405111" cy="259045"/>
    <xdr:sp macro="" textlink="">
      <xdr:nvSpPr>
        <xdr:cNvPr id="393" name="【一般廃棄物処理施設】&#10;有形固定資産減価償却率最大値テキスト"/>
        <xdr:cNvSpPr txBox="1"/>
      </xdr:nvSpPr>
      <xdr:spPr>
        <a:xfrm>
          <a:off x="16357600" y="5595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162742</xdr:rowOff>
    </xdr:from>
    <xdr:to>
      <xdr:col>86</xdr:col>
      <xdr:colOff>25400</xdr:colOff>
      <xdr:row>33</xdr:row>
      <xdr:rowOff>162742</xdr:rowOff>
    </xdr:to>
    <xdr:cxnSp macro="">
      <xdr:nvCxnSpPr>
        <xdr:cNvPr id="394" name="直線コネクタ 393"/>
        <xdr:cNvCxnSpPr/>
      </xdr:nvCxnSpPr>
      <xdr:spPr>
        <a:xfrm>
          <a:off x="16230600" y="582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105064</xdr:rowOff>
    </xdr:from>
    <xdr:ext cx="405111" cy="259045"/>
    <xdr:sp macro="" textlink="">
      <xdr:nvSpPr>
        <xdr:cNvPr id="395" name="【一般廃棄物処理施設】&#10;有形固定資産減価償却率平均値テキスト"/>
        <xdr:cNvSpPr txBox="1"/>
      </xdr:nvSpPr>
      <xdr:spPr>
        <a:xfrm>
          <a:off x="16357600" y="62772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126637</xdr:rowOff>
    </xdr:from>
    <xdr:to>
      <xdr:col>85</xdr:col>
      <xdr:colOff>177800</xdr:colOff>
      <xdr:row>37</xdr:row>
      <xdr:rowOff>56787</xdr:rowOff>
    </xdr:to>
    <xdr:sp macro="" textlink="">
      <xdr:nvSpPr>
        <xdr:cNvPr id="396" name="フローチャート: 判断 395"/>
        <xdr:cNvSpPr/>
      </xdr:nvSpPr>
      <xdr:spPr>
        <a:xfrm>
          <a:off x="162687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92347</xdr:rowOff>
    </xdr:from>
    <xdr:to>
      <xdr:col>81</xdr:col>
      <xdr:colOff>101600</xdr:colOff>
      <xdr:row>37</xdr:row>
      <xdr:rowOff>22497</xdr:rowOff>
    </xdr:to>
    <xdr:sp macro="" textlink="">
      <xdr:nvSpPr>
        <xdr:cNvPr id="397" name="フローチャート: 判断 396"/>
        <xdr:cNvSpPr/>
      </xdr:nvSpPr>
      <xdr:spPr>
        <a:xfrm>
          <a:off x="15430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39024</xdr:rowOff>
    </xdr:from>
    <xdr:ext cx="405111" cy="259045"/>
    <xdr:sp macro="" textlink="">
      <xdr:nvSpPr>
        <xdr:cNvPr id="398" name="n_1aveValue【一般廃棄物処理施設】&#10;有形固定資産減価償却率"/>
        <xdr:cNvSpPr txBox="1"/>
      </xdr:nvSpPr>
      <xdr:spPr>
        <a:xfrm>
          <a:off x="152660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102144</xdr:rowOff>
    </xdr:from>
    <xdr:to>
      <xdr:col>76</xdr:col>
      <xdr:colOff>165100</xdr:colOff>
      <xdr:row>37</xdr:row>
      <xdr:rowOff>32294</xdr:rowOff>
    </xdr:to>
    <xdr:sp macro="" textlink="">
      <xdr:nvSpPr>
        <xdr:cNvPr id="399" name="フローチャート: 判断 398"/>
        <xdr:cNvSpPr/>
      </xdr:nvSpPr>
      <xdr:spPr>
        <a:xfrm>
          <a:off x="145415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48821</xdr:rowOff>
    </xdr:from>
    <xdr:ext cx="405111" cy="259045"/>
    <xdr:sp macro="" textlink="">
      <xdr:nvSpPr>
        <xdr:cNvPr id="400" name="n_2aveValue【一般廃棄物処理施設】&#10;有形固定資産減価償却率"/>
        <xdr:cNvSpPr txBox="1"/>
      </xdr:nvSpPr>
      <xdr:spPr>
        <a:xfrm>
          <a:off x="14389744" y="604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01" name="テキスト ボックス 40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2" name="テキスト ボックス 40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3" name="テキスト ボックス 40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4" name="テキスト ボックス 40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5" name="テキスト ボックス 40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15603</xdr:rowOff>
    </xdr:from>
    <xdr:to>
      <xdr:col>81</xdr:col>
      <xdr:colOff>101600</xdr:colOff>
      <xdr:row>39</xdr:row>
      <xdr:rowOff>117203</xdr:rowOff>
    </xdr:to>
    <xdr:sp macro="" textlink="">
      <xdr:nvSpPr>
        <xdr:cNvPr id="406" name="楕円 405"/>
        <xdr:cNvSpPr/>
      </xdr:nvSpPr>
      <xdr:spPr>
        <a:xfrm>
          <a:off x="15430500" y="670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39</xdr:row>
      <xdr:rowOff>108330</xdr:rowOff>
    </xdr:from>
    <xdr:ext cx="405111" cy="259045"/>
    <xdr:sp macro="" textlink="">
      <xdr:nvSpPr>
        <xdr:cNvPr id="407" name="n_1mainValue【一般廃棄物処理施設】&#10;有形固定資産減価償却率"/>
        <xdr:cNvSpPr txBox="1"/>
      </xdr:nvSpPr>
      <xdr:spPr>
        <a:xfrm>
          <a:off x="15266044" y="6794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8" name="正方形/長方形 40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9" name="正方形/長方形 40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0" name="正方形/長方形 40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1" name="正方形/長方形 41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2" name="正方形/長方形 41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3" name="正方形/長方形 41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4" name="正方形/長方形 41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5" name="正方形/長方形 41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6" name="テキスト ボックス 41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7" name="直線コネクタ 41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18" name="直線コネクタ 41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19" name="テキスト ボックス 418"/>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20" name="直線コネクタ 41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21" name="テキスト ボックス 420"/>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22" name="直線コネクタ 42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23" name="テキスト ボックス 422"/>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24" name="直線コネクタ 42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25" name="テキスト ボックス 424"/>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26" name="直線コネクタ 42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27" name="テキスト ボックス 426"/>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8" name="直線コネクタ 42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29" name="テキスト ボックス 42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125273</xdr:rowOff>
    </xdr:from>
    <xdr:to>
      <xdr:col>116</xdr:col>
      <xdr:colOff>62864</xdr:colOff>
      <xdr:row>42</xdr:row>
      <xdr:rowOff>22509</xdr:rowOff>
    </xdr:to>
    <xdr:cxnSp macro="">
      <xdr:nvCxnSpPr>
        <xdr:cNvPr id="431" name="直線コネクタ 430"/>
        <xdr:cNvCxnSpPr/>
      </xdr:nvCxnSpPr>
      <xdr:spPr>
        <a:xfrm flipV="1">
          <a:off x="22160864" y="5783123"/>
          <a:ext cx="0" cy="1440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26336</xdr:rowOff>
    </xdr:from>
    <xdr:ext cx="469744" cy="259045"/>
    <xdr:sp macro="" textlink="">
      <xdr:nvSpPr>
        <xdr:cNvPr id="432" name="【一般廃棄物処理施設】&#10;一人当たり有形固定資産（償却資産）額最小値テキスト"/>
        <xdr:cNvSpPr txBox="1"/>
      </xdr:nvSpPr>
      <xdr:spPr>
        <a:xfrm>
          <a:off x="22199600" y="7227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22509</xdr:rowOff>
    </xdr:from>
    <xdr:to>
      <xdr:col>116</xdr:col>
      <xdr:colOff>152400</xdr:colOff>
      <xdr:row>42</xdr:row>
      <xdr:rowOff>22509</xdr:rowOff>
    </xdr:to>
    <xdr:cxnSp macro="">
      <xdr:nvCxnSpPr>
        <xdr:cNvPr id="433" name="直線コネクタ 432"/>
        <xdr:cNvCxnSpPr/>
      </xdr:nvCxnSpPr>
      <xdr:spPr>
        <a:xfrm>
          <a:off x="22072600" y="722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71950</xdr:rowOff>
    </xdr:from>
    <xdr:ext cx="599010" cy="259045"/>
    <xdr:sp macro="" textlink="">
      <xdr:nvSpPr>
        <xdr:cNvPr id="434" name="【一般廃棄物処理施設】&#10;一人当たり有形固定資産（償却資産）額最大値テキスト"/>
        <xdr:cNvSpPr txBox="1"/>
      </xdr:nvSpPr>
      <xdr:spPr>
        <a:xfrm>
          <a:off x="22199600" y="5558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125273</xdr:rowOff>
    </xdr:from>
    <xdr:to>
      <xdr:col>116</xdr:col>
      <xdr:colOff>152400</xdr:colOff>
      <xdr:row>33</xdr:row>
      <xdr:rowOff>125273</xdr:rowOff>
    </xdr:to>
    <xdr:cxnSp macro="">
      <xdr:nvCxnSpPr>
        <xdr:cNvPr id="435" name="直線コネクタ 434"/>
        <xdr:cNvCxnSpPr/>
      </xdr:nvCxnSpPr>
      <xdr:spPr>
        <a:xfrm>
          <a:off x="22072600" y="578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127713</xdr:rowOff>
    </xdr:from>
    <xdr:ext cx="534377" cy="259045"/>
    <xdr:sp macro="" textlink="">
      <xdr:nvSpPr>
        <xdr:cNvPr id="436" name="【一般廃棄物処理施設】&#10;一人当たり有形固定資産（償却資産）額平均値テキスト"/>
        <xdr:cNvSpPr txBox="1"/>
      </xdr:nvSpPr>
      <xdr:spPr>
        <a:xfrm>
          <a:off x="22199600" y="66428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149286</xdr:rowOff>
    </xdr:from>
    <xdr:to>
      <xdr:col>116</xdr:col>
      <xdr:colOff>114300</xdr:colOff>
      <xdr:row>39</xdr:row>
      <xdr:rowOff>79436</xdr:rowOff>
    </xdr:to>
    <xdr:sp macro="" textlink="">
      <xdr:nvSpPr>
        <xdr:cNvPr id="437" name="フローチャート: 判断 436"/>
        <xdr:cNvSpPr/>
      </xdr:nvSpPr>
      <xdr:spPr>
        <a:xfrm>
          <a:off x="22110700" y="6664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171285</xdr:rowOff>
    </xdr:from>
    <xdr:to>
      <xdr:col>112</xdr:col>
      <xdr:colOff>38100</xdr:colOff>
      <xdr:row>39</xdr:row>
      <xdr:rowOff>101435</xdr:rowOff>
    </xdr:to>
    <xdr:sp macro="" textlink="">
      <xdr:nvSpPr>
        <xdr:cNvPr id="438" name="フローチャート: 判断 437"/>
        <xdr:cNvSpPr/>
      </xdr:nvSpPr>
      <xdr:spPr>
        <a:xfrm>
          <a:off x="21272500" y="668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39</xdr:row>
      <xdr:rowOff>92562</xdr:rowOff>
    </xdr:from>
    <xdr:ext cx="534377" cy="259045"/>
    <xdr:sp macro="" textlink="">
      <xdr:nvSpPr>
        <xdr:cNvPr id="439" name="n_1aveValue【一般廃棄物処理施設】&#10;一人当たり有形固定資産（償却資産）額"/>
        <xdr:cNvSpPr txBox="1"/>
      </xdr:nvSpPr>
      <xdr:spPr>
        <a:xfrm>
          <a:off x="21043411" y="677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70351</xdr:rowOff>
    </xdr:from>
    <xdr:to>
      <xdr:col>107</xdr:col>
      <xdr:colOff>101600</xdr:colOff>
      <xdr:row>39</xdr:row>
      <xdr:rowOff>501</xdr:rowOff>
    </xdr:to>
    <xdr:sp macro="" textlink="">
      <xdr:nvSpPr>
        <xdr:cNvPr id="440" name="フローチャート: 判断 439"/>
        <xdr:cNvSpPr/>
      </xdr:nvSpPr>
      <xdr:spPr>
        <a:xfrm>
          <a:off x="20383500" y="6585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37</xdr:row>
      <xdr:rowOff>17027</xdr:rowOff>
    </xdr:from>
    <xdr:ext cx="534377" cy="259045"/>
    <xdr:sp macro="" textlink="">
      <xdr:nvSpPr>
        <xdr:cNvPr id="441" name="n_2aveValue【一般廃棄物処理施設】&#10;一人当たり有形固定資産（償却資産）額"/>
        <xdr:cNvSpPr txBox="1"/>
      </xdr:nvSpPr>
      <xdr:spPr>
        <a:xfrm>
          <a:off x="20167111" y="636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42" name="テキスト ボックス 44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3" name="テキスト ボックス 44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4" name="テキスト ボックス 44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5" name="テキスト ボックス 44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6" name="テキスト ボックス 44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20333</xdr:rowOff>
    </xdr:from>
    <xdr:to>
      <xdr:col>112</xdr:col>
      <xdr:colOff>38100</xdr:colOff>
      <xdr:row>38</xdr:row>
      <xdr:rowOff>121933</xdr:rowOff>
    </xdr:to>
    <xdr:sp macro="" textlink="">
      <xdr:nvSpPr>
        <xdr:cNvPr id="447" name="楕円 446"/>
        <xdr:cNvSpPr/>
      </xdr:nvSpPr>
      <xdr:spPr>
        <a:xfrm>
          <a:off x="21272500" y="6535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36</xdr:row>
      <xdr:rowOff>138460</xdr:rowOff>
    </xdr:from>
    <xdr:ext cx="534377" cy="259045"/>
    <xdr:sp macro="" textlink="">
      <xdr:nvSpPr>
        <xdr:cNvPr id="448" name="n_1mainValue【一般廃棄物処理施設】&#10;一人当たり有形固定資産（償却資産）額"/>
        <xdr:cNvSpPr txBox="1"/>
      </xdr:nvSpPr>
      <xdr:spPr>
        <a:xfrm>
          <a:off x="21043411" y="6310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9" name="正方形/長方形 44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0" name="正方形/長方形 44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1" name="正方形/長方形 45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2" name="正方形/長方形 45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3" name="正方形/長方形 45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4" name="正方形/長方形 45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5" name="正方形/長方形 45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6" name="正方形/長方形 45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7" name="テキスト ボックス 45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8" name="直線コネクタ 45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59" name="直線コネクタ 45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60" name="テキスト ボックス 459"/>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61" name="直線コネクタ 46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62" name="テキスト ボックス 46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63" name="直線コネクタ 46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64" name="テキスト ボックス 46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65" name="直線コネクタ 46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66" name="テキスト ボックス 46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67" name="直線コネクタ 46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68" name="テキスト ボックス 46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69" name="直線コネクタ 46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70" name="テキスト ボックス 469"/>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1" name="直線コネクタ 47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72" name="テキスト ボックス 47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130628</xdr:rowOff>
    </xdr:to>
    <xdr:cxnSp macro="">
      <xdr:nvCxnSpPr>
        <xdr:cNvPr id="474" name="直線コネクタ 473"/>
        <xdr:cNvCxnSpPr/>
      </xdr:nvCxnSpPr>
      <xdr:spPr>
        <a:xfrm flipV="1">
          <a:off x="16318864" y="9470572"/>
          <a:ext cx="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134455</xdr:rowOff>
    </xdr:from>
    <xdr:ext cx="405111" cy="259045"/>
    <xdr:sp macro="" textlink="">
      <xdr:nvSpPr>
        <xdr:cNvPr id="475" name="【保健センター・保健所】&#10;有形固定資産減価償却率最小値テキスト"/>
        <xdr:cNvSpPr txBox="1"/>
      </xdr:nvSpPr>
      <xdr:spPr>
        <a:xfrm>
          <a:off x="16357600" y="1093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130628</xdr:rowOff>
    </xdr:from>
    <xdr:to>
      <xdr:col>86</xdr:col>
      <xdr:colOff>25400</xdr:colOff>
      <xdr:row>63</xdr:row>
      <xdr:rowOff>130628</xdr:rowOff>
    </xdr:to>
    <xdr:cxnSp macro="">
      <xdr:nvCxnSpPr>
        <xdr:cNvPr id="476" name="直線コネクタ 475"/>
        <xdr:cNvCxnSpPr/>
      </xdr:nvCxnSpPr>
      <xdr:spPr>
        <a:xfrm>
          <a:off x="16230600" y="1093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77"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78" name="直線コネクタ 477"/>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141531</xdr:rowOff>
    </xdr:from>
    <xdr:ext cx="405111" cy="259045"/>
    <xdr:sp macro="" textlink="">
      <xdr:nvSpPr>
        <xdr:cNvPr id="479" name="【保健センター・保健所】&#10;有形固定資産減価償却率平均値テキスト"/>
        <xdr:cNvSpPr txBox="1"/>
      </xdr:nvSpPr>
      <xdr:spPr>
        <a:xfrm>
          <a:off x="16357600" y="104285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163104</xdr:rowOff>
    </xdr:from>
    <xdr:to>
      <xdr:col>85</xdr:col>
      <xdr:colOff>177800</xdr:colOff>
      <xdr:row>61</xdr:row>
      <xdr:rowOff>93254</xdr:rowOff>
    </xdr:to>
    <xdr:sp macro="" textlink="">
      <xdr:nvSpPr>
        <xdr:cNvPr id="480" name="フローチャート: 判断 479"/>
        <xdr:cNvSpPr/>
      </xdr:nvSpPr>
      <xdr:spPr>
        <a:xfrm>
          <a:off x="162687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140244</xdr:rowOff>
    </xdr:from>
    <xdr:to>
      <xdr:col>81</xdr:col>
      <xdr:colOff>101600</xdr:colOff>
      <xdr:row>61</xdr:row>
      <xdr:rowOff>70394</xdr:rowOff>
    </xdr:to>
    <xdr:sp macro="" textlink="">
      <xdr:nvSpPr>
        <xdr:cNvPr id="481" name="フローチャート: 判断 480"/>
        <xdr:cNvSpPr/>
      </xdr:nvSpPr>
      <xdr:spPr>
        <a:xfrm>
          <a:off x="154305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61</xdr:row>
      <xdr:rowOff>61521</xdr:rowOff>
    </xdr:from>
    <xdr:ext cx="405111" cy="259045"/>
    <xdr:sp macro="" textlink="">
      <xdr:nvSpPr>
        <xdr:cNvPr id="482" name="n_1aveValue【保健センター・保健所】&#10;有形固定資産減価償却率"/>
        <xdr:cNvSpPr txBox="1"/>
      </xdr:nvSpPr>
      <xdr:spPr>
        <a:xfrm>
          <a:off x="15266044" y="1051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153307</xdr:rowOff>
    </xdr:from>
    <xdr:to>
      <xdr:col>76</xdr:col>
      <xdr:colOff>165100</xdr:colOff>
      <xdr:row>60</xdr:row>
      <xdr:rowOff>83457</xdr:rowOff>
    </xdr:to>
    <xdr:sp macro="" textlink="">
      <xdr:nvSpPr>
        <xdr:cNvPr id="483" name="フローチャート: 判断 482"/>
        <xdr:cNvSpPr/>
      </xdr:nvSpPr>
      <xdr:spPr>
        <a:xfrm>
          <a:off x="14541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58</xdr:row>
      <xdr:rowOff>99984</xdr:rowOff>
    </xdr:from>
    <xdr:ext cx="405111" cy="259045"/>
    <xdr:sp macro="" textlink="">
      <xdr:nvSpPr>
        <xdr:cNvPr id="484" name="n_2aveValue【保健センター・保健所】&#10;有形固定資産減価償却率"/>
        <xdr:cNvSpPr txBox="1"/>
      </xdr:nvSpPr>
      <xdr:spPr>
        <a:xfrm>
          <a:off x="14389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85" name="テキスト ボックス 48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6" name="テキスト ボックス 48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7" name="テキスト ボックス 48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8" name="テキスト ボックス 48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9" name="テキスト ボックス 48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161472</xdr:rowOff>
    </xdr:from>
    <xdr:to>
      <xdr:col>81</xdr:col>
      <xdr:colOff>101600</xdr:colOff>
      <xdr:row>59</xdr:row>
      <xdr:rowOff>91622</xdr:rowOff>
    </xdr:to>
    <xdr:sp macro="" textlink="">
      <xdr:nvSpPr>
        <xdr:cNvPr id="490" name="楕円 489"/>
        <xdr:cNvSpPr/>
      </xdr:nvSpPr>
      <xdr:spPr>
        <a:xfrm>
          <a:off x="15430500" y="1010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57</xdr:row>
      <xdr:rowOff>108149</xdr:rowOff>
    </xdr:from>
    <xdr:ext cx="405111" cy="259045"/>
    <xdr:sp macro="" textlink="">
      <xdr:nvSpPr>
        <xdr:cNvPr id="491" name="n_1mainValue【保健センター・保健所】&#10;有形固定資産減価償却率"/>
        <xdr:cNvSpPr txBox="1"/>
      </xdr:nvSpPr>
      <xdr:spPr>
        <a:xfrm>
          <a:off x="152660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2" name="正方形/長方形 49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3" name="正方形/長方形 49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4" name="正方形/長方形 49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5" name="正方形/長方形 49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6" name="正方形/長方形 49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7" name="正方形/長方形 49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8" name="正方形/長方形 49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9" name="正方形/長方形 49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0" name="テキスト ボックス 49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1" name="直線コネクタ 50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02" name="直線コネクタ 501"/>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03" name="テキスト ボックス 502"/>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04" name="直線コネクタ 503"/>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05" name="テキスト ボックス 504"/>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06" name="直線コネクタ 505"/>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07" name="テキスト ボックス 506"/>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08" name="直線コネクタ 507"/>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09" name="テキスト ボックス 508"/>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10" name="直線コネクタ 509"/>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11" name="テキスト ボックス 510"/>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12" name="直線コネクタ 511"/>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13" name="テキスト ボックス 512"/>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4" name="直線コネクタ 51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5" name="テキスト ボックス 51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62593</xdr:rowOff>
    </xdr:from>
    <xdr:to>
      <xdr:col>116</xdr:col>
      <xdr:colOff>62864</xdr:colOff>
      <xdr:row>64</xdr:row>
      <xdr:rowOff>119743</xdr:rowOff>
    </xdr:to>
    <xdr:cxnSp macro="">
      <xdr:nvCxnSpPr>
        <xdr:cNvPr id="517" name="直線コネクタ 516"/>
        <xdr:cNvCxnSpPr/>
      </xdr:nvCxnSpPr>
      <xdr:spPr>
        <a:xfrm flipV="1">
          <a:off x="22160864" y="9492343"/>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123570</xdr:rowOff>
    </xdr:from>
    <xdr:ext cx="469744" cy="259045"/>
    <xdr:sp macro="" textlink="">
      <xdr:nvSpPr>
        <xdr:cNvPr id="518" name="【保健センター・保健所】&#10;一人当たり面積最小値テキスト"/>
        <xdr:cNvSpPr txBox="1"/>
      </xdr:nvSpPr>
      <xdr:spPr>
        <a:xfrm>
          <a:off x="22199600" y="1109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119743</xdr:rowOff>
    </xdr:from>
    <xdr:to>
      <xdr:col>116</xdr:col>
      <xdr:colOff>152400</xdr:colOff>
      <xdr:row>64</xdr:row>
      <xdr:rowOff>119743</xdr:rowOff>
    </xdr:to>
    <xdr:cxnSp macro="">
      <xdr:nvCxnSpPr>
        <xdr:cNvPr id="519" name="直線コネクタ 518"/>
        <xdr:cNvCxnSpPr/>
      </xdr:nvCxnSpPr>
      <xdr:spPr>
        <a:xfrm>
          <a:off x="22072600" y="1109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9270</xdr:rowOff>
    </xdr:from>
    <xdr:ext cx="469744" cy="259045"/>
    <xdr:sp macro="" textlink="">
      <xdr:nvSpPr>
        <xdr:cNvPr id="520" name="【保健センター・保健所】&#10;一人当たり面積最大値テキスト"/>
        <xdr:cNvSpPr txBox="1"/>
      </xdr:nvSpPr>
      <xdr:spPr>
        <a:xfrm>
          <a:off x="22199600" y="9267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62593</xdr:rowOff>
    </xdr:from>
    <xdr:to>
      <xdr:col>116</xdr:col>
      <xdr:colOff>152400</xdr:colOff>
      <xdr:row>55</xdr:row>
      <xdr:rowOff>62593</xdr:rowOff>
    </xdr:to>
    <xdr:cxnSp macro="">
      <xdr:nvCxnSpPr>
        <xdr:cNvPr id="521" name="直線コネクタ 520"/>
        <xdr:cNvCxnSpPr/>
      </xdr:nvCxnSpPr>
      <xdr:spPr>
        <a:xfrm>
          <a:off x="22072600" y="9492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41927</xdr:rowOff>
    </xdr:from>
    <xdr:ext cx="469744" cy="259045"/>
    <xdr:sp macro="" textlink="">
      <xdr:nvSpPr>
        <xdr:cNvPr id="522" name="【保健センター・保健所】&#10;一人当たり面積平均値テキスト"/>
        <xdr:cNvSpPr txBox="1"/>
      </xdr:nvSpPr>
      <xdr:spPr>
        <a:xfrm>
          <a:off x="22199600" y="1067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63500</xdr:rowOff>
    </xdr:from>
    <xdr:to>
      <xdr:col>116</xdr:col>
      <xdr:colOff>114300</xdr:colOff>
      <xdr:row>62</xdr:row>
      <xdr:rowOff>165100</xdr:rowOff>
    </xdr:to>
    <xdr:sp macro="" textlink="">
      <xdr:nvSpPr>
        <xdr:cNvPr id="523" name="フローチャート: 判断 522"/>
        <xdr:cNvSpPr/>
      </xdr:nvSpPr>
      <xdr:spPr>
        <a:xfrm>
          <a:off x="221107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30843</xdr:rowOff>
    </xdr:from>
    <xdr:to>
      <xdr:col>112</xdr:col>
      <xdr:colOff>38100</xdr:colOff>
      <xdr:row>62</xdr:row>
      <xdr:rowOff>132443</xdr:rowOff>
    </xdr:to>
    <xdr:sp macro="" textlink="">
      <xdr:nvSpPr>
        <xdr:cNvPr id="524" name="フローチャート: 判断 523"/>
        <xdr:cNvSpPr/>
      </xdr:nvSpPr>
      <xdr:spPr>
        <a:xfrm>
          <a:off x="21272500" y="1066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123570</xdr:rowOff>
    </xdr:from>
    <xdr:ext cx="469744" cy="259045"/>
    <xdr:sp macro="" textlink="">
      <xdr:nvSpPr>
        <xdr:cNvPr id="525" name="n_1aveValue【保健センター・保健所】&#10;一人当たり面積"/>
        <xdr:cNvSpPr txBox="1"/>
      </xdr:nvSpPr>
      <xdr:spPr>
        <a:xfrm>
          <a:off x="21075727" y="1075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147865</xdr:rowOff>
    </xdr:from>
    <xdr:to>
      <xdr:col>107</xdr:col>
      <xdr:colOff>101600</xdr:colOff>
      <xdr:row>62</xdr:row>
      <xdr:rowOff>78015</xdr:rowOff>
    </xdr:to>
    <xdr:sp macro="" textlink="">
      <xdr:nvSpPr>
        <xdr:cNvPr id="526" name="フローチャート: 判断 525"/>
        <xdr:cNvSpPr/>
      </xdr:nvSpPr>
      <xdr:spPr>
        <a:xfrm>
          <a:off x="20383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94542</xdr:rowOff>
    </xdr:from>
    <xdr:ext cx="469744" cy="259045"/>
    <xdr:sp macro="" textlink="">
      <xdr:nvSpPr>
        <xdr:cNvPr id="527" name="n_2aveValue【保健センター・保健所】&#10;一人当たり面積"/>
        <xdr:cNvSpPr txBox="1"/>
      </xdr:nvSpPr>
      <xdr:spPr>
        <a:xfrm>
          <a:off x="20199427" y="10381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28" name="テキスト ボックス 52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9" name="テキスト ボックス 52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0" name="テキスト ボックス 52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1" name="テキスト ボックス 53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2" name="テキスト ボックス 53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112485</xdr:rowOff>
    </xdr:from>
    <xdr:to>
      <xdr:col>112</xdr:col>
      <xdr:colOff>38100</xdr:colOff>
      <xdr:row>61</xdr:row>
      <xdr:rowOff>42635</xdr:rowOff>
    </xdr:to>
    <xdr:sp macro="" textlink="">
      <xdr:nvSpPr>
        <xdr:cNvPr id="533" name="楕円 532"/>
        <xdr:cNvSpPr/>
      </xdr:nvSpPr>
      <xdr:spPr>
        <a:xfrm>
          <a:off x="212725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59162</xdr:rowOff>
    </xdr:from>
    <xdr:ext cx="469744" cy="259045"/>
    <xdr:sp macro="" textlink="">
      <xdr:nvSpPr>
        <xdr:cNvPr id="534" name="n_1mainValue【保健センター・保健所】&#10;一人当たり面積"/>
        <xdr:cNvSpPr txBox="1"/>
      </xdr:nvSpPr>
      <xdr:spPr>
        <a:xfrm>
          <a:off x="21075727" y="10174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5" name="正方形/長方形 53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6" name="正方形/長方形 53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7" name="正方形/長方形 53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8" name="正方形/長方形 53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9" name="正方形/長方形 53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0" name="正方形/長方形 53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1" name="正方形/長方形 54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2" name="正方形/長方形 54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3" name="テキスト ボックス 54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4" name="直線コネクタ 54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45" name="直線コネクタ 54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46" name="テキスト ボックス 545"/>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47" name="直線コネクタ 54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8" name="テキスト ボックス 54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9" name="直線コネクタ 54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50" name="テキスト ボックス 54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51" name="直線コネクタ 55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52" name="テキスト ボックス 55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53" name="直線コネクタ 55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54" name="テキスト ボックス 55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55" name="直線コネクタ 55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56" name="テキスト ボックス 555"/>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7" name="直線コネクタ 55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58" name="テキスト ボックス 55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132806</xdr:rowOff>
    </xdr:from>
    <xdr:to>
      <xdr:col>85</xdr:col>
      <xdr:colOff>126364</xdr:colOff>
      <xdr:row>85</xdr:row>
      <xdr:rowOff>155666</xdr:rowOff>
    </xdr:to>
    <xdr:cxnSp macro="">
      <xdr:nvCxnSpPr>
        <xdr:cNvPr id="560" name="直線コネクタ 559"/>
        <xdr:cNvCxnSpPr/>
      </xdr:nvCxnSpPr>
      <xdr:spPr>
        <a:xfrm flipV="1">
          <a:off x="16318864" y="13334456"/>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159493</xdr:rowOff>
    </xdr:from>
    <xdr:ext cx="405111" cy="259045"/>
    <xdr:sp macro="" textlink="">
      <xdr:nvSpPr>
        <xdr:cNvPr id="561" name="【消防施設】&#10;有形固定資産減価償却率最小値テキスト"/>
        <xdr:cNvSpPr txBox="1"/>
      </xdr:nvSpPr>
      <xdr:spPr>
        <a:xfrm>
          <a:off x="16357600" y="14732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155666</xdr:rowOff>
    </xdr:from>
    <xdr:to>
      <xdr:col>86</xdr:col>
      <xdr:colOff>25400</xdr:colOff>
      <xdr:row>85</xdr:row>
      <xdr:rowOff>155666</xdr:rowOff>
    </xdr:to>
    <xdr:cxnSp macro="">
      <xdr:nvCxnSpPr>
        <xdr:cNvPr id="562" name="直線コネクタ 561"/>
        <xdr:cNvCxnSpPr/>
      </xdr:nvCxnSpPr>
      <xdr:spPr>
        <a:xfrm>
          <a:off x="16230600" y="1472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79483</xdr:rowOff>
    </xdr:from>
    <xdr:ext cx="405111" cy="259045"/>
    <xdr:sp macro="" textlink="">
      <xdr:nvSpPr>
        <xdr:cNvPr id="563" name="【消防施設】&#10;有形固定資産減価償却率最大値テキスト"/>
        <xdr:cNvSpPr txBox="1"/>
      </xdr:nvSpPr>
      <xdr:spPr>
        <a:xfrm>
          <a:off x="16357600" y="13109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132806</xdr:rowOff>
    </xdr:from>
    <xdr:to>
      <xdr:col>86</xdr:col>
      <xdr:colOff>25400</xdr:colOff>
      <xdr:row>77</xdr:row>
      <xdr:rowOff>132806</xdr:rowOff>
    </xdr:to>
    <xdr:cxnSp macro="">
      <xdr:nvCxnSpPr>
        <xdr:cNvPr id="564" name="直線コネクタ 563"/>
        <xdr:cNvCxnSpPr/>
      </xdr:nvCxnSpPr>
      <xdr:spPr>
        <a:xfrm>
          <a:off x="16230600" y="1333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14713</xdr:rowOff>
    </xdr:from>
    <xdr:ext cx="405111" cy="259045"/>
    <xdr:sp macro="" textlink="">
      <xdr:nvSpPr>
        <xdr:cNvPr id="565" name="【消防施設】&#10;有形固定資産減価償却率平均値テキスト"/>
        <xdr:cNvSpPr txBox="1"/>
      </xdr:nvSpPr>
      <xdr:spPr>
        <a:xfrm>
          <a:off x="16357600" y="137307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36286</xdr:rowOff>
    </xdr:from>
    <xdr:to>
      <xdr:col>85</xdr:col>
      <xdr:colOff>177800</xdr:colOff>
      <xdr:row>80</xdr:row>
      <xdr:rowOff>137886</xdr:rowOff>
    </xdr:to>
    <xdr:sp macro="" textlink="">
      <xdr:nvSpPr>
        <xdr:cNvPr id="566" name="フローチャート: 判断 565"/>
        <xdr:cNvSpPr/>
      </xdr:nvSpPr>
      <xdr:spPr>
        <a:xfrm>
          <a:off x="16268700" y="137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90170</xdr:rowOff>
    </xdr:from>
    <xdr:to>
      <xdr:col>81</xdr:col>
      <xdr:colOff>101600</xdr:colOff>
      <xdr:row>81</xdr:row>
      <xdr:rowOff>20320</xdr:rowOff>
    </xdr:to>
    <xdr:sp macro="" textlink="">
      <xdr:nvSpPr>
        <xdr:cNvPr id="567" name="フローチャート: 判断 566"/>
        <xdr:cNvSpPr/>
      </xdr:nvSpPr>
      <xdr:spPr>
        <a:xfrm>
          <a:off x="154305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36847</xdr:rowOff>
    </xdr:from>
    <xdr:ext cx="405111" cy="259045"/>
    <xdr:sp macro="" textlink="">
      <xdr:nvSpPr>
        <xdr:cNvPr id="568" name="n_1aveValue【消防施設】&#10;有形固定資産減価償却率"/>
        <xdr:cNvSpPr txBox="1"/>
      </xdr:nvSpPr>
      <xdr:spPr>
        <a:xfrm>
          <a:off x="152660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83638</xdr:rowOff>
    </xdr:from>
    <xdr:to>
      <xdr:col>76</xdr:col>
      <xdr:colOff>165100</xdr:colOff>
      <xdr:row>82</xdr:row>
      <xdr:rowOff>13788</xdr:rowOff>
    </xdr:to>
    <xdr:sp macro="" textlink="">
      <xdr:nvSpPr>
        <xdr:cNvPr id="569" name="フローチャート: 判断 568"/>
        <xdr:cNvSpPr/>
      </xdr:nvSpPr>
      <xdr:spPr>
        <a:xfrm>
          <a:off x="145415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80</xdr:row>
      <xdr:rowOff>30315</xdr:rowOff>
    </xdr:from>
    <xdr:ext cx="405111" cy="259045"/>
    <xdr:sp macro="" textlink="">
      <xdr:nvSpPr>
        <xdr:cNvPr id="570" name="n_2aveValue【消防施設】&#10;有形固定資産減価償却率"/>
        <xdr:cNvSpPr txBox="1"/>
      </xdr:nvSpPr>
      <xdr:spPr>
        <a:xfrm>
          <a:off x="14389744" y="1374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71" name="テキスト ボックス 57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72" name="テキスト ボックス 57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73" name="テキスト ボックス 57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4" name="テキスト ボックス 57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5" name="テキスト ボックス 57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127726</xdr:rowOff>
    </xdr:from>
    <xdr:to>
      <xdr:col>81</xdr:col>
      <xdr:colOff>101600</xdr:colOff>
      <xdr:row>84</xdr:row>
      <xdr:rowOff>57876</xdr:rowOff>
    </xdr:to>
    <xdr:sp macro="" textlink="">
      <xdr:nvSpPr>
        <xdr:cNvPr id="576" name="楕円 575"/>
        <xdr:cNvSpPr/>
      </xdr:nvSpPr>
      <xdr:spPr>
        <a:xfrm>
          <a:off x="15430500" y="1435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84</xdr:row>
      <xdr:rowOff>49003</xdr:rowOff>
    </xdr:from>
    <xdr:ext cx="405111" cy="259045"/>
    <xdr:sp macro="" textlink="">
      <xdr:nvSpPr>
        <xdr:cNvPr id="577" name="n_1mainValue【消防施設】&#10;有形固定資産減価償却率"/>
        <xdr:cNvSpPr txBox="1"/>
      </xdr:nvSpPr>
      <xdr:spPr>
        <a:xfrm>
          <a:off x="15266044" y="1445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8" name="正方形/長方形 57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9" name="正方形/長方形 57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0" name="正方形/長方形 57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1" name="正方形/長方形 58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2" name="正方形/長方形 58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3" name="正方形/長方形 58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4" name="正方形/長方形 58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5" name="正方形/長方形 58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6" name="テキスト ボックス 58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7" name="直線コネクタ 58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88" name="直線コネクタ 58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89" name="テキスト ボックス 58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0" name="直線コネクタ 58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1" name="テキスト ボックス 59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2" name="直線コネクタ 59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93" name="テキスト ボックス 59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94" name="直線コネクタ 59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95" name="テキスト ボックス 59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6" name="直線コネクタ 59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7" name="テキスト ボックス 59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118111</xdr:rowOff>
    </xdr:from>
    <xdr:to>
      <xdr:col>116</xdr:col>
      <xdr:colOff>62864</xdr:colOff>
      <xdr:row>86</xdr:row>
      <xdr:rowOff>28956</xdr:rowOff>
    </xdr:to>
    <xdr:cxnSp macro="">
      <xdr:nvCxnSpPr>
        <xdr:cNvPr id="599" name="直線コネクタ 598"/>
        <xdr:cNvCxnSpPr/>
      </xdr:nvCxnSpPr>
      <xdr:spPr>
        <a:xfrm flipV="1">
          <a:off x="22160864" y="13662661"/>
          <a:ext cx="0" cy="1110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32783</xdr:rowOff>
    </xdr:from>
    <xdr:ext cx="469744" cy="259045"/>
    <xdr:sp macro="" textlink="">
      <xdr:nvSpPr>
        <xdr:cNvPr id="600" name="【消防施設】&#10;一人当たり面積最小値テキスト"/>
        <xdr:cNvSpPr txBox="1"/>
      </xdr:nvSpPr>
      <xdr:spPr>
        <a:xfrm>
          <a:off x="221996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28956</xdr:rowOff>
    </xdr:from>
    <xdr:to>
      <xdr:col>116</xdr:col>
      <xdr:colOff>152400</xdr:colOff>
      <xdr:row>86</xdr:row>
      <xdr:rowOff>28956</xdr:rowOff>
    </xdr:to>
    <xdr:cxnSp macro="">
      <xdr:nvCxnSpPr>
        <xdr:cNvPr id="601" name="直線コネクタ 600"/>
        <xdr:cNvCxnSpPr/>
      </xdr:nvCxnSpPr>
      <xdr:spPr>
        <a:xfrm>
          <a:off x="22072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64788</xdr:rowOff>
    </xdr:from>
    <xdr:ext cx="469744" cy="259045"/>
    <xdr:sp macro="" textlink="">
      <xdr:nvSpPr>
        <xdr:cNvPr id="602" name="【消防施設】&#10;一人当たり面積最大値テキスト"/>
        <xdr:cNvSpPr txBox="1"/>
      </xdr:nvSpPr>
      <xdr:spPr>
        <a:xfrm>
          <a:off x="22199600" y="1343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118111</xdr:rowOff>
    </xdr:from>
    <xdr:to>
      <xdr:col>116</xdr:col>
      <xdr:colOff>152400</xdr:colOff>
      <xdr:row>79</xdr:row>
      <xdr:rowOff>118111</xdr:rowOff>
    </xdr:to>
    <xdr:cxnSp macro="">
      <xdr:nvCxnSpPr>
        <xdr:cNvPr id="603" name="直線コネクタ 602"/>
        <xdr:cNvCxnSpPr/>
      </xdr:nvCxnSpPr>
      <xdr:spPr>
        <a:xfrm>
          <a:off x="22072600" y="1366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57166</xdr:rowOff>
    </xdr:from>
    <xdr:ext cx="469744" cy="259045"/>
    <xdr:sp macro="" textlink="">
      <xdr:nvSpPr>
        <xdr:cNvPr id="604" name="【消防施設】&#10;一人当たり面積平均値テキスト"/>
        <xdr:cNvSpPr txBox="1"/>
      </xdr:nvSpPr>
      <xdr:spPr>
        <a:xfrm>
          <a:off x="22199600" y="14458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78739</xdr:rowOff>
    </xdr:from>
    <xdr:to>
      <xdr:col>116</xdr:col>
      <xdr:colOff>114300</xdr:colOff>
      <xdr:row>85</xdr:row>
      <xdr:rowOff>8889</xdr:rowOff>
    </xdr:to>
    <xdr:sp macro="" textlink="">
      <xdr:nvSpPr>
        <xdr:cNvPr id="605" name="フローチャート: 判断 604"/>
        <xdr:cNvSpPr/>
      </xdr:nvSpPr>
      <xdr:spPr>
        <a:xfrm>
          <a:off x="221107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60452</xdr:rowOff>
    </xdr:from>
    <xdr:to>
      <xdr:col>112</xdr:col>
      <xdr:colOff>38100</xdr:colOff>
      <xdr:row>84</xdr:row>
      <xdr:rowOff>162052</xdr:rowOff>
    </xdr:to>
    <xdr:sp macro="" textlink="">
      <xdr:nvSpPr>
        <xdr:cNvPr id="606" name="フローチャート: 判断 605"/>
        <xdr:cNvSpPr/>
      </xdr:nvSpPr>
      <xdr:spPr>
        <a:xfrm>
          <a:off x="21272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153179</xdr:rowOff>
    </xdr:from>
    <xdr:ext cx="469744" cy="259045"/>
    <xdr:sp macro="" textlink="">
      <xdr:nvSpPr>
        <xdr:cNvPr id="607" name="n_1aveValue【消防施設】&#10;一人当たり面積"/>
        <xdr:cNvSpPr txBox="1"/>
      </xdr:nvSpPr>
      <xdr:spPr>
        <a:xfrm>
          <a:off x="210757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108458</xdr:rowOff>
    </xdr:from>
    <xdr:to>
      <xdr:col>107</xdr:col>
      <xdr:colOff>101600</xdr:colOff>
      <xdr:row>84</xdr:row>
      <xdr:rowOff>38608</xdr:rowOff>
    </xdr:to>
    <xdr:sp macro="" textlink="">
      <xdr:nvSpPr>
        <xdr:cNvPr id="608" name="フローチャート: 判断 607"/>
        <xdr:cNvSpPr/>
      </xdr:nvSpPr>
      <xdr:spPr>
        <a:xfrm>
          <a:off x="20383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55135</xdr:rowOff>
    </xdr:from>
    <xdr:ext cx="469744" cy="259045"/>
    <xdr:sp macro="" textlink="">
      <xdr:nvSpPr>
        <xdr:cNvPr id="609" name="n_2aveValue【消防施設】&#10;一人当たり面積"/>
        <xdr:cNvSpPr txBox="1"/>
      </xdr:nvSpPr>
      <xdr:spPr>
        <a:xfrm>
          <a:off x="20199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10" name="テキスト ボックス 60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1" name="テキスト ボックス 61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2" name="テキスト ボックス 61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3" name="テキスト ボックス 61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4" name="テキスト ボックス 61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131318</xdr:rowOff>
    </xdr:from>
    <xdr:to>
      <xdr:col>112</xdr:col>
      <xdr:colOff>38100</xdr:colOff>
      <xdr:row>80</xdr:row>
      <xdr:rowOff>61468</xdr:rowOff>
    </xdr:to>
    <xdr:sp macro="" textlink="">
      <xdr:nvSpPr>
        <xdr:cNvPr id="615" name="楕円 614"/>
        <xdr:cNvSpPr/>
      </xdr:nvSpPr>
      <xdr:spPr>
        <a:xfrm>
          <a:off x="21272500" y="1367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78</xdr:row>
      <xdr:rowOff>77995</xdr:rowOff>
    </xdr:from>
    <xdr:ext cx="469744" cy="259045"/>
    <xdr:sp macro="" textlink="">
      <xdr:nvSpPr>
        <xdr:cNvPr id="616" name="n_1mainValue【消防施設】&#10;一人当たり面積"/>
        <xdr:cNvSpPr txBox="1"/>
      </xdr:nvSpPr>
      <xdr:spPr>
        <a:xfrm>
          <a:off x="21075727" y="13451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7" name="正方形/長方形 61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8" name="正方形/長方形 61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9" name="正方形/長方形 61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0" name="正方形/長方形 61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1" name="正方形/長方形 62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2" name="正方形/長方形 62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3" name="正方形/長方形 62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4" name="正方形/長方形 62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5" name="テキスト ボックス 62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6" name="直線コネクタ 62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27" name="直線コネクタ 62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28" name="テキスト ボックス 627"/>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9" name="直線コネクタ 62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30" name="テキスト ボックス 62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31" name="直線コネクタ 63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32" name="テキスト ボックス 63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33" name="直線コネクタ 63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34" name="テキスト ボックス 63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35" name="直線コネクタ 63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6" name="テキスト ボックス 63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7" name="直線コネクタ 63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38" name="テキスト ボックス 637"/>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9" name="直線コネクタ 63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40" name="テキスト ボックス 63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82731</xdr:rowOff>
    </xdr:from>
    <xdr:to>
      <xdr:col>85</xdr:col>
      <xdr:colOff>126364</xdr:colOff>
      <xdr:row>108</xdr:row>
      <xdr:rowOff>79466</xdr:rowOff>
    </xdr:to>
    <xdr:cxnSp macro="">
      <xdr:nvCxnSpPr>
        <xdr:cNvPr id="642" name="直線コネクタ 641"/>
        <xdr:cNvCxnSpPr/>
      </xdr:nvCxnSpPr>
      <xdr:spPr>
        <a:xfrm flipV="1">
          <a:off x="16318864" y="17227731"/>
          <a:ext cx="0" cy="1368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83293</xdr:rowOff>
    </xdr:from>
    <xdr:ext cx="340478" cy="259045"/>
    <xdr:sp macro="" textlink="">
      <xdr:nvSpPr>
        <xdr:cNvPr id="643" name="【庁舎】&#10;有形固定資産減価償却率最小値テキスト"/>
        <xdr:cNvSpPr txBox="1"/>
      </xdr:nvSpPr>
      <xdr:spPr>
        <a:xfrm>
          <a:off x="16357600" y="185998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79466</xdr:rowOff>
    </xdr:from>
    <xdr:to>
      <xdr:col>86</xdr:col>
      <xdr:colOff>25400</xdr:colOff>
      <xdr:row>108</xdr:row>
      <xdr:rowOff>79466</xdr:rowOff>
    </xdr:to>
    <xdr:cxnSp macro="">
      <xdr:nvCxnSpPr>
        <xdr:cNvPr id="644" name="直線コネクタ 643"/>
        <xdr:cNvCxnSpPr/>
      </xdr:nvCxnSpPr>
      <xdr:spPr>
        <a:xfrm>
          <a:off x="16230600" y="1859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29408</xdr:rowOff>
    </xdr:from>
    <xdr:ext cx="405111" cy="259045"/>
    <xdr:sp macro="" textlink="">
      <xdr:nvSpPr>
        <xdr:cNvPr id="645" name="【庁舎】&#10;有形固定資産減価償却率最大値テキスト"/>
        <xdr:cNvSpPr txBox="1"/>
      </xdr:nvSpPr>
      <xdr:spPr>
        <a:xfrm>
          <a:off x="16357600" y="17002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82731</xdr:rowOff>
    </xdr:from>
    <xdr:to>
      <xdr:col>86</xdr:col>
      <xdr:colOff>25400</xdr:colOff>
      <xdr:row>100</xdr:row>
      <xdr:rowOff>82731</xdr:rowOff>
    </xdr:to>
    <xdr:cxnSp macro="">
      <xdr:nvCxnSpPr>
        <xdr:cNvPr id="646" name="直線コネクタ 645"/>
        <xdr:cNvCxnSpPr/>
      </xdr:nvCxnSpPr>
      <xdr:spPr>
        <a:xfrm>
          <a:off x="16230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108329</xdr:rowOff>
    </xdr:from>
    <xdr:ext cx="405111" cy="259045"/>
    <xdr:sp macro="" textlink="">
      <xdr:nvSpPr>
        <xdr:cNvPr id="647" name="【庁舎】&#10;有形固定資産減価償却率平均値テキスト"/>
        <xdr:cNvSpPr txBox="1"/>
      </xdr:nvSpPr>
      <xdr:spPr>
        <a:xfrm>
          <a:off x="16357600" y="177676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129902</xdr:rowOff>
    </xdr:from>
    <xdr:to>
      <xdr:col>85</xdr:col>
      <xdr:colOff>177800</xdr:colOff>
      <xdr:row>104</xdr:row>
      <xdr:rowOff>60052</xdr:rowOff>
    </xdr:to>
    <xdr:sp macro="" textlink="">
      <xdr:nvSpPr>
        <xdr:cNvPr id="648" name="フローチャート: 判断 647"/>
        <xdr:cNvSpPr/>
      </xdr:nvSpPr>
      <xdr:spPr>
        <a:xfrm>
          <a:off x="16268700" y="17789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133169</xdr:rowOff>
    </xdr:from>
    <xdr:to>
      <xdr:col>81</xdr:col>
      <xdr:colOff>101600</xdr:colOff>
      <xdr:row>104</xdr:row>
      <xdr:rowOff>63319</xdr:rowOff>
    </xdr:to>
    <xdr:sp macro="" textlink="">
      <xdr:nvSpPr>
        <xdr:cNvPr id="649" name="フローチャート: 判断 648"/>
        <xdr:cNvSpPr/>
      </xdr:nvSpPr>
      <xdr:spPr>
        <a:xfrm>
          <a:off x="15430500" y="1779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54446</xdr:rowOff>
    </xdr:from>
    <xdr:ext cx="405111" cy="259045"/>
    <xdr:sp macro="" textlink="">
      <xdr:nvSpPr>
        <xdr:cNvPr id="650" name="n_1aveValue【庁舎】&#10;有形固定資産減価償却率"/>
        <xdr:cNvSpPr txBox="1"/>
      </xdr:nvSpPr>
      <xdr:spPr>
        <a:xfrm>
          <a:off x="15266044" y="17885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74386</xdr:rowOff>
    </xdr:from>
    <xdr:to>
      <xdr:col>76</xdr:col>
      <xdr:colOff>165100</xdr:colOff>
      <xdr:row>104</xdr:row>
      <xdr:rowOff>4536</xdr:rowOff>
    </xdr:to>
    <xdr:sp macro="" textlink="">
      <xdr:nvSpPr>
        <xdr:cNvPr id="651" name="フローチャート: 判断 650"/>
        <xdr:cNvSpPr/>
      </xdr:nvSpPr>
      <xdr:spPr>
        <a:xfrm>
          <a:off x="14541500" y="1773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21063</xdr:rowOff>
    </xdr:from>
    <xdr:ext cx="405111" cy="259045"/>
    <xdr:sp macro="" textlink="">
      <xdr:nvSpPr>
        <xdr:cNvPr id="652" name="n_2aveValue【庁舎】&#10;有形固定資産減価償却率"/>
        <xdr:cNvSpPr txBox="1"/>
      </xdr:nvSpPr>
      <xdr:spPr>
        <a:xfrm>
          <a:off x="14389744" y="1750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53" name="テキスト ボックス 65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4" name="テキスト ボックス 65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5" name="テキスト ボックス 65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6" name="テキスト ボックス 65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7" name="テキスト ボックス 65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67855</xdr:rowOff>
    </xdr:from>
    <xdr:to>
      <xdr:col>81</xdr:col>
      <xdr:colOff>101600</xdr:colOff>
      <xdr:row>102</xdr:row>
      <xdr:rowOff>169455</xdr:rowOff>
    </xdr:to>
    <xdr:sp macro="" textlink="">
      <xdr:nvSpPr>
        <xdr:cNvPr id="658" name="楕円 657"/>
        <xdr:cNvSpPr/>
      </xdr:nvSpPr>
      <xdr:spPr>
        <a:xfrm>
          <a:off x="15430500" y="1755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14532</xdr:rowOff>
    </xdr:from>
    <xdr:ext cx="405111" cy="259045"/>
    <xdr:sp macro="" textlink="">
      <xdr:nvSpPr>
        <xdr:cNvPr id="659" name="n_1mainValue【庁舎】&#10;有形固定資産減価償却率"/>
        <xdr:cNvSpPr txBox="1"/>
      </xdr:nvSpPr>
      <xdr:spPr>
        <a:xfrm>
          <a:off x="15266044" y="17330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0" name="正方形/長方形 65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1" name="正方形/長方形 66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2" name="正方形/長方形 66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3" name="正方形/長方形 66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4" name="正方形/長方形 66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5" name="正方形/長方形 66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6" name="正方形/長方形 66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7" name="正方形/長方形 66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8" name="テキスト ボックス 66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9" name="直線コネクタ 66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70" name="テキスト ボックス 669"/>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671" name="直線コネクタ 67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72" name="テキスト ボックス 67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73" name="直線コネクタ 67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74" name="テキスト ボックス 67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75" name="直線コネクタ 67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76" name="テキスト ボックス 67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77" name="直線コネクタ 67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78" name="テキスト ボックス 67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79" name="直線コネクタ 67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80" name="テキスト ボックス 67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1" name="直線コネクタ 68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2" name="テキスト ボックス 68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121920</xdr:rowOff>
    </xdr:from>
    <xdr:to>
      <xdr:col>116</xdr:col>
      <xdr:colOff>62864</xdr:colOff>
      <xdr:row>109</xdr:row>
      <xdr:rowOff>0</xdr:rowOff>
    </xdr:to>
    <xdr:cxnSp macro="">
      <xdr:nvCxnSpPr>
        <xdr:cNvPr id="684" name="直線コネクタ 683"/>
        <xdr:cNvCxnSpPr/>
      </xdr:nvCxnSpPr>
      <xdr:spPr>
        <a:xfrm flipV="1">
          <a:off x="22160864" y="1726692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3827</xdr:rowOff>
    </xdr:from>
    <xdr:ext cx="469744" cy="259045"/>
    <xdr:sp macro="" textlink="">
      <xdr:nvSpPr>
        <xdr:cNvPr id="685" name="【庁舎】&#10;一人当たり面積最小値テキスト"/>
        <xdr:cNvSpPr txBox="1"/>
      </xdr:nvSpPr>
      <xdr:spPr>
        <a:xfrm>
          <a:off x="22199600" y="1869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0</xdr:rowOff>
    </xdr:from>
    <xdr:to>
      <xdr:col>116</xdr:col>
      <xdr:colOff>152400</xdr:colOff>
      <xdr:row>109</xdr:row>
      <xdr:rowOff>0</xdr:rowOff>
    </xdr:to>
    <xdr:cxnSp macro="">
      <xdr:nvCxnSpPr>
        <xdr:cNvPr id="686" name="直線コネクタ 685"/>
        <xdr:cNvCxnSpPr/>
      </xdr:nvCxnSpPr>
      <xdr:spPr>
        <a:xfrm>
          <a:off x="22072600" y="1868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68597</xdr:rowOff>
    </xdr:from>
    <xdr:ext cx="469744" cy="259045"/>
    <xdr:sp macro="" textlink="">
      <xdr:nvSpPr>
        <xdr:cNvPr id="687" name="【庁舎】&#10;一人当たり面積最大値テキスト"/>
        <xdr:cNvSpPr txBox="1"/>
      </xdr:nvSpPr>
      <xdr:spPr>
        <a:xfrm>
          <a:off x="22199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121920</xdr:rowOff>
    </xdr:from>
    <xdr:to>
      <xdr:col>116</xdr:col>
      <xdr:colOff>152400</xdr:colOff>
      <xdr:row>100</xdr:row>
      <xdr:rowOff>121920</xdr:rowOff>
    </xdr:to>
    <xdr:cxnSp macro="">
      <xdr:nvCxnSpPr>
        <xdr:cNvPr id="688" name="直線コネクタ 687"/>
        <xdr:cNvCxnSpPr/>
      </xdr:nvCxnSpPr>
      <xdr:spPr>
        <a:xfrm>
          <a:off x="22072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129557</xdr:rowOff>
    </xdr:from>
    <xdr:ext cx="469744" cy="259045"/>
    <xdr:sp macro="" textlink="">
      <xdr:nvSpPr>
        <xdr:cNvPr id="689" name="【庁舎】&#10;一人当たり面積平均値テキスト"/>
        <xdr:cNvSpPr txBox="1"/>
      </xdr:nvSpPr>
      <xdr:spPr>
        <a:xfrm>
          <a:off x="22199600" y="18303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151130</xdr:rowOff>
    </xdr:from>
    <xdr:to>
      <xdr:col>116</xdr:col>
      <xdr:colOff>114300</xdr:colOff>
      <xdr:row>107</xdr:row>
      <xdr:rowOff>81280</xdr:rowOff>
    </xdr:to>
    <xdr:sp macro="" textlink="">
      <xdr:nvSpPr>
        <xdr:cNvPr id="690" name="フローチャート: 判断 689"/>
        <xdr:cNvSpPr/>
      </xdr:nvSpPr>
      <xdr:spPr>
        <a:xfrm>
          <a:off x="221107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10161</xdr:rowOff>
    </xdr:from>
    <xdr:to>
      <xdr:col>112</xdr:col>
      <xdr:colOff>38100</xdr:colOff>
      <xdr:row>107</xdr:row>
      <xdr:rowOff>111761</xdr:rowOff>
    </xdr:to>
    <xdr:sp macro="" textlink="">
      <xdr:nvSpPr>
        <xdr:cNvPr id="691" name="フローチャート: 判断 690"/>
        <xdr:cNvSpPr/>
      </xdr:nvSpPr>
      <xdr:spPr>
        <a:xfrm>
          <a:off x="21272500" y="1835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107</xdr:row>
      <xdr:rowOff>102888</xdr:rowOff>
    </xdr:from>
    <xdr:ext cx="469744" cy="259045"/>
    <xdr:sp macro="" textlink="">
      <xdr:nvSpPr>
        <xdr:cNvPr id="692" name="n_1aveValue【庁舎】&#10;一人当たり面積"/>
        <xdr:cNvSpPr txBox="1"/>
      </xdr:nvSpPr>
      <xdr:spPr>
        <a:xfrm>
          <a:off x="21075727" y="1844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2539</xdr:rowOff>
    </xdr:from>
    <xdr:to>
      <xdr:col>107</xdr:col>
      <xdr:colOff>101600</xdr:colOff>
      <xdr:row>106</xdr:row>
      <xdr:rowOff>104139</xdr:rowOff>
    </xdr:to>
    <xdr:sp macro="" textlink="">
      <xdr:nvSpPr>
        <xdr:cNvPr id="693" name="フローチャート: 判断 692"/>
        <xdr:cNvSpPr/>
      </xdr:nvSpPr>
      <xdr:spPr>
        <a:xfrm>
          <a:off x="20383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120666</xdr:rowOff>
    </xdr:from>
    <xdr:ext cx="469744" cy="259045"/>
    <xdr:sp macro="" textlink="">
      <xdr:nvSpPr>
        <xdr:cNvPr id="694" name="n_2aveValue【庁舎】&#10;一人当たり面積"/>
        <xdr:cNvSpPr txBox="1"/>
      </xdr:nvSpPr>
      <xdr:spPr>
        <a:xfrm>
          <a:off x="201994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95" name="テキスト ボックス 69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6" name="テキスト ボックス 69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7" name="テキスト ボックス 69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8" name="テキスト ボックス 69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9" name="テキスト ボックス 69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52070</xdr:rowOff>
    </xdr:from>
    <xdr:to>
      <xdr:col>112</xdr:col>
      <xdr:colOff>38100</xdr:colOff>
      <xdr:row>105</xdr:row>
      <xdr:rowOff>153670</xdr:rowOff>
    </xdr:to>
    <xdr:sp macro="" textlink="">
      <xdr:nvSpPr>
        <xdr:cNvPr id="700" name="楕円 699"/>
        <xdr:cNvSpPr/>
      </xdr:nvSpPr>
      <xdr:spPr>
        <a:xfrm>
          <a:off x="21272500" y="1805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103</xdr:row>
      <xdr:rowOff>170197</xdr:rowOff>
    </xdr:from>
    <xdr:ext cx="469744" cy="259045"/>
    <xdr:sp macro="" textlink="">
      <xdr:nvSpPr>
        <xdr:cNvPr id="701" name="n_1mainValue【庁舎】&#10;一人当たり面積"/>
        <xdr:cNvSpPr txBox="1"/>
      </xdr:nvSpPr>
      <xdr:spPr>
        <a:xfrm>
          <a:off x="21075727" y="1782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2" name="正方形/長方形 70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3" name="正方形/長方形 70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4" name="テキスト ボックス 70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年度決算における各項目値  　　</a:t>
          </a:r>
          <a:r>
            <a:rPr kumimoji="1"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図書館</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体育館等　　　　　福祉施設　　　　　市民会館　　　　　廃棄物処理施設　　　　　保健所等　　　　　消防施設　　　　　庁舎</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　　　　　　　　</a:t>
          </a:r>
          <a:r>
            <a:rPr kumimoji="1" lang="ja-JP" altLang="en-US" sz="14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50.5%</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57.8%</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51.3%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85.1</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27.7%</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58.3%</a:t>
          </a:r>
          <a:r>
            <a:rPr kumimoji="1" lang="en-US"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4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47.9%</a:t>
          </a:r>
          <a:r>
            <a:rPr kumimoji="1" lang="ja-JP" altLang="en-US" sz="14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58.7%</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住民一人当たりの値　　　　　　　　　</a:t>
          </a:r>
          <a:r>
            <a:rPr kumimoji="1" lang="ja-JP" altLang="en-US" sz="14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0.055</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0.108</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0.089</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0.140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79,977</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千円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4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0.041</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0.125</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4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0.263</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図書館を併設する日光行政センターや藤原行政センターなどの庁舎整備が完了したため、図書館および庁舎の有形固定資産減価償却率が改善し、住民一人あたり面積も増加した。</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なお、消防施設ついて、平成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年度決算における水利施設の計上漏れがあったため、平成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年度では有形固定資産減価償却率が前年比＋</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ポイントと大きく増加している。</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092061_&#26085;&#20809;&#24066;_2017(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H25</v>
          </cell>
          <cell r="BX50" t="str">
            <v>H26</v>
          </cell>
          <cell r="CF50" t="str">
            <v>H27</v>
          </cell>
          <cell r="CN50" t="str">
            <v>H28</v>
          </cell>
          <cell r="CV50" t="str">
            <v>H29</v>
          </cell>
        </row>
        <row r="51">
          <cell r="AN51" t="str">
            <v>当該団体値</v>
          </cell>
          <cell r="CN51">
            <v>54.5</v>
          </cell>
        </row>
        <row r="53">
          <cell r="CN53">
            <v>75.099999999999994</v>
          </cell>
        </row>
        <row r="55">
          <cell r="AN55" t="str">
            <v>類似団体内平均値</v>
          </cell>
          <cell r="CN55">
            <v>35.299999999999997</v>
          </cell>
        </row>
        <row r="57">
          <cell r="CN57">
            <v>60.4</v>
          </cell>
        </row>
        <row r="72">
          <cell r="BP72" t="str">
            <v>H25</v>
          </cell>
          <cell r="BX72" t="str">
            <v>H26</v>
          </cell>
          <cell r="CF72" t="str">
            <v>H27</v>
          </cell>
          <cell r="CN72" t="str">
            <v>H28</v>
          </cell>
          <cell r="CV72" t="str">
            <v>H29</v>
          </cell>
        </row>
        <row r="73">
          <cell r="AN73" t="str">
            <v>当該団体値</v>
          </cell>
          <cell r="BP73">
            <v>53.4</v>
          </cell>
          <cell r="BX73">
            <v>55.6</v>
          </cell>
          <cell r="CF73">
            <v>50.5</v>
          </cell>
          <cell r="CN73">
            <v>54.5</v>
          </cell>
          <cell r="CV73">
            <v>58.9</v>
          </cell>
        </row>
        <row r="75">
          <cell r="BP75">
            <v>8.1999999999999993</v>
          </cell>
          <cell r="BX75">
            <v>7.2</v>
          </cell>
          <cell r="CF75">
            <v>6.2</v>
          </cell>
          <cell r="CN75">
            <v>5.6</v>
          </cell>
          <cell r="CV75">
            <v>5.6</v>
          </cell>
        </row>
        <row r="77">
          <cell r="AN77" t="str">
            <v>類似団体内平均値</v>
          </cell>
          <cell r="BP77">
            <v>50.3</v>
          </cell>
          <cell r="BX77">
            <v>45.9</v>
          </cell>
          <cell r="CF77">
            <v>37.299999999999997</v>
          </cell>
          <cell r="CN77">
            <v>35.299999999999997</v>
          </cell>
          <cell r="CV77">
            <v>31.9</v>
          </cell>
        </row>
        <row r="79">
          <cell r="BP79">
            <v>9.6</v>
          </cell>
          <cell r="BX79">
            <v>8.8000000000000007</v>
          </cell>
          <cell r="CF79">
            <v>7.8</v>
          </cell>
          <cell r="CN79">
            <v>6.9</v>
          </cell>
          <cell r="CV79">
            <v>6.6</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586" t="s">
        <v>73</v>
      </c>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c r="BH1" s="586"/>
      <c r="BI1" s="586"/>
      <c r="BJ1" s="586"/>
      <c r="BK1" s="586"/>
      <c r="BL1" s="586"/>
      <c r="BM1" s="586"/>
      <c r="BN1" s="586"/>
      <c r="BO1" s="586"/>
      <c r="BP1" s="586"/>
      <c r="BQ1" s="586"/>
      <c r="BR1" s="586"/>
      <c r="BS1" s="586"/>
      <c r="BT1" s="586"/>
      <c r="BU1" s="586"/>
      <c r="BV1" s="586"/>
      <c r="BW1" s="586"/>
      <c r="BX1" s="586"/>
      <c r="BY1" s="586"/>
      <c r="BZ1" s="586"/>
      <c r="CA1" s="586"/>
      <c r="CB1" s="586"/>
      <c r="CC1" s="586"/>
      <c r="CD1" s="586"/>
      <c r="CE1" s="586"/>
      <c r="CF1" s="586"/>
      <c r="CG1" s="586"/>
      <c r="CH1" s="586"/>
      <c r="CI1" s="586"/>
      <c r="CJ1" s="586"/>
      <c r="CK1" s="586"/>
      <c r="CL1" s="586"/>
      <c r="CM1" s="586"/>
      <c r="CN1" s="586"/>
      <c r="CO1" s="586"/>
      <c r="CP1" s="586"/>
      <c r="CQ1" s="586"/>
      <c r="CR1" s="586"/>
      <c r="CS1" s="586"/>
      <c r="CT1" s="586"/>
      <c r="CU1" s="586"/>
      <c r="CV1" s="586"/>
      <c r="CW1" s="586"/>
      <c r="CX1" s="586"/>
      <c r="CY1" s="586"/>
      <c r="CZ1" s="586"/>
      <c r="DA1" s="586"/>
      <c r="DB1" s="586"/>
      <c r="DC1" s="586"/>
      <c r="DD1" s="586"/>
      <c r="DE1" s="586"/>
      <c r="DF1" s="586"/>
      <c r="DG1" s="586"/>
      <c r="DH1" s="586"/>
      <c r="DI1" s="586"/>
      <c r="DJ1" s="166"/>
      <c r="DK1" s="166"/>
      <c r="DL1" s="166"/>
      <c r="DM1" s="166"/>
      <c r="DN1" s="166"/>
      <c r="DO1" s="166"/>
    </row>
    <row r="2" spans="1:119" ht="24.75" thickBot="1">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587" t="s">
        <v>75</v>
      </c>
      <c r="C3" s="588"/>
      <c r="D3" s="588"/>
      <c r="E3" s="589"/>
      <c r="F3" s="589"/>
      <c r="G3" s="589"/>
      <c r="H3" s="589"/>
      <c r="I3" s="589"/>
      <c r="J3" s="589"/>
      <c r="K3" s="589"/>
      <c r="L3" s="589" t="s">
        <v>76</v>
      </c>
      <c r="M3" s="589"/>
      <c r="N3" s="589"/>
      <c r="O3" s="589"/>
      <c r="P3" s="589"/>
      <c r="Q3" s="589"/>
      <c r="R3" s="592"/>
      <c r="S3" s="592"/>
      <c r="T3" s="592"/>
      <c r="U3" s="592"/>
      <c r="V3" s="593"/>
      <c r="W3" s="486" t="s">
        <v>77</v>
      </c>
      <c r="X3" s="487"/>
      <c r="Y3" s="487"/>
      <c r="Z3" s="487"/>
      <c r="AA3" s="487"/>
      <c r="AB3" s="588"/>
      <c r="AC3" s="592" t="s">
        <v>78</v>
      </c>
      <c r="AD3" s="487"/>
      <c r="AE3" s="487"/>
      <c r="AF3" s="487"/>
      <c r="AG3" s="487"/>
      <c r="AH3" s="487"/>
      <c r="AI3" s="487"/>
      <c r="AJ3" s="487"/>
      <c r="AK3" s="487"/>
      <c r="AL3" s="554"/>
      <c r="AM3" s="486" t="s">
        <v>79</v>
      </c>
      <c r="AN3" s="487"/>
      <c r="AO3" s="487"/>
      <c r="AP3" s="487"/>
      <c r="AQ3" s="487"/>
      <c r="AR3" s="487"/>
      <c r="AS3" s="487"/>
      <c r="AT3" s="487"/>
      <c r="AU3" s="487"/>
      <c r="AV3" s="487"/>
      <c r="AW3" s="487"/>
      <c r="AX3" s="554"/>
      <c r="AY3" s="546" t="s">
        <v>1</v>
      </c>
      <c r="AZ3" s="547"/>
      <c r="BA3" s="547"/>
      <c r="BB3" s="547"/>
      <c r="BC3" s="547"/>
      <c r="BD3" s="547"/>
      <c r="BE3" s="547"/>
      <c r="BF3" s="547"/>
      <c r="BG3" s="547"/>
      <c r="BH3" s="547"/>
      <c r="BI3" s="547"/>
      <c r="BJ3" s="547"/>
      <c r="BK3" s="547"/>
      <c r="BL3" s="547"/>
      <c r="BM3" s="596"/>
      <c r="BN3" s="486" t="s">
        <v>80</v>
      </c>
      <c r="BO3" s="487"/>
      <c r="BP3" s="487"/>
      <c r="BQ3" s="487"/>
      <c r="BR3" s="487"/>
      <c r="BS3" s="487"/>
      <c r="BT3" s="487"/>
      <c r="BU3" s="554"/>
      <c r="BV3" s="486" t="s">
        <v>81</v>
      </c>
      <c r="BW3" s="487"/>
      <c r="BX3" s="487"/>
      <c r="BY3" s="487"/>
      <c r="BZ3" s="487"/>
      <c r="CA3" s="487"/>
      <c r="CB3" s="487"/>
      <c r="CC3" s="554"/>
      <c r="CD3" s="546" t="s">
        <v>1</v>
      </c>
      <c r="CE3" s="547"/>
      <c r="CF3" s="547"/>
      <c r="CG3" s="547"/>
      <c r="CH3" s="547"/>
      <c r="CI3" s="547"/>
      <c r="CJ3" s="547"/>
      <c r="CK3" s="547"/>
      <c r="CL3" s="547"/>
      <c r="CM3" s="547"/>
      <c r="CN3" s="547"/>
      <c r="CO3" s="547"/>
      <c r="CP3" s="547"/>
      <c r="CQ3" s="547"/>
      <c r="CR3" s="547"/>
      <c r="CS3" s="596"/>
      <c r="CT3" s="486" t="s">
        <v>82</v>
      </c>
      <c r="CU3" s="487"/>
      <c r="CV3" s="487"/>
      <c r="CW3" s="487"/>
      <c r="CX3" s="487"/>
      <c r="CY3" s="487"/>
      <c r="CZ3" s="487"/>
      <c r="DA3" s="554"/>
      <c r="DB3" s="486" t="s">
        <v>83</v>
      </c>
      <c r="DC3" s="487"/>
      <c r="DD3" s="487"/>
      <c r="DE3" s="487"/>
      <c r="DF3" s="487"/>
      <c r="DG3" s="487"/>
      <c r="DH3" s="487"/>
      <c r="DI3" s="554"/>
      <c r="DJ3" s="165"/>
      <c r="DK3" s="165"/>
      <c r="DL3" s="165"/>
      <c r="DM3" s="165"/>
      <c r="DN3" s="165"/>
      <c r="DO3" s="165"/>
    </row>
    <row r="4" spans="1:119" ht="18.75" customHeight="1">
      <c r="A4" s="166"/>
      <c r="B4" s="562"/>
      <c r="C4" s="563"/>
      <c r="D4" s="563"/>
      <c r="E4" s="564"/>
      <c r="F4" s="564"/>
      <c r="G4" s="564"/>
      <c r="H4" s="564"/>
      <c r="I4" s="564"/>
      <c r="J4" s="564"/>
      <c r="K4" s="564"/>
      <c r="L4" s="564"/>
      <c r="M4" s="564"/>
      <c r="N4" s="564"/>
      <c r="O4" s="564"/>
      <c r="P4" s="564"/>
      <c r="Q4" s="564"/>
      <c r="R4" s="568"/>
      <c r="S4" s="568"/>
      <c r="T4" s="568"/>
      <c r="U4" s="568"/>
      <c r="V4" s="569"/>
      <c r="W4" s="555"/>
      <c r="X4" s="369"/>
      <c r="Y4" s="369"/>
      <c r="Z4" s="369"/>
      <c r="AA4" s="369"/>
      <c r="AB4" s="563"/>
      <c r="AC4" s="568"/>
      <c r="AD4" s="369"/>
      <c r="AE4" s="369"/>
      <c r="AF4" s="369"/>
      <c r="AG4" s="369"/>
      <c r="AH4" s="369"/>
      <c r="AI4" s="369"/>
      <c r="AJ4" s="369"/>
      <c r="AK4" s="369"/>
      <c r="AL4" s="556"/>
      <c r="AM4" s="513"/>
      <c r="AN4" s="423"/>
      <c r="AO4" s="423"/>
      <c r="AP4" s="423"/>
      <c r="AQ4" s="423"/>
      <c r="AR4" s="423"/>
      <c r="AS4" s="423"/>
      <c r="AT4" s="423"/>
      <c r="AU4" s="423"/>
      <c r="AV4" s="423"/>
      <c r="AW4" s="423"/>
      <c r="AX4" s="595"/>
      <c r="AY4" s="399" t="s">
        <v>84</v>
      </c>
      <c r="AZ4" s="400"/>
      <c r="BA4" s="400"/>
      <c r="BB4" s="400"/>
      <c r="BC4" s="400"/>
      <c r="BD4" s="400"/>
      <c r="BE4" s="400"/>
      <c r="BF4" s="400"/>
      <c r="BG4" s="400"/>
      <c r="BH4" s="400"/>
      <c r="BI4" s="400"/>
      <c r="BJ4" s="400"/>
      <c r="BK4" s="400"/>
      <c r="BL4" s="400"/>
      <c r="BM4" s="401"/>
      <c r="BN4" s="402">
        <v>46486216</v>
      </c>
      <c r="BO4" s="403"/>
      <c r="BP4" s="403"/>
      <c r="BQ4" s="403"/>
      <c r="BR4" s="403"/>
      <c r="BS4" s="403"/>
      <c r="BT4" s="403"/>
      <c r="BU4" s="404"/>
      <c r="BV4" s="402">
        <v>44685218</v>
      </c>
      <c r="BW4" s="403"/>
      <c r="BX4" s="403"/>
      <c r="BY4" s="403"/>
      <c r="BZ4" s="403"/>
      <c r="CA4" s="403"/>
      <c r="CB4" s="403"/>
      <c r="CC4" s="404"/>
      <c r="CD4" s="580" t="s">
        <v>85</v>
      </c>
      <c r="CE4" s="581"/>
      <c r="CF4" s="581"/>
      <c r="CG4" s="581"/>
      <c r="CH4" s="581"/>
      <c r="CI4" s="581"/>
      <c r="CJ4" s="581"/>
      <c r="CK4" s="581"/>
      <c r="CL4" s="581"/>
      <c r="CM4" s="581"/>
      <c r="CN4" s="581"/>
      <c r="CO4" s="581"/>
      <c r="CP4" s="581"/>
      <c r="CQ4" s="581"/>
      <c r="CR4" s="581"/>
      <c r="CS4" s="582"/>
      <c r="CT4" s="583">
        <v>6.2</v>
      </c>
      <c r="CU4" s="584"/>
      <c r="CV4" s="584"/>
      <c r="CW4" s="584"/>
      <c r="CX4" s="584"/>
      <c r="CY4" s="584"/>
      <c r="CZ4" s="584"/>
      <c r="DA4" s="585"/>
      <c r="DB4" s="583">
        <v>6.8</v>
      </c>
      <c r="DC4" s="584"/>
      <c r="DD4" s="584"/>
      <c r="DE4" s="584"/>
      <c r="DF4" s="584"/>
      <c r="DG4" s="584"/>
      <c r="DH4" s="584"/>
      <c r="DI4" s="585"/>
      <c r="DJ4" s="165"/>
      <c r="DK4" s="165"/>
      <c r="DL4" s="165"/>
      <c r="DM4" s="165"/>
      <c r="DN4" s="165"/>
      <c r="DO4" s="165"/>
    </row>
    <row r="5" spans="1:119" ht="18.75" customHeight="1">
      <c r="A5" s="166"/>
      <c r="B5" s="590"/>
      <c r="C5" s="424"/>
      <c r="D5" s="424"/>
      <c r="E5" s="591"/>
      <c r="F5" s="591"/>
      <c r="G5" s="591"/>
      <c r="H5" s="591"/>
      <c r="I5" s="591"/>
      <c r="J5" s="591"/>
      <c r="K5" s="591"/>
      <c r="L5" s="591"/>
      <c r="M5" s="591"/>
      <c r="N5" s="591"/>
      <c r="O5" s="591"/>
      <c r="P5" s="591"/>
      <c r="Q5" s="591"/>
      <c r="R5" s="422"/>
      <c r="S5" s="422"/>
      <c r="T5" s="422"/>
      <c r="U5" s="422"/>
      <c r="V5" s="594"/>
      <c r="W5" s="513"/>
      <c r="X5" s="423"/>
      <c r="Y5" s="423"/>
      <c r="Z5" s="423"/>
      <c r="AA5" s="423"/>
      <c r="AB5" s="424"/>
      <c r="AC5" s="422"/>
      <c r="AD5" s="423"/>
      <c r="AE5" s="423"/>
      <c r="AF5" s="423"/>
      <c r="AG5" s="423"/>
      <c r="AH5" s="423"/>
      <c r="AI5" s="423"/>
      <c r="AJ5" s="423"/>
      <c r="AK5" s="423"/>
      <c r="AL5" s="595"/>
      <c r="AM5" s="476" t="s">
        <v>86</v>
      </c>
      <c r="AN5" s="381"/>
      <c r="AO5" s="381"/>
      <c r="AP5" s="381"/>
      <c r="AQ5" s="381"/>
      <c r="AR5" s="381"/>
      <c r="AS5" s="381"/>
      <c r="AT5" s="382"/>
      <c r="AU5" s="464" t="s">
        <v>87</v>
      </c>
      <c r="AV5" s="465"/>
      <c r="AW5" s="465"/>
      <c r="AX5" s="465"/>
      <c r="AY5" s="387" t="s">
        <v>88</v>
      </c>
      <c r="AZ5" s="388"/>
      <c r="BA5" s="388"/>
      <c r="BB5" s="388"/>
      <c r="BC5" s="388"/>
      <c r="BD5" s="388"/>
      <c r="BE5" s="388"/>
      <c r="BF5" s="388"/>
      <c r="BG5" s="388"/>
      <c r="BH5" s="388"/>
      <c r="BI5" s="388"/>
      <c r="BJ5" s="388"/>
      <c r="BK5" s="388"/>
      <c r="BL5" s="388"/>
      <c r="BM5" s="389"/>
      <c r="BN5" s="407">
        <v>44856632</v>
      </c>
      <c r="BO5" s="408"/>
      <c r="BP5" s="408"/>
      <c r="BQ5" s="408"/>
      <c r="BR5" s="408"/>
      <c r="BS5" s="408"/>
      <c r="BT5" s="408"/>
      <c r="BU5" s="409"/>
      <c r="BV5" s="407">
        <v>42895017</v>
      </c>
      <c r="BW5" s="408"/>
      <c r="BX5" s="408"/>
      <c r="BY5" s="408"/>
      <c r="BZ5" s="408"/>
      <c r="CA5" s="408"/>
      <c r="CB5" s="408"/>
      <c r="CC5" s="409"/>
      <c r="CD5" s="416" t="s">
        <v>89</v>
      </c>
      <c r="CE5" s="417"/>
      <c r="CF5" s="417"/>
      <c r="CG5" s="417"/>
      <c r="CH5" s="417"/>
      <c r="CI5" s="417"/>
      <c r="CJ5" s="417"/>
      <c r="CK5" s="417"/>
      <c r="CL5" s="417"/>
      <c r="CM5" s="417"/>
      <c r="CN5" s="417"/>
      <c r="CO5" s="417"/>
      <c r="CP5" s="417"/>
      <c r="CQ5" s="417"/>
      <c r="CR5" s="417"/>
      <c r="CS5" s="418"/>
      <c r="CT5" s="377">
        <v>97.4</v>
      </c>
      <c r="CU5" s="378"/>
      <c r="CV5" s="378"/>
      <c r="CW5" s="378"/>
      <c r="CX5" s="378"/>
      <c r="CY5" s="378"/>
      <c r="CZ5" s="378"/>
      <c r="DA5" s="379"/>
      <c r="DB5" s="377">
        <v>97.6</v>
      </c>
      <c r="DC5" s="378"/>
      <c r="DD5" s="378"/>
      <c r="DE5" s="378"/>
      <c r="DF5" s="378"/>
      <c r="DG5" s="378"/>
      <c r="DH5" s="378"/>
      <c r="DI5" s="379"/>
      <c r="DJ5" s="165"/>
      <c r="DK5" s="165"/>
      <c r="DL5" s="165"/>
      <c r="DM5" s="165"/>
      <c r="DN5" s="165"/>
      <c r="DO5" s="165"/>
    </row>
    <row r="6" spans="1:119" ht="18.75" customHeight="1">
      <c r="A6" s="166"/>
      <c r="B6" s="560" t="s">
        <v>90</v>
      </c>
      <c r="C6" s="421"/>
      <c r="D6" s="421"/>
      <c r="E6" s="561"/>
      <c r="F6" s="561"/>
      <c r="G6" s="561"/>
      <c r="H6" s="561"/>
      <c r="I6" s="561"/>
      <c r="J6" s="561"/>
      <c r="K6" s="561"/>
      <c r="L6" s="561" t="s">
        <v>91</v>
      </c>
      <c r="M6" s="561"/>
      <c r="N6" s="561"/>
      <c r="O6" s="561"/>
      <c r="P6" s="561"/>
      <c r="Q6" s="561"/>
      <c r="R6" s="445"/>
      <c r="S6" s="445"/>
      <c r="T6" s="445"/>
      <c r="U6" s="445"/>
      <c r="V6" s="567"/>
      <c r="W6" s="498" t="s">
        <v>92</v>
      </c>
      <c r="X6" s="420"/>
      <c r="Y6" s="420"/>
      <c r="Z6" s="420"/>
      <c r="AA6" s="420"/>
      <c r="AB6" s="421"/>
      <c r="AC6" s="572" t="s">
        <v>93</v>
      </c>
      <c r="AD6" s="573"/>
      <c r="AE6" s="573"/>
      <c r="AF6" s="573"/>
      <c r="AG6" s="573"/>
      <c r="AH6" s="573"/>
      <c r="AI6" s="573"/>
      <c r="AJ6" s="573"/>
      <c r="AK6" s="573"/>
      <c r="AL6" s="574"/>
      <c r="AM6" s="476" t="s">
        <v>94</v>
      </c>
      <c r="AN6" s="381"/>
      <c r="AO6" s="381"/>
      <c r="AP6" s="381"/>
      <c r="AQ6" s="381"/>
      <c r="AR6" s="381"/>
      <c r="AS6" s="381"/>
      <c r="AT6" s="382"/>
      <c r="AU6" s="464" t="s">
        <v>87</v>
      </c>
      <c r="AV6" s="465"/>
      <c r="AW6" s="465"/>
      <c r="AX6" s="465"/>
      <c r="AY6" s="387" t="s">
        <v>95</v>
      </c>
      <c r="AZ6" s="388"/>
      <c r="BA6" s="388"/>
      <c r="BB6" s="388"/>
      <c r="BC6" s="388"/>
      <c r="BD6" s="388"/>
      <c r="BE6" s="388"/>
      <c r="BF6" s="388"/>
      <c r="BG6" s="388"/>
      <c r="BH6" s="388"/>
      <c r="BI6" s="388"/>
      <c r="BJ6" s="388"/>
      <c r="BK6" s="388"/>
      <c r="BL6" s="388"/>
      <c r="BM6" s="389"/>
      <c r="BN6" s="407">
        <v>1629584</v>
      </c>
      <c r="BO6" s="408"/>
      <c r="BP6" s="408"/>
      <c r="BQ6" s="408"/>
      <c r="BR6" s="408"/>
      <c r="BS6" s="408"/>
      <c r="BT6" s="408"/>
      <c r="BU6" s="409"/>
      <c r="BV6" s="407">
        <v>1790201</v>
      </c>
      <c r="BW6" s="408"/>
      <c r="BX6" s="408"/>
      <c r="BY6" s="408"/>
      <c r="BZ6" s="408"/>
      <c r="CA6" s="408"/>
      <c r="CB6" s="408"/>
      <c r="CC6" s="409"/>
      <c r="CD6" s="416" t="s">
        <v>96</v>
      </c>
      <c r="CE6" s="417"/>
      <c r="CF6" s="417"/>
      <c r="CG6" s="417"/>
      <c r="CH6" s="417"/>
      <c r="CI6" s="417"/>
      <c r="CJ6" s="417"/>
      <c r="CK6" s="417"/>
      <c r="CL6" s="417"/>
      <c r="CM6" s="417"/>
      <c r="CN6" s="417"/>
      <c r="CO6" s="417"/>
      <c r="CP6" s="417"/>
      <c r="CQ6" s="417"/>
      <c r="CR6" s="417"/>
      <c r="CS6" s="418"/>
      <c r="CT6" s="557">
        <v>103.9</v>
      </c>
      <c r="CU6" s="558"/>
      <c r="CV6" s="558"/>
      <c r="CW6" s="558"/>
      <c r="CX6" s="558"/>
      <c r="CY6" s="558"/>
      <c r="CZ6" s="558"/>
      <c r="DA6" s="559"/>
      <c r="DB6" s="557">
        <v>104.1</v>
      </c>
      <c r="DC6" s="558"/>
      <c r="DD6" s="558"/>
      <c r="DE6" s="558"/>
      <c r="DF6" s="558"/>
      <c r="DG6" s="558"/>
      <c r="DH6" s="558"/>
      <c r="DI6" s="559"/>
      <c r="DJ6" s="165"/>
      <c r="DK6" s="165"/>
      <c r="DL6" s="165"/>
      <c r="DM6" s="165"/>
      <c r="DN6" s="165"/>
      <c r="DO6" s="165"/>
    </row>
    <row r="7" spans="1:119" ht="18.75" customHeight="1">
      <c r="A7" s="166"/>
      <c r="B7" s="562"/>
      <c r="C7" s="563"/>
      <c r="D7" s="563"/>
      <c r="E7" s="564"/>
      <c r="F7" s="564"/>
      <c r="G7" s="564"/>
      <c r="H7" s="564"/>
      <c r="I7" s="564"/>
      <c r="J7" s="564"/>
      <c r="K7" s="564"/>
      <c r="L7" s="564"/>
      <c r="M7" s="564"/>
      <c r="N7" s="564"/>
      <c r="O7" s="564"/>
      <c r="P7" s="564"/>
      <c r="Q7" s="564"/>
      <c r="R7" s="568"/>
      <c r="S7" s="568"/>
      <c r="T7" s="568"/>
      <c r="U7" s="568"/>
      <c r="V7" s="569"/>
      <c r="W7" s="555"/>
      <c r="X7" s="369"/>
      <c r="Y7" s="369"/>
      <c r="Z7" s="369"/>
      <c r="AA7" s="369"/>
      <c r="AB7" s="563"/>
      <c r="AC7" s="575"/>
      <c r="AD7" s="370"/>
      <c r="AE7" s="370"/>
      <c r="AF7" s="370"/>
      <c r="AG7" s="370"/>
      <c r="AH7" s="370"/>
      <c r="AI7" s="370"/>
      <c r="AJ7" s="370"/>
      <c r="AK7" s="370"/>
      <c r="AL7" s="576"/>
      <c r="AM7" s="476" t="s">
        <v>97</v>
      </c>
      <c r="AN7" s="381"/>
      <c r="AO7" s="381"/>
      <c r="AP7" s="381"/>
      <c r="AQ7" s="381"/>
      <c r="AR7" s="381"/>
      <c r="AS7" s="381"/>
      <c r="AT7" s="382"/>
      <c r="AU7" s="464" t="s">
        <v>98</v>
      </c>
      <c r="AV7" s="465"/>
      <c r="AW7" s="465"/>
      <c r="AX7" s="465"/>
      <c r="AY7" s="387" t="s">
        <v>99</v>
      </c>
      <c r="AZ7" s="388"/>
      <c r="BA7" s="388"/>
      <c r="BB7" s="388"/>
      <c r="BC7" s="388"/>
      <c r="BD7" s="388"/>
      <c r="BE7" s="388"/>
      <c r="BF7" s="388"/>
      <c r="BG7" s="388"/>
      <c r="BH7" s="388"/>
      <c r="BI7" s="388"/>
      <c r="BJ7" s="388"/>
      <c r="BK7" s="388"/>
      <c r="BL7" s="388"/>
      <c r="BM7" s="389"/>
      <c r="BN7" s="407">
        <v>101985</v>
      </c>
      <c r="BO7" s="408"/>
      <c r="BP7" s="408"/>
      <c r="BQ7" s="408"/>
      <c r="BR7" s="408"/>
      <c r="BS7" s="408"/>
      <c r="BT7" s="408"/>
      <c r="BU7" s="409"/>
      <c r="BV7" s="407">
        <v>97215</v>
      </c>
      <c r="BW7" s="408"/>
      <c r="BX7" s="408"/>
      <c r="BY7" s="408"/>
      <c r="BZ7" s="408"/>
      <c r="CA7" s="408"/>
      <c r="CB7" s="408"/>
      <c r="CC7" s="409"/>
      <c r="CD7" s="416" t="s">
        <v>100</v>
      </c>
      <c r="CE7" s="417"/>
      <c r="CF7" s="417"/>
      <c r="CG7" s="417"/>
      <c r="CH7" s="417"/>
      <c r="CI7" s="417"/>
      <c r="CJ7" s="417"/>
      <c r="CK7" s="417"/>
      <c r="CL7" s="417"/>
      <c r="CM7" s="417"/>
      <c r="CN7" s="417"/>
      <c r="CO7" s="417"/>
      <c r="CP7" s="417"/>
      <c r="CQ7" s="417"/>
      <c r="CR7" s="417"/>
      <c r="CS7" s="418"/>
      <c r="CT7" s="407">
        <v>24506596</v>
      </c>
      <c r="CU7" s="408"/>
      <c r="CV7" s="408"/>
      <c r="CW7" s="408"/>
      <c r="CX7" s="408"/>
      <c r="CY7" s="408"/>
      <c r="CZ7" s="408"/>
      <c r="DA7" s="409"/>
      <c r="DB7" s="407">
        <v>24856936</v>
      </c>
      <c r="DC7" s="408"/>
      <c r="DD7" s="408"/>
      <c r="DE7" s="408"/>
      <c r="DF7" s="408"/>
      <c r="DG7" s="408"/>
      <c r="DH7" s="408"/>
      <c r="DI7" s="409"/>
      <c r="DJ7" s="165"/>
      <c r="DK7" s="165"/>
      <c r="DL7" s="165"/>
      <c r="DM7" s="165"/>
      <c r="DN7" s="165"/>
      <c r="DO7" s="165"/>
    </row>
    <row r="8" spans="1:119" ht="18.75" customHeight="1" thickBot="1">
      <c r="A8" s="166"/>
      <c r="B8" s="565"/>
      <c r="C8" s="499"/>
      <c r="D8" s="499"/>
      <c r="E8" s="566"/>
      <c r="F8" s="566"/>
      <c r="G8" s="566"/>
      <c r="H8" s="566"/>
      <c r="I8" s="566"/>
      <c r="J8" s="566"/>
      <c r="K8" s="566"/>
      <c r="L8" s="566"/>
      <c r="M8" s="566"/>
      <c r="N8" s="566"/>
      <c r="O8" s="566"/>
      <c r="P8" s="566"/>
      <c r="Q8" s="566"/>
      <c r="R8" s="570"/>
      <c r="S8" s="570"/>
      <c r="T8" s="570"/>
      <c r="U8" s="570"/>
      <c r="V8" s="571"/>
      <c r="W8" s="488"/>
      <c r="X8" s="489"/>
      <c r="Y8" s="489"/>
      <c r="Z8" s="489"/>
      <c r="AA8" s="489"/>
      <c r="AB8" s="499"/>
      <c r="AC8" s="577"/>
      <c r="AD8" s="578"/>
      <c r="AE8" s="578"/>
      <c r="AF8" s="578"/>
      <c r="AG8" s="578"/>
      <c r="AH8" s="578"/>
      <c r="AI8" s="578"/>
      <c r="AJ8" s="578"/>
      <c r="AK8" s="578"/>
      <c r="AL8" s="579"/>
      <c r="AM8" s="476" t="s">
        <v>101</v>
      </c>
      <c r="AN8" s="381"/>
      <c r="AO8" s="381"/>
      <c r="AP8" s="381"/>
      <c r="AQ8" s="381"/>
      <c r="AR8" s="381"/>
      <c r="AS8" s="381"/>
      <c r="AT8" s="382"/>
      <c r="AU8" s="464" t="s">
        <v>102</v>
      </c>
      <c r="AV8" s="465"/>
      <c r="AW8" s="465"/>
      <c r="AX8" s="465"/>
      <c r="AY8" s="387" t="s">
        <v>103</v>
      </c>
      <c r="AZ8" s="388"/>
      <c r="BA8" s="388"/>
      <c r="BB8" s="388"/>
      <c r="BC8" s="388"/>
      <c r="BD8" s="388"/>
      <c r="BE8" s="388"/>
      <c r="BF8" s="388"/>
      <c r="BG8" s="388"/>
      <c r="BH8" s="388"/>
      <c r="BI8" s="388"/>
      <c r="BJ8" s="388"/>
      <c r="BK8" s="388"/>
      <c r="BL8" s="388"/>
      <c r="BM8" s="389"/>
      <c r="BN8" s="407">
        <v>1527599</v>
      </c>
      <c r="BO8" s="408"/>
      <c r="BP8" s="408"/>
      <c r="BQ8" s="408"/>
      <c r="BR8" s="408"/>
      <c r="BS8" s="408"/>
      <c r="BT8" s="408"/>
      <c r="BU8" s="409"/>
      <c r="BV8" s="407">
        <v>1692986</v>
      </c>
      <c r="BW8" s="408"/>
      <c r="BX8" s="408"/>
      <c r="BY8" s="408"/>
      <c r="BZ8" s="408"/>
      <c r="CA8" s="408"/>
      <c r="CB8" s="408"/>
      <c r="CC8" s="409"/>
      <c r="CD8" s="416" t="s">
        <v>104</v>
      </c>
      <c r="CE8" s="417"/>
      <c r="CF8" s="417"/>
      <c r="CG8" s="417"/>
      <c r="CH8" s="417"/>
      <c r="CI8" s="417"/>
      <c r="CJ8" s="417"/>
      <c r="CK8" s="417"/>
      <c r="CL8" s="417"/>
      <c r="CM8" s="417"/>
      <c r="CN8" s="417"/>
      <c r="CO8" s="417"/>
      <c r="CP8" s="417"/>
      <c r="CQ8" s="417"/>
      <c r="CR8" s="417"/>
      <c r="CS8" s="418"/>
      <c r="CT8" s="520">
        <v>0.61</v>
      </c>
      <c r="CU8" s="521"/>
      <c r="CV8" s="521"/>
      <c r="CW8" s="521"/>
      <c r="CX8" s="521"/>
      <c r="CY8" s="521"/>
      <c r="CZ8" s="521"/>
      <c r="DA8" s="522"/>
      <c r="DB8" s="520">
        <v>0.62</v>
      </c>
      <c r="DC8" s="521"/>
      <c r="DD8" s="521"/>
      <c r="DE8" s="521"/>
      <c r="DF8" s="521"/>
      <c r="DG8" s="521"/>
      <c r="DH8" s="521"/>
      <c r="DI8" s="522"/>
      <c r="DJ8" s="165"/>
      <c r="DK8" s="165"/>
      <c r="DL8" s="165"/>
      <c r="DM8" s="165"/>
      <c r="DN8" s="165"/>
      <c r="DO8" s="165"/>
    </row>
    <row r="9" spans="1:119" ht="18.75" customHeight="1" thickBot="1">
      <c r="A9" s="166"/>
      <c r="B9" s="546" t="s">
        <v>105</v>
      </c>
      <c r="C9" s="547"/>
      <c r="D9" s="547"/>
      <c r="E9" s="547"/>
      <c r="F9" s="547"/>
      <c r="G9" s="547"/>
      <c r="H9" s="547"/>
      <c r="I9" s="547"/>
      <c r="J9" s="547"/>
      <c r="K9" s="470"/>
      <c r="L9" s="548" t="s">
        <v>106</v>
      </c>
      <c r="M9" s="549"/>
      <c r="N9" s="549"/>
      <c r="O9" s="549"/>
      <c r="P9" s="549"/>
      <c r="Q9" s="550"/>
      <c r="R9" s="551">
        <v>83386</v>
      </c>
      <c r="S9" s="552"/>
      <c r="T9" s="552"/>
      <c r="U9" s="552"/>
      <c r="V9" s="553"/>
      <c r="W9" s="486" t="s">
        <v>107</v>
      </c>
      <c r="X9" s="487"/>
      <c r="Y9" s="487"/>
      <c r="Z9" s="487"/>
      <c r="AA9" s="487"/>
      <c r="AB9" s="487"/>
      <c r="AC9" s="487"/>
      <c r="AD9" s="487"/>
      <c r="AE9" s="487"/>
      <c r="AF9" s="487"/>
      <c r="AG9" s="487"/>
      <c r="AH9" s="487"/>
      <c r="AI9" s="487"/>
      <c r="AJ9" s="487"/>
      <c r="AK9" s="487"/>
      <c r="AL9" s="554"/>
      <c r="AM9" s="476" t="s">
        <v>108</v>
      </c>
      <c r="AN9" s="381"/>
      <c r="AO9" s="381"/>
      <c r="AP9" s="381"/>
      <c r="AQ9" s="381"/>
      <c r="AR9" s="381"/>
      <c r="AS9" s="381"/>
      <c r="AT9" s="382"/>
      <c r="AU9" s="464" t="s">
        <v>102</v>
      </c>
      <c r="AV9" s="465"/>
      <c r="AW9" s="465"/>
      <c r="AX9" s="465"/>
      <c r="AY9" s="387" t="s">
        <v>109</v>
      </c>
      <c r="AZ9" s="388"/>
      <c r="BA9" s="388"/>
      <c r="BB9" s="388"/>
      <c r="BC9" s="388"/>
      <c r="BD9" s="388"/>
      <c r="BE9" s="388"/>
      <c r="BF9" s="388"/>
      <c r="BG9" s="388"/>
      <c r="BH9" s="388"/>
      <c r="BI9" s="388"/>
      <c r="BJ9" s="388"/>
      <c r="BK9" s="388"/>
      <c r="BL9" s="388"/>
      <c r="BM9" s="389"/>
      <c r="BN9" s="407">
        <v>-165387</v>
      </c>
      <c r="BO9" s="408"/>
      <c r="BP9" s="408"/>
      <c r="BQ9" s="408"/>
      <c r="BR9" s="408"/>
      <c r="BS9" s="408"/>
      <c r="BT9" s="408"/>
      <c r="BU9" s="409"/>
      <c r="BV9" s="407">
        <v>-81467</v>
      </c>
      <c r="BW9" s="408"/>
      <c r="BX9" s="408"/>
      <c r="BY9" s="408"/>
      <c r="BZ9" s="408"/>
      <c r="CA9" s="408"/>
      <c r="CB9" s="408"/>
      <c r="CC9" s="409"/>
      <c r="CD9" s="416" t="s">
        <v>110</v>
      </c>
      <c r="CE9" s="417"/>
      <c r="CF9" s="417"/>
      <c r="CG9" s="417"/>
      <c r="CH9" s="417"/>
      <c r="CI9" s="417"/>
      <c r="CJ9" s="417"/>
      <c r="CK9" s="417"/>
      <c r="CL9" s="417"/>
      <c r="CM9" s="417"/>
      <c r="CN9" s="417"/>
      <c r="CO9" s="417"/>
      <c r="CP9" s="417"/>
      <c r="CQ9" s="417"/>
      <c r="CR9" s="417"/>
      <c r="CS9" s="418"/>
      <c r="CT9" s="377">
        <v>16.399999999999999</v>
      </c>
      <c r="CU9" s="378"/>
      <c r="CV9" s="378"/>
      <c r="CW9" s="378"/>
      <c r="CX9" s="378"/>
      <c r="CY9" s="378"/>
      <c r="CZ9" s="378"/>
      <c r="DA9" s="379"/>
      <c r="DB9" s="377">
        <v>15.7</v>
      </c>
      <c r="DC9" s="378"/>
      <c r="DD9" s="378"/>
      <c r="DE9" s="378"/>
      <c r="DF9" s="378"/>
      <c r="DG9" s="378"/>
      <c r="DH9" s="378"/>
      <c r="DI9" s="379"/>
      <c r="DJ9" s="165"/>
      <c r="DK9" s="165"/>
      <c r="DL9" s="165"/>
      <c r="DM9" s="165"/>
      <c r="DN9" s="165"/>
      <c r="DO9" s="165"/>
    </row>
    <row r="10" spans="1:119" ht="18.75" customHeight="1" thickBot="1">
      <c r="A10" s="166"/>
      <c r="B10" s="546"/>
      <c r="C10" s="547"/>
      <c r="D10" s="547"/>
      <c r="E10" s="547"/>
      <c r="F10" s="547"/>
      <c r="G10" s="547"/>
      <c r="H10" s="547"/>
      <c r="I10" s="547"/>
      <c r="J10" s="547"/>
      <c r="K10" s="470"/>
      <c r="L10" s="380" t="s">
        <v>111</v>
      </c>
      <c r="M10" s="381"/>
      <c r="N10" s="381"/>
      <c r="O10" s="381"/>
      <c r="P10" s="381"/>
      <c r="Q10" s="382"/>
      <c r="R10" s="383">
        <v>90066</v>
      </c>
      <c r="S10" s="384"/>
      <c r="T10" s="384"/>
      <c r="U10" s="384"/>
      <c r="V10" s="386"/>
      <c r="W10" s="555"/>
      <c r="X10" s="369"/>
      <c r="Y10" s="369"/>
      <c r="Z10" s="369"/>
      <c r="AA10" s="369"/>
      <c r="AB10" s="369"/>
      <c r="AC10" s="369"/>
      <c r="AD10" s="369"/>
      <c r="AE10" s="369"/>
      <c r="AF10" s="369"/>
      <c r="AG10" s="369"/>
      <c r="AH10" s="369"/>
      <c r="AI10" s="369"/>
      <c r="AJ10" s="369"/>
      <c r="AK10" s="369"/>
      <c r="AL10" s="556"/>
      <c r="AM10" s="476" t="s">
        <v>112</v>
      </c>
      <c r="AN10" s="381"/>
      <c r="AO10" s="381"/>
      <c r="AP10" s="381"/>
      <c r="AQ10" s="381"/>
      <c r="AR10" s="381"/>
      <c r="AS10" s="381"/>
      <c r="AT10" s="382"/>
      <c r="AU10" s="464" t="s">
        <v>113</v>
      </c>
      <c r="AV10" s="465"/>
      <c r="AW10" s="465"/>
      <c r="AX10" s="465"/>
      <c r="AY10" s="387" t="s">
        <v>114</v>
      </c>
      <c r="AZ10" s="388"/>
      <c r="BA10" s="388"/>
      <c r="BB10" s="388"/>
      <c r="BC10" s="388"/>
      <c r="BD10" s="388"/>
      <c r="BE10" s="388"/>
      <c r="BF10" s="388"/>
      <c r="BG10" s="388"/>
      <c r="BH10" s="388"/>
      <c r="BI10" s="388"/>
      <c r="BJ10" s="388"/>
      <c r="BK10" s="388"/>
      <c r="BL10" s="388"/>
      <c r="BM10" s="389"/>
      <c r="BN10" s="407">
        <v>2205</v>
      </c>
      <c r="BO10" s="408"/>
      <c r="BP10" s="408"/>
      <c r="BQ10" s="408"/>
      <c r="BR10" s="408"/>
      <c r="BS10" s="408"/>
      <c r="BT10" s="408"/>
      <c r="BU10" s="409"/>
      <c r="BV10" s="407">
        <v>7873</v>
      </c>
      <c r="BW10" s="408"/>
      <c r="BX10" s="408"/>
      <c r="BY10" s="408"/>
      <c r="BZ10" s="408"/>
      <c r="CA10" s="408"/>
      <c r="CB10" s="408"/>
      <c r="CC10" s="409"/>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46"/>
      <c r="C11" s="547"/>
      <c r="D11" s="547"/>
      <c r="E11" s="547"/>
      <c r="F11" s="547"/>
      <c r="G11" s="547"/>
      <c r="H11" s="547"/>
      <c r="I11" s="547"/>
      <c r="J11" s="547"/>
      <c r="K11" s="470"/>
      <c r="L11" s="453" t="s">
        <v>116</v>
      </c>
      <c r="M11" s="454"/>
      <c r="N11" s="454"/>
      <c r="O11" s="454"/>
      <c r="P11" s="454"/>
      <c r="Q11" s="455"/>
      <c r="R11" s="543" t="s">
        <v>117</v>
      </c>
      <c r="S11" s="544"/>
      <c r="T11" s="544"/>
      <c r="U11" s="544"/>
      <c r="V11" s="545"/>
      <c r="W11" s="555"/>
      <c r="X11" s="369"/>
      <c r="Y11" s="369"/>
      <c r="Z11" s="369"/>
      <c r="AA11" s="369"/>
      <c r="AB11" s="369"/>
      <c r="AC11" s="369"/>
      <c r="AD11" s="369"/>
      <c r="AE11" s="369"/>
      <c r="AF11" s="369"/>
      <c r="AG11" s="369"/>
      <c r="AH11" s="369"/>
      <c r="AI11" s="369"/>
      <c r="AJ11" s="369"/>
      <c r="AK11" s="369"/>
      <c r="AL11" s="556"/>
      <c r="AM11" s="476" t="s">
        <v>118</v>
      </c>
      <c r="AN11" s="381"/>
      <c r="AO11" s="381"/>
      <c r="AP11" s="381"/>
      <c r="AQ11" s="381"/>
      <c r="AR11" s="381"/>
      <c r="AS11" s="381"/>
      <c r="AT11" s="382"/>
      <c r="AU11" s="464" t="s">
        <v>113</v>
      </c>
      <c r="AV11" s="465"/>
      <c r="AW11" s="465"/>
      <c r="AX11" s="465"/>
      <c r="AY11" s="387" t="s">
        <v>119</v>
      </c>
      <c r="AZ11" s="388"/>
      <c r="BA11" s="388"/>
      <c r="BB11" s="388"/>
      <c r="BC11" s="388"/>
      <c r="BD11" s="388"/>
      <c r="BE11" s="388"/>
      <c r="BF11" s="388"/>
      <c r="BG11" s="388"/>
      <c r="BH11" s="388"/>
      <c r="BI11" s="388"/>
      <c r="BJ11" s="388"/>
      <c r="BK11" s="388"/>
      <c r="BL11" s="388"/>
      <c r="BM11" s="389"/>
      <c r="BN11" s="407">
        <v>0</v>
      </c>
      <c r="BO11" s="408"/>
      <c r="BP11" s="408"/>
      <c r="BQ11" s="408"/>
      <c r="BR11" s="408"/>
      <c r="BS11" s="408"/>
      <c r="BT11" s="408"/>
      <c r="BU11" s="409"/>
      <c r="BV11" s="407">
        <v>0</v>
      </c>
      <c r="BW11" s="408"/>
      <c r="BX11" s="408"/>
      <c r="BY11" s="408"/>
      <c r="BZ11" s="408"/>
      <c r="CA11" s="408"/>
      <c r="CB11" s="408"/>
      <c r="CC11" s="409"/>
      <c r="CD11" s="416" t="s">
        <v>120</v>
      </c>
      <c r="CE11" s="417"/>
      <c r="CF11" s="417"/>
      <c r="CG11" s="417"/>
      <c r="CH11" s="417"/>
      <c r="CI11" s="417"/>
      <c r="CJ11" s="417"/>
      <c r="CK11" s="417"/>
      <c r="CL11" s="417"/>
      <c r="CM11" s="417"/>
      <c r="CN11" s="417"/>
      <c r="CO11" s="417"/>
      <c r="CP11" s="417"/>
      <c r="CQ11" s="417"/>
      <c r="CR11" s="417"/>
      <c r="CS11" s="418"/>
      <c r="CT11" s="520" t="s">
        <v>121</v>
      </c>
      <c r="CU11" s="521"/>
      <c r="CV11" s="521"/>
      <c r="CW11" s="521"/>
      <c r="CX11" s="521"/>
      <c r="CY11" s="521"/>
      <c r="CZ11" s="521"/>
      <c r="DA11" s="522"/>
      <c r="DB11" s="520" t="s">
        <v>121</v>
      </c>
      <c r="DC11" s="521"/>
      <c r="DD11" s="521"/>
      <c r="DE11" s="521"/>
      <c r="DF11" s="521"/>
      <c r="DG11" s="521"/>
      <c r="DH11" s="521"/>
      <c r="DI11" s="522"/>
      <c r="DJ11" s="165"/>
      <c r="DK11" s="165"/>
      <c r="DL11" s="165"/>
      <c r="DM11" s="165"/>
      <c r="DN11" s="165"/>
      <c r="DO11" s="165"/>
    </row>
    <row r="12" spans="1:119" ht="18.75" customHeight="1">
      <c r="A12" s="166"/>
      <c r="B12" s="523" t="s">
        <v>122</v>
      </c>
      <c r="C12" s="524"/>
      <c r="D12" s="524"/>
      <c r="E12" s="524"/>
      <c r="F12" s="524"/>
      <c r="G12" s="524"/>
      <c r="H12" s="524"/>
      <c r="I12" s="524"/>
      <c r="J12" s="524"/>
      <c r="K12" s="525"/>
      <c r="L12" s="532" t="s">
        <v>123</v>
      </c>
      <c r="M12" s="533"/>
      <c r="N12" s="533"/>
      <c r="O12" s="533"/>
      <c r="P12" s="533"/>
      <c r="Q12" s="534"/>
      <c r="R12" s="535">
        <v>83761</v>
      </c>
      <c r="S12" s="536"/>
      <c r="T12" s="536"/>
      <c r="U12" s="536"/>
      <c r="V12" s="537"/>
      <c r="W12" s="538" t="s">
        <v>1</v>
      </c>
      <c r="X12" s="465"/>
      <c r="Y12" s="465"/>
      <c r="Z12" s="465"/>
      <c r="AA12" s="465"/>
      <c r="AB12" s="539"/>
      <c r="AC12" s="464" t="s">
        <v>124</v>
      </c>
      <c r="AD12" s="465"/>
      <c r="AE12" s="465"/>
      <c r="AF12" s="465"/>
      <c r="AG12" s="539"/>
      <c r="AH12" s="464" t="s">
        <v>125</v>
      </c>
      <c r="AI12" s="465"/>
      <c r="AJ12" s="465"/>
      <c r="AK12" s="465"/>
      <c r="AL12" s="540"/>
      <c r="AM12" s="476" t="s">
        <v>126</v>
      </c>
      <c r="AN12" s="381"/>
      <c r="AO12" s="381"/>
      <c r="AP12" s="381"/>
      <c r="AQ12" s="381"/>
      <c r="AR12" s="381"/>
      <c r="AS12" s="381"/>
      <c r="AT12" s="382"/>
      <c r="AU12" s="464" t="s">
        <v>127</v>
      </c>
      <c r="AV12" s="465"/>
      <c r="AW12" s="465"/>
      <c r="AX12" s="465"/>
      <c r="AY12" s="387" t="s">
        <v>128</v>
      </c>
      <c r="AZ12" s="388"/>
      <c r="BA12" s="388"/>
      <c r="BB12" s="388"/>
      <c r="BC12" s="388"/>
      <c r="BD12" s="388"/>
      <c r="BE12" s="388"/>
      <c r="BF12" s="388"/>
      <c r="BG12" s="388"/>
      <c r="BH12" s="388"/>
      <c r="BI12" s="388"/>
      <c r="BJ12" s="388"/>
      <c r="BK12" s="388"/>
      <c r="BL12" s="388"/>
      <c r="BM12" s="389"/>
      <c r="BN12" s="407">
        <v>300000</v>
      </c>
      <c r="BO12" s="408"/>
      <c r="BP12" s="408"/>
      <c r="BQ12" s="408"/>
      <c r="BR12" s="408"/>
      <c r="BS12" s="408"/>
      <c r="BT12" s="408"/>
      <c r="BU12" s="409"/>
      <c r="BV12" s="407">
        <v>400000</v>
      </c>
      <c r="BW12" s="408"/>
      <c r="BX12" s="408"/>
      <c r="BY12" s="408"/>
      <c r="BZ12" s="408"/>
      <c r="CA12" s="408"/>
      <c r="CB12" s="408"/>
      <c r="CC12" s="409"/>
      <c r="CD12" s="416" t="s">
        <v>129</v>
      </c>
      <c r="CE12" s="417"/>
      <c r="CF12" s="417"/>
      <c r="CG12" s="417"/>
      <c r="CH12" s="417"/>
      <c r="CI12" s="417"/>
      <c r="CJ12" s="417"/>
      <c r="CK12" s="417"/>
      <c r="CL12" s="417"/>
      <c r="CM12" s="417"/>
      <c r="CN12" s="417"/>
      <c r="CO12" s="417"/>
      <c r="CP12" s="417"/>
      <c r="CQ12" s="417"/>
      <c r="CR12" s="417"/>
      <c r="CS12" s="418"/>
      <c r="CT12" s="520" t="s">
        <v>130</v>
      </c>
      <c r="CU12" s="521"/>
      <c r="CV12" s="521"/>
      <c r="CW12" s="521"/>
      <c r="CX12" s="521"/>
      <c r="CY12" s="521"/>
      <c r="CZ12" s="521"/>
      <c r="DA12" s="522"/>
      <c r="DB12" s="520" t="s">
        <v>130</v>
      </c>
      <c r="DC12" s="521"/>
      <c r="DD12" s="521"/>
      <c r="DE12" s="521"/>
      <c r="DF12" s="521"/>
      <c r="DG12" s="521"/>
      <c r="DH12" s="521"/>
      <c r="DI12" s="522"/>
      <c r="DJ12" s="165"/>
      <c r="DK12" s="165"/>
      <c r="DL12" s="165"/>
      <c r="DM12" s="165"/>
      <c r="DN12" s="165"/>
      <c r="DO12" s="165"/>
    </row>
    <row r="13" spans="1:119" ht="18.75" customHeight="1">
      <c r="A13" s="166"/>
      <c r="B13" s="526"/>
      <c r="C13" s="527"/>
      <c r="D13" s="527"/>
      <c r="E13" s="527"/>
      <c r="F13" s="527"/>
      <c r="G13" s="527"/>
      <c r="H13" s="527"/>
      <c r="I13" s="527"/>
      <c r="J13" s="527"/>
      <c r="K13" s="528"/>
      <c r="L13" s="176"/>
      <c r="M13" s="507" t="s">
        <v>131</v>
      </c>
      <c r="N13" s="508"/>
      <c r="O13" s="508"/>
      <c r="P13" s="508"/>
      <c r="Q13" s="509"/>
      <c r="R13" s="510">
        <v>82951</v>
      </c>
      <c r="S13" s="511"/>
      <c r="T13" s="511"/>
      <c r="U13" s="511"/>
      <c r="V13" s="512"/>
      <c r="W13" s="498" t="s">
        <v>132</v>
      </c>
      <c r="X13" s="420"/>
      <c r="Y13" s="420"/>
      <c r="Z13" s="420"/>
      <c r="AA13" s="420"/>
      <c r="AB13" s="421"/>
      <c r="AC13" s="383">
        <v>2169</v>
      </c>
      <c r="AD13" s="384"/>
      <c r="AE13" s="384"/>
      <c r="AF13" s="384"/>
      <c r="AG13" s="385"/>
      <c r="AH13" s="383">
        <v>2315</v>
      </c>
      <c r="AI13" s="384"/>
      <c r="AJ13" s="384"/>
      <c r="AK13" s="384"/>
      <c r="AL13" s="386"/>
      <c r="AM13" s="476" t="s">
        <v>133</v>
      </c>
      <c r="AN13" s="381"/>
      <c r="AO13" s="381"/>
      <c r="AP13" s="381"/>
      <c r="AQ13" s="381"/>
      <c r="AR13" s="381"/>
      <c r="AS13" s="381"/>
      <c r="AT13" s="382"/>
      <c r="AU13" s="464" t="s">
        <v>134</v>
      </c>
      <c r="AV13" s="465"/>
      <c r="AW13" s="465"/>
      <c r="AX13" s="465"/>
      <c r="AY13" s="387" t="s">
        <v>135</v>
      </c>
      <c r="AZ13" s="388"/>
      <c r="BA13" s="388"/>
      <c r="BB13" s="388"/>
      <c r="BC13" s="388"/>
      <c r="BD13" s="388"/>
      <c r="BE13" s="388"/>
      <c r="BF13" s="388"/>
      <c r="BG13" s="388"/>
      <c r="BH13" s="388"/>
      <c r="BI13" s="388"/>
      <c r="BJ13" s="388"/>
      <c r="BK13" s="388"/>
      <c r="BL13" s="388"/>
      <c r="BM13" s="389"/>
      <c r="BN13" s="407">
        <v>-463182</v>
      </c>
      <c r="BO13" s="408"/>
      <c r="BP13" s="408"/>
      <c r="BQ13" s="408"/>
      <c r="BR13" s="408"/>
      <c r="BS13" s="408"/>
      <c r="BT13" s="408"/>
      <c r="BU13" s="409"/>
      <c r="BV13" s="407">
        <v>-473594</v>
      </c>
      <c r="BW13" s="408"/>
      <c r="BX13" s="408"/>
      <c r="BY13" s="408"/>
      <c r="BZ13" s="408"/>
      <c r="CA13" s="408"/>
      <c r="CB13" s="408"/>
      <c r="CC13" s="409"/>
      <c r="CD13" s="416" t="s">
        <v>136</v>
      </c>
      <c r="CE13" s="417"/>
      <c r="CF13" s="417"/>
      <c r="CG13" s="417"/>
      <c r="CH13" s="417"/>
      <c r="CI13" s="417"/>
      <c r="CJ13" s="417"/>
      <c r="CK13" s="417"/>
      <c r="CL13" s="417"/>
      <c r="CM13" s="417"/>
      <c r="CN13" s="417"/>
      <c r="CO13" s="417"/>
      <c r="CP13" s="417"/>
      <c r="CQ13" s="417"/>
      <c r="CR13" s="417"/>
      <c r="CS13" s="418"/>
      <c r="CT13" s="377">
        <v>5.6</v>
      </c>
      <c r="CU13" s="378"/>
      <c r="CV13" s="378"/>
      <c r="CW13" s="378"/>
      <c r="CX13" s="378"/>
      <c r="CY13" s="378"/>
      <c r="CZ13" s="378"/>
      <c r="DA13" s="379"/>
      <c r="DB13" s="377">
        <v>5.6</v>
      </c>
      <c r="DC13" s="378"/>
      <c r="DD13" s="378"/>
      <c r="DE13" s="378"/>
      <c r="DF13" s="378"/>
      <c r="DG13" s="378"/>
      <c r="DH13" s="378"/>
      <c r="DI13" s="379"/>
      <c r="DJ13" s="165"/>
      <c r="DK13" s="165"/>
      <c r="DL13" s="165"/>
      <c r="DM13" s="165"/>
      <c r="DN13" s="165"/>
      <c r="DO13" s="165"/>
    </row>
    <row r="14" spans="1:119" ht="18.75" customHeight="1" thickBot="1">
      <c r="A14" s="166"/>
      <c r="B14" s="526"/>
      <c r="C14" s="527"/>
      <c r="D14" s="527"/>
      <c r="E14" s="527"/>
      <c r="F14" s="527"/>
      <c r="G14" s="527"/>
      <c r="H14" s="527"/>
      <c r="I14" s="527"/>
      <c r="J14" s="527"/>
      <c r="K14" s="528"/>
      <c r="L14" s="500" t="s">
        <v>137</v>
      </c>
      <c r="M14" s="541"/>
      <c r="N14" s="541"/>
      <c r="O14" s="541"/>
      <c r="P14" s="541"/>
      <c r="Q14" s="542"/>
      <c r="R14" s="510">
        <v>84929</v>
      </c>
      <c r="S14" s="511"/>
      <c r="T14" s="511"/>
      <c r="U14" s="511"/>
      <c r="V14" s="512"/>
      <c r="W14" s="513"/>
      <c r="X14" s="423"/>
      <c r="Y14" s="423"/>
      <c r="Z14" s="423"/>
      <c r="AA14" s="423"/>
      <c r="AB14" s="424"/>
      <c r="AC14" s="503">
        <v>5.2</v>
      </c>
      <c r="AD14" s="504"/>
      <c r="AE14" s="504"/>
      <c r="AF14" s="504"/>
      <c r="AG14" s="505"/>
      <c r="AH14" s="503">
        <v>5.3</v>
      </c>
      <c r="AI14" s="504"/>
      <c r="AJ14" s="504"/>
      <c r="AK14" s="504"/>
      <c r="AL14" s="506"/>
      <c r="AM14" s="476"/>
      <c r="AN14" s="381"/>
      <c r="AO14" s="381"/>
      <c r="AP14" s="381"/>
      <c r="AQ14" s="381"/>
      <c r="AR14" s="381"/>
      <c r="AS14" s="381"/>
      <c r="AT14" s="382"/>
      <c r="AU14" s="464"/>
      <c r="AV14" s="465"/>
      <c r="AW14" s="465"/>
      <c r="AX14" s="465"/>
      <c r="AY14" s="387"/>
      <c r="AZ14" s="388"/>
      <c r="BA14" s="388"/>
      <c r="BB14" s="388"/>
      <c r="BC14" s="388"/>
      <c r="BD14" s="388"/>
      <c r="BE14" s="388"/>
      <c r="BF14" s="388"/>
      <c r="BG14" s="388"/>
      <c r="BH14" s="388"/>
      <c r="BI14" s="388"/>
      <c r="BJ14" s="388"/>
      <c r="BK14" s="388"/>
      <c r="BL14" s="388"/>
      <c r="BM14" s="389"/>
      <c r="BN14" s="407"/>
      <c r="BO14" s="408"/>
      <c r="BP14" s="408"/>
      <c r="BQ14" s="408"/>
      <c r="BR14" s="408"/>
      <c r="BS14" s="408"/>
      <c r="BT14" s="408"/>
      <c r="BU14" s="409"/>
      <c r="BV14" s="407"/>
      <c r="BW14" s="408"/>
      <c r="BX14" s="408"/>
      <c r="BY14" s="408"/>
      <c r="BZ14" s="408"/>
      <c r="CA14" s="408"/>
      <c r="CB14" s="408"/>
      <c r="CC14" s="409"/>
      <c r="CD14" s="413" t="s">
        <v>138</v>
      </c>
      <c r="CE14" s="414"/>
      <c r="CF14" s="414"/>
      <c r="CG14" s="414"/>
      <c r="CH14" s="414"/>
      <c r="CI14" s="414"/>
      <c r="CJ14" s="414"/>
      <c r="CK14" s="414"/>
      <c r="CL14" s="414"/>
      <c r="CM14" s="414"/>
      <c r="CN14" s="414"/>
      <c r="CO14" s="414"/>
      <c r="CP14" s="414"/>
      <c r="CQ14" s="414"/>
      <c r="CR14" s="414"/>
      <c r="CS14" s="415"/>
      <c r="CT14" s="514">
        <v>58.9</v>
      </c>
      <c r="CU14" s="515"/>
      <c r="CV14" s="515"/>
      <c r="CW14" s="515"/>
      <c r="CX14" s="515"/>
      <c r="CY14" s="515"/>
      <c r="CZ14" s="515"/>
      <c r="DA14" s="516"/>
      <c r="DB14" s="514">
        <v>54.5</v>
      </c>
      <c r="DC14" s="515"/>
      <c r="DD14" s="515"/>
      <c r="DE14" s="515"/>
      <c r="DF14" s="515"/>
      <c r="DG14" s="515"/>
      <c r="DH14" s="515"/>
      <c r="DI14" s="516"/>
      <c r="DJ14" s="165"/>
      <c r="DK14" s="165"/>
      <c r="DL14" s="165"/>
      <c r="DM14" s="165"/>
      <c r="DN14" s="165"/>
      <c r="DO14" s="165"/>
    </row>
    <row r="15" spans="1:119" ht="18.75" customHeight="1">
      <c r="A15" s="166"/>
      <c r="B15" s="526"/>
      <c r="C15" s="527"/>
      <c r="D15" s="527"/>
      <c r="E15" s="527"/>
      <c r="F15" s="527"/>
      <c r="G15" s="527"/>
      <c r="H15" s="527"/>
      <c r="I15" s="527"/>
      <c r="J15" s="527"/>
      <c r="K15" s="528"/>
      <c r="L15" s="176"/>
      <c r="M15" s="507" t="s">
        <v>139</v>
      </c>
      <c r="N15" s="508"/>
      <c r="O15" s="508"/>
      <c r="P15" s="508"/>
      <c r="Q15" s="509"/>
      <c r="R15" s="510">
        <v>84219</v>
      </c>
      <c r="S15" s="511"/>
      <c r="T15" s="511"/>
      <c r="U15" s="511"/>
      <c r="V15" s="512"/>
      <c r="W15" s="498" t="s">
        <v>140</v>
      </c>
      <c r="X15" s="420"/>
      <c r="Y15" s="420"/>
      <c r="Z15" s="420"/>
      <c r="AA15" s="420"/>
      <c r="AB15" s="421"/>
      <c r="AC15" s="383">
        <v>11275</v>
      </c>
      <c r="AD15" s="384"/>
      <c r="AE15" s="384"/>
      <c r="AF15" s="384"/>
      <c r="AG15" s="385"/>
      <c r="AH15" s="383">
        <v>12549</v>
      </c>
      <c r="AI15" s="384"/>
      <c r="AJ15" s="384"/>
      <c r="AK15" s="384"/>
      <c r="AL15" s="386"/>
      <c r="AM15" s="476"/>
      <c r="AN15" s="381"/>
      <c r="AO15" s="381"/>
      <c r="AP15" s="381"/>
      <c r="AQ15" s="381"/>
      <c r="AR15" s="381"/>
      <c r="AS15" s="381"/>
      <c r="AT15" s="382"/>
      <c r="AU15" s="464"/>
      <c r="AV15" s="465"/>
      <c r="AW15" s="465"/>
      <c r="AX15" s="465"/>
      <c r="AY15" s="399" t="s">
        <v>141</v>
      </c>
      <c r="AZ15" s="400"/>
      <c r="BA15" s="400"/>
      <c r="BB15" s="400"/>
      <c r="BC15" s="400"/>
      <c r="BD15" s="400"/>
      <c r="BE15" s="400"/>
      <c r="BF15" s="400"/>
      <c r="BG15" s="400"/>
      <c r="BH15" s="400"/>
      <c r="BI15" s="400"/>
      <c r="BJ15" s="400"/>
      <c r="BK15" s="400"/>
      <c r="BL15" s="400"/>
      <c r="BM15" s="401"/>
      <c r="BN15" s="402">
        <v>11334510</v>
      </c>
      <c r="BO15" s="403"/>
      <c r="BP15" s="403"/>
      <c r="BQ15" s="403"/>
      <c r="BR15" s="403"/>
      <c r="BS15" s="403"/>
      <c r="BT15" s="403"/>
      <c r="BU15" s="404"/>
      <c r="BV15" s="402">
        <v>11467302</v>
      </c>
      <c r="BW15" s="403"/>
      <c r="BX15" s="403"/>
      <c r="BY15" s="403"/>
      <c r="BZ15" s="403"/>
      <c r="CA15" s="403"/>
      <c r="CB15" s="403"/>
      <c r="CC15" s="404"/>
      <c r="CD15" s="517" t="s">
        <v>142</v>
      </c>
      <c r="CE15" s="518"/>
      <c r="CF15" s="518"/>
      <c r="CG15" s="518"/>
      <c r="CH15" s="518"/>
      <c r="CI15" s="518"/>
      <c r="CJ15" s="518"/>
      <c r="CK15" s="518"/>
      <c r="CL15" s="518"/>
      <c r="CM15" s="518"/>
      <c r="CN15" s="518"/>
      <c r="CO15" s="518"/>
      <c r="CP15" s="518"/>
      <c r="CQ15" s="518"/>
      <c r="CR15" s="518"/>
      <c r="CS15" s="519"/>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26"/>
      <c r="C16" s="527"/>
      <c r="D16" s="527"/>
      <c r="E16" s="527"/>
      <c r="F16" s="527"/>
      <c r="G16" s="527"/>
      <c r="H16" s="527"/>
      <c r="I16" s="527"/>
      <c r="J16" s="527"/>
      <c r="K16" s="528"/>
      <c r="L16" s="500" t="s">
        <v>143</v>
      </c>
      <c r="M16" s="501"/>
      <c r="N16" s="501"/>
      <c r="O16" s="501"/>
      <c r="P16" s="501"/>
      <c r="Q16" s="502"/>
      <c r="R16" s="495" t="s">
        <v>144</v>
      </c>
      <c r="S16" s="496"/>
      <c r="T16" s="496"/>
      <c r="U16" s="496"/>
      <c r="V16" s="497"/>
      <c r="W16" s="513"/>
      <c r="X16" s="423"/>
      <c r="Y16" s="423"/>
      <c r="Z16" s="423"/>
      <c r="AA16" s="423"/>
      <c r="AB16" s="424"/>
      <c r="AC16" s="503">
        <v>27.2</v>
      </c>
      <c r="AD16" s="504"/>
      <c r="AE16" s="504"/>
      <c r="AF16" s="504"/>
      <c r="AG16" s="505"/>
      <c r="AH16" s="503">
        <v>28.5</v>
      </c>
      <c r="AI16" s="504"/>
      <c r="AJ16" s="504"/>
      <c r="AK16" s="504"/>
      <c r="AL16" s="506"/>
      <c r="AM16" s="476"/>
      <c r="AN16" s="381"/>
      <c r="AO16" s="381"/>
      <c r="AP16" s="381"/>
      <c r="AQ16" s="381"/>
      <c r="AR16" s="381"/>
      <c r="AS16" s="381"/>
      <c r="AT16" s="382"/>
      <c r="AU16" s="464"/>
      <c r="AV16" s="465"/>
      <c r="AW16" s="465"/>
      <c r="AX16" s="465"/>
      <c r="AY16" s="387" t="s">
        <v>145</v>
      </c>
      <c r="AZ16" s="388"/>
      <c r="BA16" s="388"/>
      <c r="BB16" s="388"/>
      <c r="BC16" s="388"/>
      <c r="BD16" s="388"/>
      <c r="BE16" s="388"/>
      <c r="BF16" s="388"/>
      <c r="BG16" s="388"/>
      <c r="BH16" s="388"/>
      <c r="BI16" s="388"/>
      <c r="BJ16" s="388"/>
      <c r="BK16" s="388"/>
      <c r="BL16" s="388"/>
      <c r="BM16" s="389"/>
      <c r="BN16" s="407">
        <v>19020237</v>
      </c>
      <c r="BO16" s="408"/>
      <c r="BP16" s="408"/>
      <c r="BQ16" s="408"/>
      <c r="BR16" s="408"/>
      <c r="BS16" s="408"/>
      <c r="BT16" s="408"/>
      <c r="BU16" s="409"/>
      <c r="BV16" s="407">
        <v>18965370</v>
      </c>
      <c r="BW16" s="408"/>
      <c r="BX16" s="408"/>
      <c r="BY16" s="408"/>
      <c r="BZ16" s="408"/>
      <c r="CA16" s="408"/>
      <c r="CB16" s="408"/>
      <c r="CC16" s="409"/>
      <c r="CD16" s="180"/>
      <c r="CE16" s="405"/>
      <c r="CF16" s="405"/>
      <c r="CG16" s="405"/>
      <c r="CH16" s="405"/>
      <c r="CI16" s="405"/>
      <c r="CJ16" s="405"/>
      <c r="CK16" s="405"/>
      <c r="CL16" s="405"/>
      <c r="CM16" s="405"/>
      <c r="CN16" s="405"/>
      <c r="CO16" s="405"/>
      <c r="CP16" s="405"/>
      <c r="CQ16" s="405"/>
      <c r="CR16" s="405"/>
      <c r="CS16" s="406"/>
      <c r="CT16" s="377"/>
      <c r="CU16" s="378"/>
      <c r="CV16" s="378"/>
      <c r="CW16" s="378"/>
      <c r="CX16" s="378"/>
      <c r="CY16" s="378"/>
      <c r="CZ16" s="378"/>
      <c r="DA16" s="379"/>
      <c r="DB16" s="377"/>
      <c r="DC16" s="378"/>
      <c r="DD16" s="378"/>
      <c r="DE16" s="378"/>
      <c r="DF16" s="378"/>
      <c r="DG16" s="378"/>
      <c r="DH16" s="378"/>
      <c r="DI16" s="379"/>
      <c r="DJ16" s="165"/>
      <c r="DK16" s="165"/>
      <c r="DL16" s="165"/>
      <c r="DM16" s="165"/>
      <c r="DN16" s="165"/>
      <c r="DO16" s="165"/>
    </row>
    <row r="17" spans="1:119" ht="18.75" customHeight="1" thickBot="1">
      <c r="A17" s="166"/>
      <c r="B17" s="529"/>
      <c r="C17" s="530"/>
      <c r="D17" s="530"/>
      <c r="E17" s="530"/>
      <c r="F17" s="530"/>
      <c r="G17" s="530"/>
      <c r="H17" s="530"/>
      <c r="I17" s="530"/>
      <c r="J17" s="530"/>
      <c r="K17" s="531"/>
      <c r="L17" s="181"/>
      <c r="M17" s="492" t="s">
        <v>146</v>
      </c>
      <c r="N17" s="493"/>
      <c r="O17" s="493"/>
      <c r="P17" s="493"/>
      <c r="Q17" s="494"/>
      <c r="R17" s="495" t="s">
        <v>147</v>
      </c>
      <c r="S17" s="496"/>
      <c r="T17" s="496"/>
      <c r="U17" s="496"/>
      <c r="V17" s="497"/>
      <c r="W17" s="498" t="s">
        <v>148</v>
      </c>
      <c r="X17" s="420"/>
      <c r="Y17" s="420"/>
      <c r="Z17" s="420"/>
      <c r="AA17" s="420"/>
      <c r="AB17" s="421"/>
      <c r="AC17" s="383">
        <v>27936</v>
      </c>
      <c r="AD17" s="384"/>
      <c r="AE17" s="384"/>
      <c r="AF17" s="384"/>
      <c r="AG17" s="385"/>
      <c r="AH17" s="383">
        <v>29102</v>
      </c>
      <c r="AI17" s="384"/>
      <c r="AJ17" s="384"/>
      <c r="AK17" s="384"/>
      <c r="AL17" s="386"/>
      <c r="AM17" s="476"/>
      <c r="AN17" s="381"/>
      <c r="AO17" s="381"/>
      <c r="AP17" s="381"/>
      <c r="AQ17" s="381"/>
      <c r="AR17" s="381"/>
      <c r="AS17" s="381"/>
      <c r="AT17" s="382"/>
      <c r="AU17" s="464"/>
      <c r="AV17" s="465"/>
      <c r="AW17" s="465"/>
      <c r="AX17" s="465"/>
      <c r="AY17" s="387" t="s">
        <v>149</v>
      </c>
      <c r="AZ17" s="388"/>
      <c r="BA17" s="388"/>
      <c r="BB17" s="388"/>
      <c r="BC17" s="388"/>
      <c r="BD17" s="388"/>
      <c r="BE17" s="388"/>
      <c r="BF17" s="388"/>
      <c r="BG17" s="388"/>
      <c r="BH17" s="388"/>
      <c r="BI17" s="388"/>
      <c r="BJ17" s="388"/>
      <c r="BK17" s="388"/>
      <c r="BL17" s="388"/>
      <c r="BM17" s="389"/>
      <c r="BN17" s="407">
        <v>14465510</v>
      </c>
      <c r="BO17" s="408"/>
      <c r="BP17" s="408"/>
      <c r="BQ17" s="408"/>
      <c r="BR17" s="408"/>
      <c r="BS17" s="408"/>
      <c r="BT17" s="408"/>
      <c r="BU17" s="409"/>
      <c r="BV17" s="407">
        <v>14615060</v>
      </c>
      <c r="BW17" s="408"/>
      <c r="BX17" s="408"/>
      <c r="BY17" s="408"/>
      <c r="BZ17" s="408"/>
      <c r="CA17" s="408"/>
      <c r="CB17" s="408"/>
      <c r="CC17" s="409"/>
      <c r="CD17" s="180"/>
      <c r="CE17" s="405"/>
      <c r="CF17" s="405"/>
      <c r="CG17" s="405"/>
      <c r="CH17" s="405"/>
      <c r="CI17" s="405"/>
      <c r="CJ17" s="405"/>
      <c r="CK17" s="405"/>
      <c r="CL17" s="405"/>
      <c r="CM17" s="405"/>
      <c r="CN17" s="405"/>
      <c r="CO17" s="405"/>
      <c r="CP17" s="405"/>
      <c r="CQ17" s="405"/>
      <c r="CR17" s="405"/>
      <c r="CS17" s="406"/>
      <c r="CT17" s="377"/>
      <c r="CU17" s="378"/>
      <c r="CV17" s="378"/>
      <c r="CW17" s="378"/>
      <c r="CX17" s="378"/>
      <c r="CY17" s="378"/>
      <c r="CZ17" s="378"/>
      <c r="DA17" s="379"/>
      <c r="DB17" s="377"/>
      <c r="DC17" s="378"/>
      <c r="DD17" s="378"/>
      <c r="DE17" s="378"/>
      <c r="DF17" s="378"/>
      <c r="DG17" s="378"/>
      <c r="DH17" s="378"/>
      <c r="DI17" s="379"/>
      <c r="DJ17" s="165"/>
      <c r="DK17" s="165"/>
      <c r="DL17" s="165"/>
      <c r="DM17" s="165"/>
      <c r="DN17" s="165"/>
      <c r="DO17" s="165"/>
    </row>
    <row r="18" spans="1:119" ht="18.75" customHeight="1" thickBot="1">
      <c r="A18" s="166"/>
      <c r="B18" s="469" t="s">
        <v>150</v>
      </c>
      <c r="C18" s="470"/>
      <c r="D18" s="470"/>
      <c r="E18" s="471"/>
      <c r="F18" s="471"/>
      <c r="G18" s="471"/>
      <c r="H18" s="471"/>
      <c r="I18" s="471"/>
      <c r="J18" s="471"/>
      <c r="K18" s="471"/>
      <c r="L18" s="472">
        <v>1449.83</v>
      </c>
      <c r="M18" s="472"/>
      <c r="N18" s="472"/>
      <c r="O18" s="472"/>
      <c r="P18" s="472"/>
      <c r="Q18" s="472"/>
      <c r="R18" s="473"/>
      <c r="S18" s="473"/>
      <c r="T18" s="473"/>
      <c r="U18" s="473"/>
      <c r="V18" s="474"/>
      <c r="W18" s="488"/>
      <c r="X18" s="489"/>
      <c r="Y18" s="489"/>
      <c r="Z18" s="489"/>
      <c r="AA18" s="489"/>
      <c r="AB18" s="499"/>
      <c r="AC18" s="371">
        <v>67.5</v>
      </c>
      <c r="AD18" s="372"/>
      <c r="AE18" s="372"/>
      <c r="AF18" s="372"/>
      <c r="AG18" s="475"/>
      <c r="AH18" s="371">
        <v>66.2</v>
      </c>
      <c r="AI18" s="372"/>
      <c r="AJ18" s="372"/>
      <c r="AK18" s="372"/>
      <c r="AL18" s="373"/>
      <c r="AM18" s="476"/>
      <c r="AN18" s="381"/>
      <c r="AO18" s="381"/>
      <c r="AP18" s="381"/>
      <c r="AQ18" s="381"/>
      <c r="AR18" s="381"/>
      <c r="AS18" s="381"/>
      <c r="AT18" s="382"/>
      <c r="AU18" s="464"/>
      <c r="AV18" s="465"/>
      <c r="AW18" s="465"/>
      <c r="AX18" s="465"/>
      <c r="AY18" s="387" t="s">
        <v>151</v>
      </c>
      <c r="AZ18" s="388"/>
      <c r="BA18" s="388"/>
      <c r="BB18" s="388"/>
      <c r="BC18" s="388"/>
      <c r="BD18" s="388"/>
      <c r="BE18" s="388"/>
      <c r="BF18" s="388"/>
      <c r="BG18" s="388"/>
      <c r="BH18" s="388"/>
      <c r="BI18" s="388"/>
      <c r="BJ18" s="388"/>
      <c r="BK18" s="388"/>
      <c r="BL18" s="388"/>
      <c r="BM18" s="389"/>
      <c r="BN18" s="407">
        <v>24872309</v>
      </c>
      <c r="BO18" s="408"/>
      <c r="BP18" s="408"/>
      <c r="BQ18" s="408"/>
      <c r="BR18" s="408"/>
      <c r="BS18" s="408"/>
      <c r="BT18" s="408"/>
      <c r="BU18" s="409"/>
      <c r="BV18" s="407">
        <v>24805925</v>
      </c>
      <c r="BW18" s="408"/>
      <c r="BX18" s="408"/>
      <c r="BY18" s="408"/>
      <c r="BZ18" s="408"/>
      <c r="CA18" s="408"/>
      <c r="CB18" s="408"/>
      <c r="CC18" s="409"/>
      <c r="CD18" s="180"/>
      <c r="CE18" s="405"/>
      <c r="CF18" s="405"/>
      <c r="CG18" s="405"/>
      <c r="CH18" s="405"/>
      <c r="CI18" s="405"/>
      <c r="CJ18" s="405"/>
      <c r="CK18" s="405"/>
      <c r="CL18" s="405"/>
      <c r="CM18" s="405"/>
      <c r="CN18" s="405"/>
      <c r="CO18" s="405"/>
      <c r="CP18" s="405"/>
      <c r="CQ18" s="405"/>
      <c r="CR18" s="405"/>
      <c r="CS18" s="406"/>
      <c r="CT18" s="377"/>
      <c r="CU18" s="378"/>
      <c r="CV18" s="378"/>
      <c r="CW18" s="378"/>
      <c r="CX18" s="378"/>
      <c r="CY18" s="378"/>
      <c r="CZ18" s="378"/>
      <c r="DA18" s="379"/>
      <c r="DB18" s="377"/>
      <c r="DC18" s="378"/>
      <c r="DD18" s="378"/>
      <c r="DE18" s="378"/>
      <c r="DF18" s="378"/>
      <c r="DG18" s="378"/>
      <c r="DH18" s="378"/>
      <c r="DI18" s="379"/>
      <c r="DJ18" s="165"/>
      <c r="DK18" s="165"/>
      <c r="DL18" s="165"/>
      <c r="DM18" s="165"/>
      <c r="DN18" s="165"/>
      <c r="DO18" s="165"/>
    </row>
    <row r="19" spans="1:119" ht="18.75" customHeight="1" thickBot="1">
      <c r="A19" s="166"/>
      <c r="B19" s="469" t="s">
        <v>152</v>
      </c>
      <c r="C19" s="470"/>
      <c r="D19" s="470"/>
      <c r="E19" s="471"/>
      <c r="F19" s="471"/>
      <c r="G19" s="471"/>
      <c r="H19" s="471"/>
      <c r="I19" s="471"/>
      <c r="J19" s="471"/>
      <c r="K19" s="471"/>
      <c r="L19" s="477">
        <v>58</v>
      </c>
      <c r="M19" s="477"/>
      <c r="N19" s="477"/>
      <c r="O19" s="477"/>
      <c r="P19" s="477"/>
      <c r="Q19" s="477"/>
      <c r="R19" s="478"/>
      <c r="S19" s="478"/>
      <c r="T19" s="478"/>
      <c r="U19" s="478"/>
      <c r="V19" s="479"/>
      <c r="W19" s="486"/>
      <c r="X19" s="487"/>
      <c r="Y19" s="487"/>
      <c r="Z19" s="487"/>
      <c r="AA19" s="487"/>
      <c r="AB19" s="487"/>
      <c r="AC19" s="490"/>
      <c r="AD19" s="490"/>
      <c r="AE19" s="490"/>
      <c r="AF19" s="490"/>
      <c r="AG19" s="490"/>
      <c r="AH19" s="490"/>
      <c r="AI19" s="490"/>
      <c r="AJ19" s="490"/>
      <c r="AK19" s="490"/>
      <c r="AL19" s="491"/>
      <c r="AM19" s="476"/>
      <c r="AN19" s="381"/>
      <c r="AO19" s="381"/>
      <c r="AP19" s="381"/>
      <c r="AQ19" s="381"/>
      <c r="AR19" s="381"/>
      <c r="AS19" s="381"/>
      <c r="AT19" s="382"/>
      <c r="AU19" s="464"/>
      <c r="AV19" s="465"/>
      <c r="AW19" s="465"/>
      <c r="AX19" s="465"/>
      <c r="AY19" s="387" t="s">
        <v>153</v>
      </c>
      <c r="AZ19" s="388"/>
      <c r="BA19" s="388"/>
      <c r="BB19" s="388"/>
      <c r="BC19" s="388"/>
      <c r="BD19" s="388"/>
      <c r="BE19" s="388"/>
      <c r="BF19" s="388"/>
      <c r="BG19" s="388"/>
      <c r="BH19" s="388"/>
      <c r="BI19" s="388"/>
      <c r="BJ19" s="388"/>
      <c r="BK19" s="388"/>
      <c r="BL19" s="388"/>
      <c r="BM19" s="389"/>
      <c r="BN19" s="407">
        <v>29716825</v>
      </c>
      <c r="BO19" s="408"/>
      <c r="BP19" s="408"/>
      <c r="BQ19" s="408"/>
      <c r="BR19" s="408"/>
      <c r="BS19" s="408"/>
      <c r="BT19" s="408"/>
      <c r="BU19" s="409"/>
      <c r="BV19" s="407">
        <v>30262918</v>
      </c>
      <c r="BW19" s="408"/>
      <c r="BX19" s="408"/>
      <c r="BY19" s="408"/>
      <c r="BZ19" s="408"/>
      <c r="CA19" s="408"/>
      <c r="CB19" s="408"/>
      <c r="CC19" s="409"/>
      <c r="CD19" s="180"/>
      <c r="CE19" s="405"/>
      <c r="CF19" s="405"/>
      <c r="CG19" s="405"/>
      <c r="CH19" s="405"/>
      <c r="CI19" s="405"/>
      <c r="CJ19" s="405"/>
      <c r="CK19" s="405"/>
      <c r="CL19" s="405"/>
      <c r="CM19" s="405"/>
      <c r="CN19" s="405"/>
      <c r="CO19" s="405"/>
      <c r="CP19" s="405"/>
      <c r="CQ19" s="405"/>
      <c r="CR19" s="405"/>
      <c r="CS19" s="406"/>
      <c r="CT19" s="377"/>
      <c r="CU19" s="378"/>
      <c r="CV19" s="378"/>
      <c r="CW19" s="378"/>
      <c r="CX19" s="378"/>
      <c r="CY19" s="378"/>
      <c r="CZ19" s="378"/>
      <c r="DA19" s="379"/>
      <c r="DB19" s="377"/>
      <c r="DC19" s="378"/>
      <c r="DD19" s="378"/>
      <c r="DE19" s="378"/>
      <c r="DF19" s="378"/>
      <c r="DG19" s="378"/>
      <c r="DH19" s="378"/>
      <c r="DI19" s="379"/>
      <c r="DJ19" s="165"/>
      <c r="DK19" s="165"/>
      <c r="DL19" s="165"/>
      <c r="DM19" s="165"/>
      <c r="DN19" s="165"/>
      <c r="DO19" s="165"/>
    </row>
    <row r="20" spans="1:119" ht="18.75" customHeight="1" thickBot="1">
      <c r="A20" s="166"/>
      <c r="B20" s="469" t="s">
        <v>154</v>
      </c>
      <c r="C20" s="470"/>
      <c r="D20" s="470"/>
      <c r="E20" s="471"/>
      <c r="F20" s="471"/>
      <c r="G20" s="471"/>
      <c r="H20" s="471"/>
      <c r="I20" s="471"/>
      <c r="J20" s="471"/>
      <c r="K20" s="471"/>
      <c r="L20" s="477">
        <v>32658</v>
      </c>
      <c r="M20" s="477"/>
      <c r="N20" s="477"/>
      <c r="O20" s="477"/>
      <c r="P20" s="477"/>
      <c r="Q20" s="477"/>
      <c r="R20" s="478"/>
      <c r="S20" s="478"/>
      <c r="T20" s="478"/>
      <c r="U20" s="478"/>
      <c r="V20" s="479"/>
      <c r="W20" s="488"/>
      <c r="X20" s="489"/>
      <c r="Y20" s="489"/>
      <c r="Z20" s="489"/>
      <c r="AA20" s="489"/>
      <c r="AB20" s="489"/>
      <c r="AC20" s="480"/>
      <c r="AD20" s="480"/>
      <c r="AE20" s="480"/>
      <c r="AF20" s="480"/>
      <c r="AG20" s="480"/>
      <c r="AH20" s="480"/>
      <c r="AI20" s="480"/>
      <c r="AJ20" s="480"/>
      <c r="AK20" s="480"/>
      <c r="AL20" s="481"/>
      <c r="AM20" s="482"/>
      <c r="AN20" s="454"/>
      <c r="AO20" s="454"/>
      <c r="AP20" s="454"/>
      <c r="AQ20" s="454"/>
      <c r="AR20" s="454"/>
      <c r="AS20" s="454"/>
      <c r="AT20" s="455"/>
      <c r="AU20" s="483"/>
      <c r="AV20" s="484"/>
      <c r="AW20" s="484"/>
      <c r="AX20" s="485"/>
      <c r="AY20" s="387"/>
      <c r="AZ20" s="388"/>
      <c r="BA20" s="388"/>
      <c r="BB20" s="388"/>
      <c r="BC20" s="388"/>
      <c r="BD20" s="388"/>
      <c r="BE20" s="388"/>
      <c r="BF20" s="388"/>
      <c r="BG20" s="388"/>
      <c r="BH20" s="388"/>
      <c r="BI20" s="388"/>
      <c r="BJ20" s="388"/>
      <c r="BK20" s="388"/>
      <c r="BL20" s="388"/>
      <c r="BM20" s="389"/>
      <c r="BN20" s="407"/>
      <c r="BO20" s="408"/>
      <c r="BP20" s="408"/>
      <c r="BQ20" s="408"/>
      <c r="BR20" s="408"/>
      <c r="BS20" s="408"/>
      <c r="BT20" s="408"/>
      <c r="BU20" s="409"/>
      <c r="BV20" s="407"/>
      <c r="BW20" s="408"/>
      <c r="BX20" s="408"/>
      <c r="BY20" s="408"/>
      <c r="BZ20" s="408"/>
      <c r="CA20" s="408"/>
      <c r="CB20" s="408"/>
      <c r="CC20" s="409"/>
      <c r="CD20" s="180"/>
      <c r="CE20" s="405"/>
      <c r="CF20" s="405"/>
      <c r="CG20" s="405"/>
      <c r="CH20" s="405"/>
      <c r="CI20" s="405"/>
      <c r="CJ20" s="405"/>
      <c r="CK20" s="405"/>
      <c r="CL20" s="405"/>
      <c r="CM20" s="405"/>
      <c r="CN20" s="405"/>
      <c r="CO20" s="405"/>
      <c r="CP20" s="405"/>
      <c r="CQ20" s="405"/>
      <c r="CR20" s="405"/>
      <c r="CS20" s="406"/>
      <c r="CT20" s="377"/>
      <c r="CU20" s="378"/>
      <c r="CV20" s="378"/>
      <c r="CW20" s="378"/>
      <c r="CX20" s="378"/>
      <c r="CY20" s="378"/>
      <c r="CZ20" s="378"/>
      <c r="DA20" s="379"/>
      <c r="DB20" s="377"/>
      <c r="DC20" s="378"/>
      <c r="DD20" s="378"/>
      <c r="DE20" s="378"/>
      <c r="DF20" s="378"/>
      <c r="DG20" s="378"/>
      <c r="DH20" s="378"/>
      <c r="DI20" s="379"/>
      <c r="DJ20" s="165"/>
      <c r="DK20" s="165"/>
      <c r="DL20" s="165"/>
      <c r="DM20" s="165"/>
      <c r="DN20" s="165"/>
      <c r="DO20" s="165"/>
    </row>
    <row r="21" spans="1:119" ht="18.75" customHeight="1">
      <c r="A21" s="166"/>
      <c r="B21" s="466" t="s">
        <v>155</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87"/>
      <c r="AZ21" s="388"/>
      <c r="BA21" s="388"/>
      <c r="BB21" s="388"/>
      <c r="BC21" s="388"/>
      <c r="BD21" s="388"/>
      <c r="BE21" s="388"/>
      <c r="BF21" s="388"/>
      <c r="BG21" s="388"/>
      <c r="BH21" s="388"/>
      <c r="BI21" s="388"/>
      <c r="BJ21" s="388"/>
      <c r="BK21" s="388"/>
      <c r="BL21" s="388"/>
      <c r="BM21" s="389"/>
      <c r="BN21" s="407"/>
      <c r="BO21" s="408"/>
      <c r="BP21" s="408"/>
      <c r="BQ21" s="408"/>
      <c r="BR21" s="408"/>
      <c r="BS21" s="408"/>
      <c r="BT21" s="408"/>
      <c r="BU21" s="409"/>
      <c r="BV21" s="407"/>
      <c r="BW21" s="408"/>
      <c r="BX21" s="408"/>
      <c r="BY21" s="408"/>
      <c r="BZ21" s="408"/>
      <c r="CA21" s="408"/>
      <c r="CB21" s="408"/>
      <c r="CC21" s="409"/>
      <c r="CD21" s="180"/>
      <c r="CE21" s="405"/>
      <c r="CF21" s="405"/>
      <c r="CG21" s="405"/>
      <c r="CH21" s="405"/>
      <c r="CI21" s="405"/>
      <c r="CJ21" s="405"/>
      <c r="CK21" s="405"/>
      <c r="CL21" s="405"/>
      <c r="CM21" s="405"/>
      <c r="CN21" s="405"/>
      <c r="CO21" s="405"/>
      <c r="CP21" s="405"/>
      <c r="CQ21" s="405"/>
      <c r="CR21" s="405"/>
      <c r="CS21" s="406"/>
      <c r="CT21" s="377"/>
      <c r="CU21" s="378"/>
      <c r="CV21" s="378"/>
      <c r="CW21" s="378"/>
      <c r="CX21" s="378"/>
      <c r="CY21" s="378"/>
      <c r="CZ21" s="378"/>
      <c r="DA21" s="379"/>
      <c r="DB21" s="377"/>
      <c r="DC21" s="378"/>
      <c r="DD21" s="378"/>
      <c r="DE21" s="378"/>
      <c r="DF21" s="378"/>
      <c r="DG21" s="378"/>
      <c r="DH21" s="378"/>
      <c r="DI21" s="379"/>
      <c r="DJ21" s="165"/>
      <c r="DK21" s="165"/>
      <c r="DL21" s="165"/>
      <c r="DM21" s="165"/>
      <c r="DN21" s="165"/>
      <c r="DO21" s="165"/>
    </row>
    <row r="22" spans="1:119" ht="18.75" customHeight="1" thickBot="1">
      <c r="A22" s="166"/>
      <c r="B22" s="436" t="s">
        <v>156</v>
      </c>
      <c r="C22" s="437"/>
      <c r="D22" s="438"/>
      <c r="E22" s="445" t="s">
        <v>1</v>
      </c>
      <c r="F22" s="420"/>
      <c r="G22" s="420"/>
      <c r="H22" s="420"/>
      <c r="I22" s="420"/>
      <c r="J22" s="420"/>
      <c r="K22" s="421"/>
      <c r="L22" s="445" t="s">
        <v>157</v>
      </c>
      <c r="M22" s="420"/>
      <c r="N22" s="420"/>
      <c r="O22" s="420"/>
      <c r="P22" s="421"/>
      <c r="Q22" s="430" t="s">
        <v>158</v>
      </c>
      <c r="R22" s="431"/>
      <c r="S22" s="431"/>
      <c r="T22" s="431"/>
      <c r="U22" s="431"/>
      <c r="V22" s="446"/>
      <c r="W22" s="448" t="s">
        <v>159</v>
      </c>
      <c r="X22" s="437"/>
      <c r="Y22" s="438"/>
      <c r="Z22" s="445" t="s">
        <v>1</v>
      </c>
      <c r="AA22" s="420"/>
      <c r="AB22" s="420"/>
      <c r="AC22" s="420"/>
      <c r="AD22" s="420"/>
      <c r="AE22" s="420"/>
      <c r="AF22" s="420"/>
      <c r="AG22" s="421"/>
      <c r="AH22" s="419" t="s">
        <v>160</v>
      </c>
      <c r="AI22" s="420"/>
      <c r="AJ22" s="420"/>
      <c r="AK22" s="420"/>
      <c r="AL22" s="421"/>
      <c r="AM22" s="419" t="s">
        <v>161</v>
      </c>
      <c r="AN22" s="425"/>
      <c r="AO22" s="425"/>
      <c r="AP22" s="425"/>
      <c r="AQ22" s="425"/>
      <c r="AR22" s="426"/>
      <c r="AS22" s="430" t="s">
        <v>158</v>
      </c>
      <c r="AT22" s="431"/>
      <c r="AU22" s="431"/>
      <c r="AV22" s="431"/>
      <c r="AW22" s="431"/>
      <c r="AX22" s="432"/>
      <c r="AY22" s="374"/>
      <c r="AZ22" s="375"/>
      <c r="BA22" s="375"/>
      <c r="BB22" s="375"/>
      <c r="BC22" s="375"/>
      <c r="BD22" s="375"/>
      <c r="BE22" s="375"/>
      <c r="BF22" s="375"/>
      <c r="BG22" s="375"/>
      <c r="BH22" s="375"/>
      <c r="BI22" s="375"/>
      <c r="BJ22" s="375"/>
      <c r="BK22" s="375"/>
      <c r="BL22" s="375"/>
      <c r="BM22" s="376"/>
      <c r="BN22" s="410"/>
      <c r="BO22" s="411"/>
      <c r="BP22" s="411"/>
      <c r="BQ22" s="411"/>
      <c r="BR22" s="411"/>
      <c r="BS22" s="411"/>
      <c r="BT22" s="411"/>
      <c r="BU22" s="412"/>
      <c r="BV22" s="410"/>
      <c r="BW22" s="411"/>
      <c r="BX22" s="411"/>
      <c r="BY22" s="411"/>
      <c r="BZ22" s="411"/>
      <c r="CA22" s="411"/>
      <c r="CB22" s="411"/>
      <c r="CC22" s="412"/>
      <c r="CD22" s="180"/>
      <c r="CE22" s="405"/>
      <c r="CF22" s="405"/>
      <c r="CG22" s="405"/>
      <c r="CH22" s="405"/>
      <c r="CI22" s="405"/>
      <c r="CJ22" s="405"/>
      <c r="CK22" s="405"/>
      <c r="CL22" s="405"/>
      <c r="CM22" s="405"/>
      <c r="CN22" s="405"/>
      <c r="CO22" s="405"/>
      <c r="CP22" s="405"/>
      <c r="CQ22" s="405"/>
      <c r="CR22" s="405"/>
      <c r="CS22" s="406"/>
      <c r="CT22" s="377"/>
      <c r="CU22" s="378"/>
      <c r="CV22" s="378"/>
      <c r="CW22" s="378"/>
      <c r="CX22" s="378"/>
      <c r="CY22" s="378"/>
      <c r="CZ22" s="378"/>
      <c r="DA22" s="379"/>
      <c r="DB22" s="377"/>
      <c r="DC22" s="378"/>
      <c r="DD22" s="378"/>
      <c r="DE22" s="378"/>
      <c r="DF22" s="378"/>
      <c r="DG22" s="378"/>
      <c r="DH22" s="378"/>
      <c r="DI22" s="379"/>
      <c r="DJ22" s="165"/>
      <c r="DK22" s="165"/>
      <c r="DL22" s="165"/>
      <c r="DM22" s="165"/>
      <c r="DN22" s="165"/>
      <c r="DO22" s="165"/>
    </row>
    <row r="23" spans="1:119" ht="18.75" customHeight="1">
      <c r="A23" s="166"/>
      <c r="B23" s="439"/>
      <c r="C23" s="440"/>
      <c r="D23" s="441"/>
      <c r="E23" s="422"/>
      <c r="F23" s="423"/>
      <c r="G23" s="423"/>
      <c r="H23" s="423"/>
      <c r="I23" s="423"/>
      <c r="J23" s="423"/>
      <c r="K23" s="424"/>
      <c r="L23" s="422"/>
      <c r="M23" s="423"/>
      <c r="N23" s="423"/>
      <c r="O23" s="423"/>
      <c r="P23" s="424"/>
      <c r="Q23" s="433"/>
      <c r="R23" s="434"/>
      <c r="S23" s="434"/>
      <c r="T23" s="434"/>
      <c r="U23" s="434"/>
      <c r="V23" s="447"/>
      <c r="W23" s="449"/>
      <c r="X23" s="440"/>
      <c r="Y23" s="441"/>
      <c r="Z23" s="422"/>
      <c r="AA23" s="423"/>
      <c r="AB23" s="423"/>
      <c r="AC23" s="423"/>
      <c r="AD23" s="423"/>
      <c r="AE23" s="423"/>
      <c r="AF23" s="423"/>
      <c r="AG23" s="424"/>
      <c r="AH23" s="422"/>
      <c r="AI23" s="423"/>
      <c r="AJ23" s="423"/>
      <c r="AK23" s="423"/>
      <c r="AL23" s="424"/>
      <c r="AM23" s="427"/>
      <c r="AN23" s="428"/>
      <c r="AO23" s="428"/>
      <c r="AP23" s="428"/>
      <c r="AQ23" s="428"/>
      <c r="AR23" s="429"/>
      <c r="AS23" s="433"/>
      <c r="AT23" s="434"/>
      <c r="AU23" s="434"/>
      <c r="AV23" s="434"/>
      <c r="AW23" s="434"/>
      <c r="AX23" s="435"/>
      <c r="AY23" s="399" t="s">
        <v>162</v>
      </c>
      <c r="AZ23" s="400"/>
      <c r="BA23" s="400"/>
      <c r="BB23" s="400"/>
      <c r="BC23" s="400"/>
      <c r="BD23" s="400"/>
      <c r="BE23" s="400"/>
      <c r="BF23" s="400"/>
      <c r="BG23" s="400"/>
      <c r="BH23" s="400"/>
      <c r="BI23" s="400"/>
      <c r="BJ23" s="400"/>
      <c r="BK23" s="400"/>
      <c r="BL23" s="400"/>
      <c r="BM23" s="401"/>
      <c r="BN23" s="407">
        <v>58417383</v>
      </c>
      <c r="BO23" s="408"/>
      <c r="BP23" s="408"/>
      <c r="BQ23" s="408"/>
      <c r="BR23" s="408"/>
      <c r="BS23" s="408"/>
      <c r="BT23" s="408"/>
      <c r="BU23" s="409"/>
      <c r="BV23" s="407">
        <v>54888202</v>
      </c>
      <c r="BW23" s="408"/>
      <c r="BX23" s="408"/>
      <c r="BY23" s="408"/>
      <c r="BZ23" s="408"/>
      <c r="CA23" s="408"/>
      <c r="CB23" s="408"/>
      <c r="CC23" s="409"/>
      <c r="CD23" s="180"/>
      <c r="CE23" s="405"/>
      <c r="CF23" s="405"/>
      <c r="CG23" s="405"/>
      <c r="CH23" s="405"/>
      <c r="CI23" s="405"/>
      <c r="CJ23" s="405"/>
      <c r="CK23" s="405"/>
      <c r="CL23" s="405"/>
      <c r="CM23" s="405"/>
      <c r="CN23" s="405"/>
      <c r="CO23" s="405"/>
      <c r="CP23" s="405"/>
      <c r="CQ23" s="405"/>
      <c r="CR23" s="405"/>
      <c r="CS23" s="406"/>
      <c r="CT23" s="377"/>
      <c r="CU23" s="378"/>
      <c r="CV23" s="378"/>
      <c r="CW23" s="378"/>
      <c r="CX23" s="378"/>
      <c r="CY23" s="378"/>
      <c r="CZ23" s="378"/>
      <c r="DA23" s="379"/>
      <c r="DB23" s="377"/>
      <c r="DC23" s="378"/>
      <c r="DD23" s="378"/>
      <c r="DE23" s="378"/>
      <c r="DF23" s="378"/>
      <c r="DG23" s="378"/>
      <c r="DH23" s="378"/>
      <c r="DI23" s="379"/>
      <c r="DJ23" s="165"/>
      <c r="DK23" s="165"/>
      <c r="DL23" s="165"/>
      <c r="DM23" s="165"/>
      <c r="DN23" s="165"/>
      <c r="DO23" s="165"/>
    </row>
    <row r="24" spans="1:119" ht="18.75" customHeight="1" thickBot="1">
      <c r="A24" s="166"/>
      <c r="B24" s="439"/>
      <c r="C24" s="440"/>
      <c r="D24" s="441"/>
      <c r="E24" s="380" t="s">
        <v>163</v>
      </c>
      <c r="F24" s="381"/>
      <c r="G24" s="381"/>
      <c r="H24" s="381"/>
      <c r="I24" s="381"/>
      <c r="J24" s="381"/>
      <c r="K24" s="382"/>
      <c r="L24" s="383">
        <v>1</v>
      </c>
      <c r="M24" s="384"/>
      <c r="N24" s="384"/>
      <c r="O24" s="384"/>
      <c r="P24" s="385"/>
      <c r="Q24" s="383">
        <v>9600</v>
      </c>
      <c r="R24" s="384"/>
      <c r="S24" s="384"/>
      <c r="T24" s="384"/>
      <c r="U24" s="384"/>
      <c r="V24" s="385"/>
      <c r="W24" s="449"/>
      <c r="X24" s="440"/>
      <c r="Y24" s="441"/>
      <c r="Z24" s="380" t="s">
        <v>164</v>
      </c>
      <c r="AA24" s="381"/>
      <c r="AB24" s="381"/>
      <c r="AC24" s="381"/>
      <c r="AD24" s="381"/>
      <c r="AE24" s="381"/>
      <c r="AF24" s="381"/>
      <c r="AG24" s="382"/>
      <c r="AH24" s="383">
        <v>903</v>
      </c>
      <c r="AI24" s="384"/>
      <c r="AJ24" s="384"/>
      <c r="AK24" s="384"/>
      <c r="AL24" s="385"/>
      <c r="AM24" s="383">
        <v>2888697</v>
      </c>
      <c r="AN24" s="384"/>
      <c r="AO24" s="384"/>
      <c r="AP24" s="384"/>
      <c r="AQ24" s="384"/>
      <c r="AR24" s="385"/>
      <c r="AS24" s="383">
        <v>3199</v>
      </c>
      <c r="AT24" s="384"/>
      <c r="AU24" s="384"/>
      <c r="AV24" s="384"/>
      <c r="AW24" s="384"/>
      <c r="AX24" s="386"/>
      <c r="AY24" s="374" t="s">
        <v>165</v>
      </c>
      <c r="AZ24" s="375"/>
      <c r="BA24" s="375"/>
      <c r="BB24" s="375"/>
      <c r="BC24" s="375"/>
      <c r="BD24" s="375"/>
      <c r="BE24" s="375"/>
      <c r="BF24" s="375"/>
      <c r="BG24" s="375"/>
      <c r="BH24" s="375"/>
      <c r="BI24" s="375"/>
      <c r="BJ24" s="375"/>
      <c r="BK24" s="375"/>
      <c r="BL24" s="375"/>
      <c r="BM24" s="376"/>
      <c r="BN24" s="407">
        <v>34271436</v>
      </c>
      <c r="BO24" s="408"/>
      <c r="BP24" s="408"/>
      <c r="BQ24" s="408"/>
      <c r="BR24" s="408"/>
      <c r="BS24" s="408"/>
      <c r="BT24" s="408"/>
      <c r="BU24" s="409"/>
      <c r="BV24" s="407">
        <v>31523951</v>
      </c>
      <c r="BW24" s="408"/>
      <c r="BX24" s="408"/>
      <c r="BY24" s="408"/>
      <c r="BZ24" s="408"/>
      <c r="CA24" s="408"/>
      <c r="CB24" s="408"/>
      <c r="CC24" s="409"/>
      <c r="CD24" s="180"/>
      <c r="CE24" s="405"/>
      <c r="CF24" s="405"/>
      <c r="CG24" s="405"/>
      <c r="CH24" s="405"/>
      <c r="CI24" s="405"/>
      <c r="CJ24" s="405"/>
      <c r="CK24" s="405"/>
      <c r="CL24" s="405"/>
      <c r="CM24" s="405"/>
      <c r="CN24" s="405"/>
      <c r="CO24" s="405"/>
      <c r="CP24" s="405"/>
      <c r="CQ24" s="405"/>
      <c r="CR24" s="405"/>
      <c r="CS24" s="406"/>
      <c r="CT24" s="377"/>
      <c r="CU24" s="378"/>
      <c r="CV24" s="378"/>
      <c r="CW24" s="378"/>
      <c r="CX24" s="378"/>
      <c r="CY24" s="378"/>
      <c r="CZ24" s="378"/>
      <c r="DA24" s="379"/>
      <c r="DB24" s="377"/>
      <c r="DC24" s="378"/>
      <c r="DD24" s="378"/>
      <c r="DE24" s="378"/>
      <c r="DF24" s="378"/>
      <c r="DG24" s="378"/>
      <c r="DH24" s="378"/>
      <c r="DI24" s="379"/>
      <c r="DJ24" s="165"/>
      <c r="DK24" s="165"/>
      <c r="DL24" s="165"/>
      <c r="DM24" s="165"/>
      <c r="DN24" s="165"/>
      <c r="DO24" s="165"/>
    </row>
    <row r="25" spans="1:119" s="165" customFormat="1" ht="18.75" customHeight="1">
      <c r="A25" s="166"/>
      <c r="B25" s="439"/>
      <c r="C25" s="440"/>
      <c r="D25" s="441"/>
      <c r="E25" s="380" t="s">
        <v>166</v>
      </c>
      <c r="F25" s="381"/>
      <c r="G25" s="381"/>
      <c r="H25" s="381"/>
      <c r="I25" s="381"/>
      <c r="J25" s="381"/>
      <c r="K25" s="382"/>
      <c r="L25" s="383">
        <v>1</v>
      </c>
      <c r="M25" s="384"/>
      <c r="N25" s="384"/>
      <c r="O25" s="384"/>
      <c r="P25" s="385"/>
      <c r="Q25" s="383">
        <v>7600</v>
      </c>
      <c r="R25" s="384"/>
      <c r="S25" s="384"/>
      <c r="T25" s="384"/>
      <c r="U25" s="384"/>
      <c r="V25" s="385"/>
      <c r="W25" s="449"/>
      <c r="X25" s="440"/>
      <c r="Y25" s="441"/>
      <c r="Z25" s="380" t="s">
        <v>167</v>
      </c>
      <c r="AA25" s="381"/>
      <c r="AB25" s="381"/>
      <c r="AC25" s="381"/>
      <c r="AD25" s="381"/>
      <c r="AE25" s="381"/>
      <c r="AF25" s="381"/>
      <c r="AG25" s="382"/>
      <c r="AH25" s="383">
        <v>188</v>
      </c>
      <c r="AI25" s="384"/>
      <c r="AJ25" s="384"/>
      <c r="AK25" s="384"/>
      <c r="AL25" s="385"/>
      <c r="AM25" s="383">
        <v>554036</v>
      </c>
      <c r="AN25" s="384"/>
      <c r="AO25" s="384"/>
      <c r="AP25" s="384"/>
      <c r="AQ25" s="384"/>
      <c r="AR25" s="385"/>
      <c r="AS25" s="383">
        <v>2947</v>
      </c>
      <c r="AT25" s="384"/>
      <c r="AU25" s="384"/>
      <c r="AV25" s="384"/>
      <c r="AW25" s="384"/>
      <c r="AX25" s="386"/>
      <c r="AY25" s="399" t="s">
        <v>168</v>
      </c>
      <c r="AZ25" s="400"/>
      <c r="BA25" s="400"/>
      <c r="BB25" s="400"/>
      <c r="BC25" s="400"/>
      <c r="BD25" s="400"/>
      <c r="BE25" s="400"/>
      <c r="BF25" s="400"/>
      <c r="BG25" s="400"/>
      <c r="BH25" s="400"/>
      <c r="BI25" s="400"/>
      <c r="BJ25" s="400"/>
      <c r="BK25" s="400"/>
      <c r="BL25" s="400"/>
      <c r="BM25" s="401"/>
      <c r="BN25" s="402">
        <v>9249203</v>
      </c>
      <c r="BO25" s="403"/>
      <c r="BP25" s="403"/>
      <c r="BQ25" s="403"/>
      <c r="BR25" s="403"/>
      <c r="BS25" s="403"/>
      <c r="BT25" s="403"/>
      <c r="BU25" s="404"/>
      <c r="BV25" s="402">
        <v>7182743</v>
      </c>
      <c r="BW25" s="403"/>
      <c r="BX25" s="403"/>
      <c r="BY25" s="403"/>
      <c r="BZ25" s="403"/>
      <c r="CA25" s="403"/>
      <c r="CB25" s="403"/>
      <c r="CC25" s="404"/>
      <c r="CD25" s="180"/>
      <c r="CE25" s="405"/>
      <c r="CF25" s="405"/>
      <c r="CG25" s="405"/>
      <c r="CH25" s="405"/>
      <c r="CI25" s="405"/>
      <c r="CJ25" s="405"/>
      <c r="CK25" s="405"/>
      <c r="CL25" s="405"/>
      <c r="CM25" s="405"/>
      <c r="CN25" s="405"/>
      <c r="CO25" s="405"/>
      <c r="CP25" s="405"/>
      <c r="CQ25" s="405"/>
      <c r="CR25" s="405"/>
      <c r="CS25" s="406"/>
      <c r="CT25" s="377"/>
      <c r="CU25" s="378"/>
      <c r="CV25" s="378"/>
      <c r="CW25" s="378"/>
      <c r="CX25" s="378"/>
      <c r="CY25" s="378"/>
      <c r="CZ25" s="378"/>
      <c r="DA25" s="379"/>
      <c r="DB25" s="377"/>
      <c r="DC25" s="378"/>
      <c r="DD25" s="378"/>
      <c r="DE25" s="378"/>
      <c r="DF25" s="378"/>
      <c r="DG25" s="378"/>
      <c r="DH25" s="378"/>
      <c r="DI25" s="379"/>
    </row>
    <row r="26" spans="1:119" s="165" customFormat="1" ht="18.75" customHeight="1">
      <c r="A26" s="166"/>
      <c r="B26" s="439"/>
      <c r="C26" s="440"/>
      <c r="D26" s="441"/>
      <c r="E26" s="380" t="s">
        <v>169</v>
      </c>
      <c r="F26" s="381"/>
      <c r="G26" s="381"/>
      <c r="H26" s="381"/>
      <c r="I26" s="381"/>
      <c r="J26" s="381"/>
      <c r="K26" s="382"/>
      <c r="L26" s="383">
        <v>1</v>
      </c>
      <c r="M26" s="384"/>
      <c r="N26" s="384"/>
      <c r="O26" s="384"/>
      <c r="P26" s="385"/>
      <c r="Q26" s="383">
        <v>6750</v>
      </c>
      <c r="R26" s="384"/>
      <c r="S26" s="384"/>
      <c r="T26" s="384"/>
      <c r="U26" s="384"/>
      <c r="V26" s="385"/>
      <c r="W26" s="449"/>
      <c r="X26" s="440"/>
      <c r="Y26" s="441"/>
      <c r="Z26" s="380" t="s">
        <v>170</v>
      </c>
      <c r="AA26" s="462"/>
      <c r="AB26" s="462"/>
      <c r="AC26" s="462"/>
      <c r="AD26" s="462"/>
      <c r="AE26" s="462"/>
      <c r="AF26" s="462"/>
      <c r="AG26" s="463"/>
      <c r="AH26" s="383">
        <v>42</v>
      </c>
      <c r="AI26" s="384"/>
      <c r="AJ26" s="384"/>
      <c r="AK26" s="384"/>
      <c r="AL26" s="385"/>
      <c r="AM26" s="383">
        <v>135618</v>
      </c>
      <c r="AN26" s="384"/>
      <c r="AO26" s="384"/>
      <c r="AP26" s="384"/>
      <c r="AQ26" s="384"/>
      <c r="AR26" s="385"/>
      <c r="AS26" s="383">
        <v>3229</v>
      </c>
      <c r="AT26" s="384"/>
      <c r="AU26" s="384"/>
      <c r="AV26" s="384"/>
      <c r="AW26" s="384"/>
      <c r="AX26" s="386"/>
      <c r="AY26" s="416" t="s">
        <v>171</v>
      </c>
      <c r="AZ26" s="417"/>
      <c r="BA26" s="417"/>
      <c r="BB26" s="417"/>
      <c r="BC26" s="417"/>
      <c r="BD26" s="417"/>
      <c r="BE26" s="417"/>
      <c r="BF26" s="417"/>
      <c r="BG26" s="417"/>
      <c r="BH26" s="417"/>
      <c r="BI26" s="417"/>
      <c r="BJ26" s="417"/>
      <c r="BK26" s="417"/>
      <c r="BL26" s="417"/>
      <c r="BM26" s="418"/>
      <c r="BN26" s="407" t="s">
        <v>130</v>
      </c>
      <c r="BO26" s="408"/>
      <c r="BP26" s="408"/>
      <c r="BQ26" s="408"/>
      <c r="BR26" s="408"/>
      <c r="BS26" s="408"/>
      <c r="BT26" s="408"/>
      <c r="BU26" s="409"/>
      <c r="BV26" s="407" t="s">
        <v>130</v>
      </c>
      <c r="BW26" s="408"/>
      <c r="BX26" s="408"/>
      <c r="BY26" s="408"/>
      <c r="BZ26" s="408"/>
      <c r="CA26" s="408"/>
      <c r="CB26" s="408"/>
      <c r="CC26" s="409"/>
      <c r="CD26" s="180"/>
      <c r="CE26" s="405"/>
      <c r="CF26" s="405"/>
      <c r="CG26" s="405"/>
      <c r="CH26" s="405"/>
      <c r="CI26" s="405"/>
      <c r="CJ26" s="405"/>
      <c r="CK26" s="405"/>
      <c r="CL26" s="405"/>
      <c r="CM26" s="405"/>
      <c r="CN26" s="405"/>
      <c r="CO26" s="405"/>
      <c r="CP26" s="405"/>
      <c r="CQ26" s="405"/>
      <c r="CR26" s="405"/>
      <c r="CS26" s="406"/>
      <c r="CT26" s="377"/>
      <c r="CU26" s="378"/>
      <c r="CV26" s="378"/>
      <c r="CW26" s="378"/>
      <c r="CX26" s="378"/>
      <c r="CY26" s="378"/>
      <c r="CZ26" s="378"/>
      <c r="DA26" s="379"/>
      <c r="DB26" s="377"/>
      <c r="DC26" s="378"/>
      <c r="DD26" s="378"/>
      <c r="DE26" s="378"/>
      <c r="DF26" s="378"/>
      <c r="DG26" s="378"/>
      <c r="DH26" s="378"/>
      <c r="DI26" s="379"/>
    </row>
    <row r="27" spans="1:119" ht="18.75" customHeight="1" thickBot="1">
      <c r="A27" s="166"/>
      <c r="B27" s="439"/>
      <c r="C27" s="440"/>
      <c r="D27" s="441"/>
      <c r="E27" s="380" t="s">
        <v>172</v>
      </c>
      <c r="F27" s="381"/>
      <c r="G27" s="381"/>
      <c r="H27" s="381"/>
      <c r="I27" s="381"/>
      <c r="J27" s="381"/>
      <c r="K27" s="382"/>
      <c r="L27" s="383">
        <v>1</v>
      </c>
      <c r="M27" s="384"/>
      <c r="N27" s="384"/>
      <c r="O27" s="384"/>
      <c r="P27" s="385"/>
      <c r="Q27" s="383">
        <v>4900</v>
      </c>
      <c r="R27" s="384"/>
      <c r="S27" s="384"/>
      <c r="T27" s="384"/>
      <c r="U27" s="384"/>
      <c r="V27" s="385"/>
      <c r="W27" s="449"/>
      <c r="X27" s="440"/>
      <c r="Y27" s="441"/>
      <c r="Z27" s="380" t="s">
        <v>173</v>
      </c>
      <c r="AA27" s="381"/>
      <c r="AB27" s="381"/>
      <c r="AC27" s="381"/>
      <c r="AD27" s="381"/>
      <c r="AE27" s="381"/>
      <c r="AF27" s="381"/>
      <c r="AG27" s="382"/>
      <c r="AH27" s="383">
        <v>8</v>
      </c>
      <c r="AI27" s="384"/>
      <c r="AJ27" s="384"/>
      <c r="AK27" s="384"/>
      <c r="AL27" s="385"/>
      <c r="AM27" s="383">
        <v>32104</v>
      </c>
      <c r="AN27" s="384"/>
      <c r="AO27" s="384"/>
      <c r="AP27" s="384"/>
      <c r="AQ27" s="384"/>
      <c r="AR27" s="385"/>
      <c r="AS27" s="383">
        <v>4013</v>
      </c>
      <c r="AT27" s="384"/>
      <c r="AU27" s="384"/>
      <c r="AV27" s="384"/>
      <c r="AW27" s="384"/>
      <c r="AX27" s="386"/>
      <c r="AY27" s="413" t="s">
        <v>174</v>
      </c>
      <c r="AZ27" s="414"/>
      <c r="BA27" s="414"/>
      <c r="BB27" s="414"/>
      <c r="BC27" s="414"/>
      <c r="BD27" s="414"/>
      <c r="BE27" s="414"/>
      <c r="BF27" s="414"/>
      <c r="BG27" s="414"/>
      <c r="BH27" s="414"/>
      <c r="BI27" s="414"/>
      <c r="BJ27" s="414"/>
      <c r="BK27" s="414"/>
      <c r="BL27" s="414"/>
      <c r="BM27" s="415"/>
      <c r="BN27" s="410">
        <v>303361</v>
      </c>
      <c r="BO27" s="411"/>
      <c r="BP27" s="411"/>
      <c r="BQ27" s="411"/>
      <c r="BR27" s="411"/>
      <c r="BS27" s="411"/>
      <c r="BT27" s="411"/>
      <c r="BU27" s="412"/>
      <c r="BV27" s="410">
        <v>303167</v>
      </c>
      <c r="BW27" s="411"/>
      <c r="BX27" s="411"/>
      <c r="BY27" s="411"/>
      <c r="BZ27" s="411"/>
      <c r="CA27" s="411"/>
      <c r="CB27" s="411"/>
      <c r="CC27" s="412"/>
      <c r="CD27" s="182"/>
      <c r="CE27" s="405"/>
      <c r="CF27" s="405"/>
      <c r="CG27" s="405"/>
      <c r="CH27" s="405"/>
      <c r="CI27" s="405"/>
      <c r="CJ27" s="405"/>
      <c r="CK27" s="405"/>
      <c r="CL27" s="405"/>
      <c r="CM27" s="405"/>
      <c r="CN27" s="405"/>
      <c r="CO27" s="405"/>
      <c r="CP27" s="405"/>
      <c r="CQ27" s="405"/>
      <c r="CR27" s="405"/>
      <c r="CS27" s="406"/>
      <c r="CT27" s="377"/>
      <c r="CU27" s="378"/>
      <c r="CV27" s="378"/>
      <c r="CW27" s="378"/>
      <c r="CX27" s="378"/>
      <c r="CY27" s="378"/>
      <c r="CZ27" s="378"/>
      <c r="DA27" s="379"/>
      <c r="DB27" s="377"/>
      <c r="DC27" s="378"/>
      <c r="DD27" s="378"/>
      <c r="DE27" s="378"/>
      <c r="DF27" s="378"/>
      <c r="DG27" s="378"/>
      <c r="DH27" s="378"/>
      <c r="DI27" s="379"/>
      <c r="DJ27" s="165"/>
      <c r="DK27" s="165"/>
      <c r="DL27" s="165"/>
      <c r="DM27" s="165"/>
      <c r="DN27" s="165"/>
      <c r="DO27" s="165"/>
    </row>
    <row r="28" spans="1:119" ht="18.75" customHeight="1">
      <c r="A28" s="166"/>
      <c r="B28" s="439"/>
      <c r="C28" s="440"/>
      <c r="D28" s="441"/>
      <c r="E28" s="380" t="s">
        <v>175</v>
      </c>
      <c r="F28" s="381"/>
      <c r="G28" s="381"/>
      <c r="H28" s="381"/>
      <c r="I28" s="381"/>
      <c r="J28" s="381"/>
      <c r="K28" s="382"/>
      <c r="L28" s="383">
        <v>1</v>
      </c>
      <c r="M28" s="384"/>
      <c r="N28" s="384"/>
      <c r="O28" s="384"/>
      <c r="P28" s="385"/>
      <c r="Q28" s="383">
        <v>4100</v>
      </c>
      <c r="R28" s="384"/>
      <c r="S28" s="384"/>
      <c r="T28" s="384"/>
      <c r="U28" s="384"/>
      <c r="V28" s="385"/>
      <c r="W28" s="449"/>
      <c r="X28" s="440"/>
      <c r="Y28" s="441"/>
      <c r="Z28" s="380" t="s">
        <v>176</v>
      </c>
      <c r="AA28" s="381"/>
      <c r="AB28" s="381"/>
      <c r="AC28" s="381"/>
      <c r="AD28" s="381"/>
      <c r="AE28" s="381"/>
      <c r="AF28" s="381"/>
      <c r="AG28" s="382"/>
      <c r="AH28" s="383" t="s">
        <v>130</v>
      </c>
      <c r="AI28" s="384"/>
      <c r="AJ28" s="384"/>
      <c r="AK28" s="384"/>
      <c r="AL28" s="385"/>
      <c r="AM28" s="383" t="s">
        <v>130</v>
      </c>
      <c r="AN28" s="384"/>
      <c r="AO28" s="384"/>
      <c r="AP28" s="384"/>
      <c r="AQ28" s="384"/>
      <c r="AR28" s="385"/>
      <c r="AS28" s="383" t="s">
        <v>130</v>
      </c>
      <c r="AT28" s="384"/>
      <c r="AU28" s="384"/>
      <c r="AV28" s="384"/>
      <c r="AW28" s="384"/>
      <c r="AX28" s="386"/>
      <c r="AY28" s="390" t="s">
        <v>177</v>
      </c>
      <c r="AZ28" s="391"/>
      <c r="BA28" s="391"/>
      <c r="BB28" s="392"/>
      <c r="BC28" s="399" t="s">
        <v>41</v>
      </c>
      <c r="BD28" s="400"/>
      <c r="BE28" s="400"/>
      <c r="BF28" s="400"/>
      <c r="BG28" s="400"/>
      <c r="BH28" s="400"/>
      <c r="BI28" s="400"/>
      <c r="BJ28" s="400"/>
      <c r="BK28" s="400"/>
      <c r="BL28" s="400"/>
      <c r="BM28" s="401"/>
      <c r="BN28" s="402">
        <v>3764552</v>
      </c>
      <c r="BO28" s="403"/>
      <c r="BP28" s="403"/>
      <c r="BQ28" s="403"/>
      <c r="BR28" s="403"/>
      <c r="BS28" s="403"/>
      <c r="BT28" s="403"/>
      <c r="BU28" s="404"/>
      <c r="BV28" s="402">
        <v>4062347</v>
      </c>
      <c r="BW28" s="403"/>
      <c r="BX28" s="403"/>
      <c r="BY28" s="403"/>
      <c r="BZ28" s="403"/>
      <c r="CA28" s="403"/>
      <c r="CB28" s="403"/>
      <c r="CC28" s="404"/>
      <c r="CD28" s="180"/>
      <c r="CE28" s="405"/>
      <c r="CF28" s="405"/>
      <c r="CG28" s="405"/>
      <c r="CH28" s="405"/>
      <c r="CI28" s="405"/>
      <c r="CJ28" s="405"/>
      <c r="CK28" s="405"/>
      <c r="CL28" s="405"/>
      <c r="CM28" s="405"/>
      <c r="CN28" s="405"/>
      <c r="CO28" s="405"/>
      <c r="CP28" s="405"/>
      <c r="CQ28" s="405"/>
      <c r="CR28" s="405"/>
      <c r="CS28" s="406"/>
      <c r="CT28" s="377"/>
      <c r="CU28" s="378"/>
      <c r="CV28" s="378"/>
      <c r="CW28" s="378"/>
      <c r="CX28" s="378"/>
      <c r="CY28" s="378"/>
      <c r="CZ28" s="378"/>
      <c r="DA28" s="379"/>
      <c r="DB28" s="377"/>
      <c r="DC28" s="378"/>
      <c r="DD28" s="378"/>
      <c r="DE28" s="378"/>
      <c r="DF28" s="378"/>
      <c r="DG28" s="378"/>
      <c r="DH28" s="378"/>
      <c r="DI28" s="379"/>
      <c r="DJ28" s="165"/>
      <c r="DK28" s="165"/>
      <c r="DL28" s="165"/>
      <c r="DM28" s="165"/>
      <c r="DN28" s="165"/>
      <c r="DO28" s="165"/>
    </row>
    <row r="29" spans="1:119" ht="18.75" customHeight="1">
      <c r="A29" s="166"/>
      <c r="B29" s="439"/>
      <c r="C29" s="440"/>
      <c r="D29" s="441"/>
      <c r="E29" s="380" t="s">
        <v>178</v>
      </c>
      <c r="F29" s="381"/>
      <c r="G29" s="381"/>
      <c r="H29" s="381"/>
      <c r="I29" s="381"/>
      <c r="J29" s="381"/>
      <c r="K29" s="382"/>
      <c r="L29" s="383">
        <v>26</v>
      </c>
      <c r="M29" s="384"/>
      <c r="N29" s="384"/>
      <c r="O29" s="384"/>
      <c r="P29" s="385"/>
      <c r="Q29" s="383">
        <v>3800</v>
      </c>
      <c r="R29" s="384"/>
      <c r="S29" s="384"/>
      <c r="T29" s="384"/>
      <c r="U29" s="384"/>
      <c r="V29" s="385"/>
      <c r="W29" s="450"/>
      <c r="X29" s="451"/>
      <c r="Y29" s="452"/>
      <c r="Z29" s="380" t="s">
        <v>179</v>
      </c>
      <c r="AA29" s="381"/>
      <c r="AB29" s="381"/>
      <c r="AC29" s="381"/>
      <c r="AD29" s="381"/>
      <c r="AE29" s="381"/>
      <c r="AF29" s="381"/>
      <c r="AG29" s="382"/>
      <c r="AH29" s="383">
        <v>911</v>
      </c>
      <c r="AI29" s="384"/>
      <c r="AJ29" s="384"/>
      <c r="AK29" s="384"/>
      <c r="AL29" s="385"/>
      <c r="AM29" s="383">
        <v>2920801</v>
      </c>
      <c r="AN29" s="384"/>
      <c r="AO29" s="384"/>
      <c r="AP29" s="384"/>
      <c r="AQ29" s="384"/>
      <c r="AR29" s="385"/>
      <c r="AS29" s="383">
        <v>3206</v>
      </c>
      <c r="AT29" s="384"/>
      <c r="AU29" s="384"/>
      <c r="AV29" s="384"/>
      <c r="AW29" s="384"/>
      <c r="AX29" s="386"/>
      <c r="AY29" s="393"/>
      <c r="AZ29" s="394"/>
      <c r="BA29" s="394"/>
      <c r="BB29" s="395"/>
      <c r="BC29" s="387" t="s">
        <v>180</v>
      </c>
      <c r="BD29" s="388"/>
      <c r="BE29" s="388"/>
      <c r="BF29" s="388"/>
      <c r="BG29" s="388"/>
      <c r="BH29" s="388"/>
      <c r="BI29" s="388"/>
      <c r="BJ29" s="388"/>
      <c r="BK29" s="388"/>
      <c r="BL29" s="388"/>
      <c r="BM29" s="389"/>
      <c r="BN29" s="407">
        <v>1169820</v>
      </c>
      <c r="BO29" s="408"/>
      <c r="BP29" s="408"/>
      <c r="BQ29" s="408"/>
      <c r="BR29" s="408"/>
      <c r="BS29" s="408"/>
      <c r="BT29" s="408"/>
      <c r="BU29" s="409"/>
      <c r="BV29" s="407">
        <v>1169171</v>
      </c>
      <c r="BW29" s="408"/>
      <c r="BX29" s="408"/>
      <c r="BY29" s="408"/>
      <c r="BZ29" s="408"/>
      <c r="CA29" s="408"/>
      <c r="CB29" s="408"/>
      <c r="CC29" s="409"/>
      <c r="CD29" s="182"/>
      <c r="CE29" s="405"/>
      <c r="CF29" s="405"/>
      <c r="CG29" s="405"/>
      <c r="CH29" s="405"/>
      <c r="CI29" s="405"/>
      <c r="CJ29" s="405"/>
      <c r="CK29" s="405"/>
      <c r="CL29" s="405"/>
      <c r="CM29" s="405"/>
      <c r="CN29" s="405"/>
      <c r="CO29" s="405"/>
      <c r="CP29" s="405"/>
      <c r="CQ29" s="405"/>
      <c r="CR29" s="405"/>
      <c r="CS29" s="406"/>
      <c r="CT29" s="377"/>
      <c r="CU29" s="378"/>
      <c r="CV29" s="378"/>
      <c r="CW29" s="378"/>
      <c r="CX29" s="378"/>
      <c r="CY29" s="378"/>
      <c r="CZ29" s="378"/>
      <c r="DA29" s="379"/>
      <c r="DB29" s="377"/>
      <c r="DC29" s="378"/>
      <c r="DD29" s="378"/>
      <c r="DE29" s="378"/>
      <c r="DF29" s="378"/>
      <c r="DG29" s="378"/>
      <c r="DH29" s="378"/>
      <c r="DI29" s="379"/>
      <c r="DJ29" s="165"/>
      <c r="DK29" s="165"/>
      <c r="DL29" s="165"/>
      <c r="DM29" s="165"/>
      <c r="DN29" s="165"/>
      <c r="DO29" s="165"/>
    </row>
    <row r="30" spans="1:119" ht="18.75" customHeight="1" thickBot="1">
      <c r="A30" s="166"/>
      <c r="B30" s="442"/>
      <c r="C30" s="443"/>
      <c r="D30" s="444"/>
      <c r="E30" s="453"/>
      <c r="F30" s="454"/>
      <c r="G30" s="454"/>
      <c r="H30" s="454"/>
      <c r="I30" s="454"/>
      <c r="J30" s="454"/>
      <c r="K30" s="455"/>
      <c r="L30" s="456"/>
      <c r="M30" s="457"/>
      <c r="N30" s="457"/>
      <c r="O30" s="457"/>
      <c r="P30" s="458"/>
      <c r="Q30" s="456"/>
      <c r="R30" s="457"/>
      <c r="S30" s="457"/>
      <c r="T30" s="457"/>
      <c r="U30" s="457"/>
      <c r="V30" s="458"/>
      <c r="W30" s="459" t="s">
        <v>181</v>
      </c>
      <c r="X30" s="460"/>
      <c r="Y30" s="460"/>
      <c r="Z30" s="460"/>
      <c r="AA30" s="460"/>
      <c r="AB30" s="460"/>
      <c r="AC30" s="460"/>
      <c r="AD30" s="460"/>
      <c r="AE30" s="460"/>
      <c r="AF30" s="460"/>
      <c r="AG30" s="461"/>
      <c r="AH30" s="371">
        <v>99</v>
      </c>
      <c r="AI30" s="372"/>
      <c r="AJ30" s="372"/>
      <c r="AK30" s="372"/>
      <c r="AL30" s="372"/>
      <c r="AM30" s="372"/>
      <c r="AN30" s="372"/>
      <c r="AO30" s="372"/>
      <c r="AP30" s="372"/>
      <c r="AQ30" s="372"/>
      <c r="AR30" s="372"/>
      <c r="AS30" s="372"/>
      <c r="AT30" s="372"/>
      <c r="AU30" s="372"/>
      <c r="AV30" s="372"/>
      <c r="AW30" s="372"/>
      <c r="AX30" s="373"/>
      <c r="AY30" s="396"/>
      <c r="AZ30" s="397"/>
      <c r="BA30" s="397"/>
      <c r="BB30" s="398"/>
      <c r="BC30" s="374" t="s">
        <v>43</v>
      </c>
      <c r="BD30" s="375"/>
      <c r="BE30" s="375"/>
      <c r="BF30" s="375"/>
      <c r="BG30" s="375"/>
      <c r="BH30" s="375"/>
      <c r="BI30" s="375"/>
      <c r="BJ30" s="375"/>
      <c r="BK30" s="375"/>
      <c r="BL30" s="375"/>
      <c r="BM30" s="376"/>
      <c r="BN30" s="410">
        <v>4875688</v>
      </c>
      <c r="BO30" s="411"/>
      <c r="BP30" s="411"/>
      <c r="BQ30" s="411"/>
      <c r="BR30" s="411"/>
      <c r="BS30" s="411"/>
      <c r="BT30" s="411"/>
      <c r="BU30" s="412"/>
      <c r="BV30" s="410">
        <v>5124177</v>
      </c>
      <c r="BW30" s="411"/>
      <c r="BX30" s="411"/>
      <c r="BY30" s="411"/>
      <c r="BZ30" s="411"/>
      <c r="CA30" s="411"/>
      <c r="CB30" s="411"/>
      <c r="CC30" s="412"/>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182</v>
      </c>
      <c r="D32" s="193"/>
      <c r="E32" s="193"/>
      <c r="F32" s="190"/>
      <c r="G32" s="190"/>
      <c r="H32" s="190"/>
      <c r="I32" s="190"/>
      <c r="J32" s="190"/>
      <c r="K32" s="190"/>
      <c r="L32" s="190"/>
      <c r="M32" s="190"/>
      <c r="N32" s="190"/>
      <c r="O32" s="190"/>
      <c r="P32" s="190"/>
      <c r="Q32" s="190"/>
      <c r="R32" s="190"/>
      <c r="S32" s="190"/>
      <c r="T32" s="190"/>
      <c r="U32" s="190" t="s">
        <v>183</v>
      </c>
      <c r="V32" s="190"/>
      <c r="W32" s="190"/>
      <c r="X32" s="190"/>
      <c r="Y32" s="190"/>
      <c r="Z32" s="190"/>
      <c r="AA32" s="190"/>
      <c r="AB32" s="190"/>
      <c r="AC32" s="190"/>
      <c r="AD32" s="190"/>
      <c r="AE32" s="190"/>
      <c r="AF32" s="190"/>
      <c r="AG32" s="190"/>
      <c r="AH32" s="190"/>
      <c r="AI32" s="190"/>
      <c r="AJ32" s="190"/>
      <c r="AK32" s="190"/>
      <c r="AL32" s="190"/>
      <c r="AM32" s="194" t="s">
        <v>184</v>
      </c>
      <c r="AN32" s="190"/>
      <c r="AO32" s="190"/>
      <c r="AP32" s="190"/>
      <c r="AQ32" s="190"/>
      <c r="AR32" s="190"/>
      <c r="AS32" s="194"/>
      <c r="AT32" s="194"/>
      <c r="AU32" s="194"/>
      <c r="AV32" s="194"/>
      <c r="AW32" s="194"/>
      <c r="AX32" s="194"/>
      <c r="AY32" s="194"/>
      <c r="AZ32" s="194"/>
      <c r="BA32" s="194"/>
      <c r="BB32" s="190"/>
      <c r="BC32" s="194"/>
      <c r="BD32" s="190"/>
      <c r="BE32" s="194" t="s">
        <v>185</v>
      </c>
      <c r="BF32" s="190"/>
      <c r="BG32" s="190"/>
      <c r="BH32" s="190"/>
      <c r="BI32" s="190"/>
      <c r="BJ32" s="194"/>
      <c r="BK32" s="194"/>
      <c r="BL32" s="194"/>
      <c r="BM32" s="194"/>
      <c r="BN32" s="194"/>
      <c r="BO32" s="194"/>
      <c r="BP32" s="194"/>
      <c r="BQ32" s="194"/>
      <c r="BR32" s="190"/>
      <c r="BS32" s="190"/>
      <c r="BT32" s="190"/>
      <c r="BU32" s="190"/>
      <c r="BV32" s="190"/>
      <c r="BW32" s="190" t="s">
        <v>186</v>
      </c>
      <c r="BX32" s="190"/>
      <c r="BY32" s="190"/>
      <c r="BZ32" s="190"/>
      <c r="CA32" s="190"/>
      <c r="CB32" s="194"/>
      <c r="CC32" s="194"/>
      <c r="CD32" s="194"/>
      <c r="CE32" s="194"/>
      <c r="CF32" s="194"/>
      <c r="CG32" s="194"/>
      <c r="CH32" s="194"/>
      <c r="CI32" s="194"/>
      <c r="CJ32" s="194"/>
      <c r="CK32" s="194"/>
      <c r="CL32" s="194"/>
      <c r="CM32" s="194"/>
      <c r="CN32" s="194"/>
      <c r="CO32" s="194" t="s">
        <v>187</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370" t="s">
        <v>188</v>
      </c>
      <c r="D33" s="370"/>
      <c r="E33" s="369" t="s">
        <v>189</v>
      </c>
      <c r="F33" s="369"/>
      <c r="G33" s="369"/>
      <c r="H33" s="369"/>
      <c r="I33" s="369"/>
      <c r="J33" s="369"/>
      <c r="K33" s="369"/>
      <c r="L33" s="369"/>
      <c r="M33" s="369"/>
      <c r="N33" s="369"/>
      <c r="O33" s="369"/>
      <c r="P33" s="369"/>
      <c r="Q33" s="369"/>
      <c r="R33" s="369"/>
      <c r="S33" s="369"/>
      <c r="T33" s="195"/>
      <c r="U33" s="370" t="s">
        <v>188</v>
      </c>
      <c r="V33" s="370"/>
      <c r="W33" s="369" t="s">
        <v>189</v>
      </c>
      <c r="X33" s="369"/>
      <c r="Y33" s="369"/>
      <c r="Z33" s="369"/>
      <c r="AA33" s="369"/>
      <c r="AB33" s="369"/>
      <c r="AC33" s="369"/>
      <c r="AD33" s="369"/>
      <c r="AE33" s="369"/>
      <c r="AF33" s="369"/>
      <c r="AG33" s="369"/>
      <c r="AH33" s="369"/>
      <c r="AI33" s="369"/>
      <c r="AJ33" s="369"/>
      <c r="AK33" s="369"/>
      <c r="AL33" s="195"/>
      <c r="AM33" s="370" t="s">
        <v>188</v>
      </c>
      <c r="AN33" s="370"/>
      <c r="AO33" s="369" t="s">
        <v>189</v>
      </c>
      <c r="AP33" s="369"/>
      <c r="AQ33" s="369"/>
      <c r="AR33" s="369"/>
      <c r="AS33" s="369"/>
      <c r="AT33" s="369"/>
      <c r="AU33" s="369"/>
      <c r="AV33" s="369"/>
      <c r="AW33" s="369"/>
      <c r="AX33" s="369"/>
      <c r="AY33" s="369"/>
      <c r="AZ33" s="369"/>
      <c r="BA33" s="369"/>
      <c r="BB33" s="369"/>
      <c r="BC33" s="369"/>
      <c r="BD33" s="196"/>
      <c r="BE33" s="369" t="s">
        <v>190</v>
      </c>
      <c r="BF33" s="369"/>
      <c r="BG33" s="369" t="s">
        <v>191</v>
      </c>
      <c r="BH33" s="369"/>
      <c r="BI33" s="369"/>
      <c r="BJ33" s="369"/>
      <c r="BK33" s="369"/>
      <c r="BL33" s="369"/>
      <c r="BM33" s="369"/>
      <c r="BN33" s="369"/>
      <c r="BO33" s="369"/>
      <c r="BP33" s="369"/>
      <c r="BQ33" s="369"/>
      <c r="BR33" s="369"/>
      <c r="BS33" s="369"/>
      <c r="BT33" s="369"/>
      <c r="BU33" s="369"/>
      <c r="BV33" s="196"/>
      <c r="BW33" s="370" t="s">
        <v>190</v>
      </c>
      <c r="BX33" s="370"/>
      <c r="BY33" s="369" t="s">
        <v>192</v>
      </c>
      <c r="BZ33" s="369"/>
      <c r="CA33" s="369"/>
      <c r="CB33" s="369"/>
      <c r="CC33" s="369"/>
      <c r="CD33" s="369"/>
      <c r="CE33" s="369"/>
      <c r="CF33" s="369"/>
      <c r="CG33" s="369"/>
      <c r="CH33" s="369"/>
      <c r="CI33" s="369"/>
      <c r="CJ33" s="369"/>
      <c r="CK33" s="369"/>
      <c r="CL33" s="369"/>
      <c r="CM33" s="369"/>
      <c r="CN33" s="195"/>
      <c r="CO33" s="370" t="s">
        <v>188</v>
      </c>
      <c r="CP33" s="370"/>
      <c r="CQ33" s="369" t="s">
        <v>193</v>
      </c>
      <c r="CR33" s="369"/>
      <c r="CS33" s="369"/>
      <c r="CT33" s="369"/>
      <c r="CU33" s="369"/>
      <c r="CV33" s="369"/>
      <c r="CW33" s="369"/>
      <c r="CX33" s="369"/>
      <c r="CY33" s="369"/>
      <c r="CZ33" s="369"/>
      <c r="DA33" s="369"/>
      <c r="DB33" s="369"/>
      <c r="DC33" s="369"/>
      <c r="DD33" s="369"/>
      <c r="DE33" s="369"/>
      <c r="DF33" s="195"/>
      <c r="DG33" s="368" t="s">
        <v>194</v>
      </c>
      <c r="DH33" s="368"/>
      <c r="DI33" s="197"/>
      <c r="DJ33" s="165"/>
      <c r="DK33" s="165"/>
      <c r="DL33" s="165"/>
      <c r="DM33" s="165"/>
      <c r="DN33" s="165"/>
      <c r="DO33" s="165"/>
    </row>
    <row r="34" spans="1:119" ht="32.25" customHeight="1">
      <c r="A34" s="166"/>
      <c r="B34" s="192"/>
      <c r="C34" s="366">
        <f>IF(E34="","",1)</f>
        <v>1</v>
      </c>
      <c r="D34" s="366"/>
      <c r="E34" s="365" t="str">
        <f>IF('各会計、関係団体の財政状況及び健全化判断比率'!B7="","",'各会計、関係団体の財政状況及び健全化判断比率'!B7)</f>
        <v>一般会計</v>
      </c>
      <c r="F34" s="365"/>
      <c r="G34" s="365"/>
      <c r="H34" s="365"/>
      <c r="I34" s="365"/>
      <c r="J34" s="365"/>
      <c r="K34" s="365"/>
      <c r="L34" s="365"/>
      <c r="M34" s="365"/>
      <c r="N34" s="365"/>
      <c r="O34" s="365"/>
      <c r="P34" s="365"/>
      <c r="Q34" s="365"/>
      <c r="R34" s="365"/>
      <c r="S34" s="365"/>
      <c r="T34" s="193"/>
      <c r="U34" s="366">
        <f>IF(W34="","",MAX(C34:D43)+1)</f>
        <v>4</v>
      </c>
      <c r="V34" s="366"/>
      <c r="W34" s="365" t="str">
        <f>IF('各会計、関係団体の財政状況及び健全化判断比率'!B28="","",'各会計、関係団体の財政状況及び健全化判断比率'!B28)</f>
        <v>国民健康保険事業特別会計</v>
      </c>
      <c r="X34" s="365"/>
      <c r="Y34" s="365"/>
      <c r="Z34" s="365"/>
      <c r="AA34" s="365"/>
      <c r="AB34" s="365"/>
      <c r="AC34" s="365"/>
      <c r="AD34" s="365"/>
      <c r="AE34" s="365"/>
      <c r="AF34" s="365"/>
      <c r="AG34" s="365"/>
      <c r="AH34" s="365"/>
      <c r="AI34" s="365"/>
      <c r="AJ34" s="365"/>
      <c r="AK34" s="365"/>
      <c r="AL34" s="193"/>
      <c r="AM34" s="366">
        <f>IF(AO34="","",MAX(C34:D43,U34:V43)+1)</f>
        <v>7</v>
      </c>
      <c r="AN34" s="366"/>
      <c r="AO34" s="365" t="str">
        <f>IF('各会計、関係団体の財政状況及び健全化判断比率'!B31="","",'各会計、関係団体の財政状況及び健全化判断比率'!B31)</f>
        <v>水道事業会計</v>
      </c>
      <c r="AP34" s="365"/>
      <c r="AQ34" s="365"/>
      <c r="AR34" s="365"/>
      <c r="AS34" s="365"/>
      <c r="AT34" s="365"/>
      <c r="AU34" s="365"/>
      <c r="AV34" s="365"/>
      <c r="AW34" s="365"/>
      <c r="AX34" s="365"/>
      <c r="AY34" s="365"/>
      <c r="AZ34" s="365"/>
      <c r="BA34" s="365"/>
      <c r="BB34" s="365"/>
      <c r="BC34" s="365"/>
      <c r="BD34" s="193"/>
      <c r="BE34" s="366">
        <f>IF(BG34="","",MAX(C34:D43,U34:V43,AM34:AN43)+1)</f>
        <v>8</v>
      </c>
      <c r="BF34" s="366"/>
      <c r="BG34" s="365" t="str">
        <f>IF('各会計、関係団体の財政状況及び健全化判断比率'!B32="","",'各会計、関係団体の財政状況及び健全化判断比率'!B32)</f>
        <v>下水道事業特別会計</v>
      </c>
      <c r="BH34" s="365"/>
      <c r="BI34" s="365"/>
      <c r="BJ34" s="365"/>
      <c r="BK34" s="365"/>
      <c r="BL34" s="365"/>
      <c r="BM34" s="365"/>
      <c r="BN34" s="365"/>
      <c r="BO34" s="365"/>
      <c r="BP34" s="365"/>
      <c r="BQ34" s="365"/>
      <c r="BR34" s="365"/>
      <c r="BS34" s="365"/>
      <c r="BT34" s="365"/>
      <c r="BU34" s="365"/>
      <c r="BV34" s="193"/>
      <c r="BW34" s="366">
        <f>IF(BY34="","",MAX(C34:D43,U34:V43,AM34:AN43,BE34:BF43)+1)</f>
        <v>11</v>
      </c>
      <c r="BX34" s="366"/>
      <c r="BY34" s="365" t="str">
        <f>IF('各会計、関係団体の財政状況及び健全化判断比率'!B68="","",'各会計、関係団体の財政状況及び健全化判断比率'!B68)</f>
        <v>栃木県市町村総合事務組合（一般会計）</v>
      </c>
      <c r="BZ34" s="365"/>
      <c r="CA34" s="365"/>
      <c r="CB34" s="365"/>
      <c r="CC34" s="365"/>
      <c r="CD34" s="365"/>
      <c r="CE34" s="365"/>
      <c r="CF34" s="365"/>
      <c r="CG34" s="365"/>
      <c r="CH34" s="365"/>
      <c r="CI34" s="365"/>
      <c r="CJ34" s="365"/>
      <c r="CK34" s="365"/>
      <c r="CL34" s="365"/>
      <c r="CM34" s="365"/>
      <c r="CN34" s="193"/>
      <c r="CO34" s="366">
        <f>IF(CQ34="","",MAX(C34:D43,U34:V43,AM34:AN43,BE34:BF43,BW34:BX43)+1)</f>
        <v>15</v>
      </c>
      <c r="CP34" s="366"/>
      <c r="CQ34" s="365" t="str">
        <f>IF('各会計、関係団体の財政状況及び健全化判断比率'!BS7="","",'各会計、関係団体の財政状況及び健全化判断比率'!BS7)</f>
        <v>日光市公共施設振興公社</v>
      </c>
      <c r="CR34" s="365"/>
      <c r="CS34" s="365"/>
      <c r="CT34" s="365"/>
      <c r="CU34" s="365"/>
      <c r="CV34" s="365"/>
      <c r="CW34" s="365"/>
      <c r="CX34" s="365"/>
      <c r="CY34" s="365"/>
      <c r="CZ34" s="365"/>
      <c r="DA34" s="365"/>
      <c r="DB34" s="365"/>
      <c r="DC34" s="365"/>
      <c r="DD34" s="365"/>
      <c r="DE34" s="365"/>
      <c r="DF34" s="190"/>
      <c r="DG34" s="367" t="str">
        <f>IF('各会計、関係団体の財政状況及び健全化判断比率'!BR7="","",'各会計、関係団体の財政状況及び健全化判断比率'!BR7)</f>
        <v/>
      </c>
      <c r="DH34" s="367"/>
      <c r="DI34" s="197"/>
      <c r="DJ34" s="165"/>
      <c r="DK34" s="165"/>
      <c r="DL34" s="165"/>
      <c r="DM34" s="165"/>
      <c r="DN34" s="165"/>
      <c r="DO34" s="165"/>
    </row>
    <row r="35" spans="1:119" ht="32.25" customHeight="1">
      <c r="A35" s="166"/>
      <c r="B35" s="192"/>
      <c r="C35" s="366">
        <f>IF(E35="","",C34+1)</f>
        <v>2</v>
      </c>
      <c r="D35" s="366"/>
      <c r="E35" s="365" t="str">
        <f>IF('各会計、関係団体の財政状況及び健全化判断比率'!B8="","",'各会計、関係団体の財政状況及び健全化判断比率'!B8)</f>
        <v>診療所事業特別会計</v>
      </c>
      <c r="F35" s="365"/>
      <c r="G35" s="365"/>
      <c r="H35" s="365"/>
      <c r="I35" s="365"/>
      <c r="J35" s="365"/>
      <c r="K35" s="365"/>
      <c r="L35" s="365"/>
      <c r="M35" s="365"/>
      <c r="N35" s="365"/>
      <c r="O35" s="365"/>
      <c r="P35" s="365"/>
      <c r="Q35" s="365"/>
      <c r="R35" s="365"/>
      <c r="S35" s="365"/>
      <c r="T35" s="193"/>
      <c r="U35" s="366">
        <f>IF(W35="","",U34+1)</f>
        <v>5</v>
      </c>
      <c r="V35" s="366"/>
      <c r="W35" s="365" t="str">
        <f>IF('各会計、関係団体の財政状況及び健全化判断比率'!B29="","",'各会計、関係団体の財政状況及び健全化判断比率'!B29)</f>
        <v>介護保険事業特別会計</v>
      </c>
      <c r="X35" s="365"/>
      <c r="Y35" s="365"/>
      <c r="Z35" s="365"/>
      <c r="AA35" s="365"/>
      <c r="AB35" s="365"/>
      <c r="AC35" s="365"/>
      <c r="AD35" s="365"/>
      <c r="AE35" s="365"/>
      <c r="AF35" s="365"/>
      <c r="AG35" s="365"/>
      <c r="AH35" s="365"/>
      <c r="AI35" s="365"/>
      <c r="AJ35" s="365"/>
      <c r="AK35" s="365"/>
      <c r="AL35" s="193"/>
      <c r="AM35" s="366" t="str">
        <f t="shared" ref="AM35:AM43" si="0">IF(AO35="","",AM34+1)</f>
        <v/>
      </c>
      <c r="AN35" s="366"/>
      <c r="AO35" s="365"/>
      <c r="AP35" s="365"/>
      <c r="AQ35" s="365"/>
      <c r="AR35" s="365"/>
      <c r="AS35" s="365"/>
      <c r="AT35" s="365"/>
      <c r="AU35" s="365"/>
      <c r="AV35" s="365"/>
      <c r="AW35" s="365"/>
      <c r="AX35" s="365"/>
      <c r="AY35" s="365"/>
      <c r="AZ35" s="365"/>
      <c r="BA35" s="365"/>
      <c r="BB35" s="365"/>
      <c r="BC35" s="365"/>
      <c r="BD35" s="193"/>
      <c r="BE35" s="366">
        <f t="shared" ref="BE35:BE43" si="1">IF(BG35="","",BE34+1)</f>
        <v>9</v>
      </c>
      <c r="BF35" s="366"/>
      <c r="BG35" s="365" t="str">
        <f>IF('各会計、関係団体の財政状況及び健全化判断比率'!B33="","",'各会計、関係団体の財政状況及び健全化判断比率'!B33)</f>
        <v>温泉事業特別会計</v>
      </c>
      <c r="BH35" s="365"/>
      <c r="BI35" s="365"/>
      <c r="BJ35" s="365"/>
      <c r="BK35" s="365"/>
      <c r="BL35" s="365"/>
      <c r="BM35" s="365"/>
      <c r="BN35" s="365"/>
      <c r="BO35" s="365"/>
      <c r="BP35" s="365"/>
      <c r="BQ35" s="365"/>
      <c r="BR35" s="365"/>
      <c r="BS35" s="365"/>
      <c r="BT35" s="365"/>
      <c r="BU35" s="365"/>
      <c r="BV35" s="193"/>
      <c r="BW35" s="366">
        <f t="shared" ref="BW35:BW43" si="2">IF(BY35="","",BW34+1)</f>
        <v>12</v>
      </c>
      <c r="BX35" s="366"/>
      <c r="BY35" s="365" t="str">
        <f>IF('各会計、関係団体の財政状況及び健全化判断比率'!B69="","",'各会計、関係団体の財政状況及び健全化判断比率'!B69)</f>
        <v>栃木県市町村総合事務組合（特別会計）</v>
      </c>
      <c r="BZ35" s="365"/>
      <c r="CA35" s="365"/>
      <c r="CB35" s="365"/>
      <c r="CC35" s="365"/>
      <c r="CD35" s="365"/>
      <c r="CE35" s="365"/>
      <c r="CF35" s="365"/>
      <c r="CG35" s="365"/>
      <c r="CH35" s="365"/>
      <c r="CI35" s="365"/>
      <c r="CJ35" s="365"/>
      <c r="CK35" s="365"/>
      <c r="CL35" s="365"/>
      <c r="CM35" s="365"/>
      <c r="CN35" s="193"/>
      <c r="CO35" s="366">
        <f t="shared" ref="CO35:CO43" si="3">IF(CQ35="","",CO34+1)</f>
        <v>16</v>
      </c>
      <c r="CP35" s="366"/>
      <c r="CQ35" s="365" t="str">
        <f>IF('各会計、関係団体の財政状況及び健全化判断比率'!BS8="","",'各会計、関係団体の財政状況及び健全化判断比率'!BS8)</f>
        <v>日光市農業公社</v>
      </c>
      <c r="CR35" s="365"/>
      <c r="CS35" s="365"/>
      <c r="CT35" s="365"/>
      <c r="CU35" s="365"/>
      <c r="CV35" s="365"/>
      <c r="CW35" s="365"/>
      <c r="CX35" s="365"/>
      <c r="CY35" s="365"/>
      <c r="CZ35" s="365"/>
      <c r="DA35" s="365"/>
      <c r="DB35" s="365"/>
      <c r="DC35" s="365"/>
      <c r="DD35" s="365"/>
      <c r="DE35" s="365"/>
      <c r="DF35" s="190"/>
      <c r="DG35" s="367" t="str">
        <f>IF('各会計、関係団体の財政状況及び健全化判断比率'!BR8="","",'各会計、関係団体の財政状況及び健全化判断比率'!BR8)</f>
        <v/>
      </c>
      <c r="DH35" s="367"/>
      <c r="DI35" s="197"/>
      <c r="DJ35" s="165"/>
      <c r="DK35" s="165"/>
      <c r="DL35" s="165"/>
      <c r="DM35" s="165"/>
      <c r="DN35" s="165"/>
      <c r="DO35" s="165"/>
    </row>
    <row r="36" spans="1:119" ht="32.25" customHeight="1">
      <c r="A36" s="166"/>
      <c r="B36" s="192"/>
      <c r="C36" s="366">
        <f>IF(E36="","",C35+1)</f>
        <v>3</v>
      </c>
      <c r="D36" s="366"/>
      <c r="E36" s="365" t="str">
        <f>IF('各会計、関係団体の財政状況及び健全化判断比率'!B9="","",'各会計、関係団体の財政状況及び健全化判断比率'!B9)</f>
        <v>公共用地先行取得事業特別会計</v>
      </c>
      <c r="F36" s="365"/>
      <c r="G36" s="365"/>
      <c r="H36" s="365"/>
      <c r="I36" s="365"/>
      <c r="J36" s="365"/>
      <c r="K36" s="365"/>
      <c r="L36" s="365"/>
      <c r="M36" s="365"/>
      <c r="N36" s="365"/>
      <c r="O36" s="365"/>
      <c r="P36" s="365"/>
      <c r="Q36" s="365"/>
      <c r="R36" s="365"/>
      <c r="S36" s="365"/>
      <c r="T36" s="193"/>
      <c r="U36" s="366">
        <f t="shared" ref="U36:U43" si="4">IF(W36="","",U35+1)</f>
        <v>6</v>
      </c>
      <c r="V36" s="366"/>
      <c r="W36" s="365" t="str">
        <f>IF('各会計、関係団体の財政状況及び健全化判断比率'!B30="","",'各会計、関係団体の財政状況及び健全化判断比率'!B30)</f>
        <v>後期高齢者医療事業特別会計</v>
      </c>
      <c r="X36" s="365"/>
      <c r="Y36" s="365"/>
      <c r="Z36" s="365"/>
      <c r="AA36" s="365"/>
      <c r="AB36" s="365"/>
      <c r="AC36" s="365"/>
      <c r="AD36" s="365"/>
      <c r="AE36" s="365"/>
      <c r="AF36" s="365"/>
      <c r="AG36" s="365"/>
      <c r="AH36" s="365"/>
      <c r="AI36" s="365"/>
      <c r="AJ36" s="365"/>
      <c r="AK36" s="365"/>
      <c r="AL36" s="193"/>
      <c r="AM36" s="366" t="str">
        <f t="shared" si="0"/>
        <v/>
      </c>
      <c r="AN36" s="366"/>
      <c r="AO36" s="365"/>
      <c r="AP36" s="365"/>
      <c r="AQ36" s="365"/>
      <c r="AR36" s="365"/>
      <c r="AS36" s="365"/>
      <c r="AT36" s="365"/>
      <c r="AU36" s="365"/>
      <c r="AV36" s="365"/>
      <c r="AW36" s="365"/>
      <c r="AX36" s="365"/>
      <c r="AY36" s="365"/>
      <c r="AZ36" s="365"/>
      <c r="BA36" s="365"/>
      <c r="BB36" s="365"/>
      <c r="BC36" s="365"/>
      <c r="BD36" s="193"/>
      <c r="BE36" s="366">
        <f t="shared" si="1"/>
        <v>10</v>
      </c>
      <c r="BF36" s="366"/>
      <c r="BG36" s="365" t="str">
        <f>IF('各会計、関係団体の財政状況及び健全化判断比率'!B34="","",'各会計、関係団体の財政状況及び健全化判断比率'!B34)</f>
        <v>銅山観光事業特別会計</v>
      </c>
      <c r="BH36" s="365"/>
      <c r="BI36" s="365"/>
      <c r="BJ36" s="365"/>
      <c r="BK36" s="365"/>
      <c r="BL36" s="365"/>
      <c r="BM36" s="365"/>
      <c r="BN36" s="365"/>
      <c r="BO36" s="365"/>
      <c r="BP36" s="365"/>
      <c r="BQ36" s="365"/>
      <c r="BR36" s="365"/>
      <c r="BS36" s="365"/>
      <c r="BT36" s="365"/>
      <c r="BU36" s="365"/>
      <c r="BV36" s="193"/>
      <c r="BW36" s="366">
        <f t="shared" si="2"/>
        <v>13</v>
      </c>
      <c r="BX36" s="366"/>
      <c r="BY36" s="365" t="str">
        <f>IF('各会計、関係団体の財政状況及び健全化判断比率'!B70="","",'各会計、関係団体の財政状況及び健全化判断比率'!B70)</f>
        <v>栃木県後期高齢者医療広域連合（一般会計）</v>
      </c>
      <c r="BZ36" s="365"/>
      <c r="CA36" s="365"/>
      <c r="CB36" s="365"/>
      <c r="CC36" s="365"/>
      <c r="CD36" s="365"/>
      <c r="CE36" s="365"/>
      <c r="CF36" s="365"/>
      <c r="CG36" s="365"/>
      <c r="CH36" s="365"/>
      <c r="CI36" s="365"/>
      <c r="CJ36" s="365"/>
      <c r="CK36" s="365"/>
      <c r="CL36" s="365"/>
      <c r="CM36" s="365"/>
      <c r="CN36" s="193"/>
      <c r="CO36" s="366">
        <f t="shared" si="3"/>
        <v>17</v>
      </c>
      <c r="CP36" s="366"/>
      <c r="CQ36" s="365" t="str">
        <f>IF('各会計、関係団体の財政状況及び健全化判断比率'!BS9="","",'各会計、関係団体の財政状況及び健全化判断比率'!BS9)</f>
        <v>オアシス今市</v>
      </c>
      <c r="CR36" s="365"/>
      <c r="CS36" s="365"/>
      <c r="CT36" s="365"/>
      <c r="CU36" s="365"/>
      <c r="CV36" s="365"/>
      <c r="CW36" s="365"/>
      <c r="CX36" s="365"/>
      <c r="CY36" s="365"/>
      <c r="CZ36" s="365"/>
      <c r="DA36" s="365"/>
      <c r="DB36" s="365"/>
      <c r="DC36" s="365"/>
      <c r="DD36" s="365"/>
      <c r="DE36" s="365"/>
      <c r="DF36" s="190"/>
      <c r="DG36" s="367" t="str">
        <f>IF('各会計、関係団体の財政状況及び健全化判断比率'!BR9="","",'各会計、関係団体の財政状況及び健全化判断比率'!BR9)</f>
        <v>○</v>
      </c>
      <c r="DH36" s="367"/>
      <c r="DI36" s="197"/>
      <c r="DJ36" s="165"/>
      <c r="DK36" s="165"/>
      <c r="DL36" s="165"/>
      <c r="DM36" s="165"/>
      <c r="DN36" s="165"/>
      <c r="DO36" s="165"/>
    </row>
    <row r="37" spans="1:119" ht="32.25" customHeight="1">
      <c r="A37" s="166"/>
      <c r="B37" s="192"/>
      <c r="C37" s="366" t="str">
        <f>IF(E37="","",C36+1)</f>
        <v/>
      </c>
      <c r="D37" s="366"/>
      <c r="E37" s="365" t="str">
        <f>IF('各会計、関係団体の財政状況及び健全化判断比率'!B10="","",'各会計、関係団体の財政状況及び健全化判断比率'!B10)</f>
        <v/>
      </c>
      <c r="F37" s="365"/>
      <c r="G37" s="365"/>
      <c r="H37" s="365"/>
      <c r="I37" s="365"/>
      <c r="J37" s="365"/>
      <c r="K37" s="365"/>
      <c r="L37" s="365"/>
      <c r="M37" s="365"/>
      <c r="N37" s="365"/>
      <c r="O37" s="365"/>
      <c r="P37" s="365"/>
      <c r="Q37" s="365"/>
      <c r="R37" s="365"/>
      <c r="S37" s="365"/>
      <c r="T37" s="193"/>
      <c r="U37" s="366" t="str">
        <f t="shared" si="4"/>
        <v/>
      </c>
      <c r="V37" s="366"/>
      <c r="W37" s="365"/>
      <c r="X37" s="365"/>
      <c r="Y37" s="365"/>
      <c r="Z37" s="365"/>
      <c r="AA37" s="365"/>
      <c r="AB37" s="365"/>
      <c r="AC37" s="365"/>
      <c r="AD37" s="365"/>
      <c r="AE37" s="365"/>
      <c r="AF37" s="365"/>
      <c r="AG37" s="365"/>
      <c r="AH37" s="365"/>
      <c r="AI37" s="365"/>
      <c r="AJ37" s="365"/>
      <c r="AK37" s="365"/>
      <c r="AL37" s="193"/>
      <c r="AM37" s="366" t="str">
        <f t="shared" si="0"/>
        <v/>
      </c>
      <c r="AN37" s="366"/>
      <c r="AO37" s="365"/>
      <c r="AP37" s="365"/>
      <c r="AQ37" s="365"/>
      <c r="AR37" s="365"/>
      <c r="AS37" s="365"/>
      <c r="AT37" s="365"/>
      <c r="AU37" s="365"/>
      <c r="AV37" s="365"/>
      <c r="AW37" s="365"/>
      <c r="AX37" s="365"/>
      <c r="AY37" s="365"/>
      <c r="AZ37" s="365"/>
      <c r="BA37" s="365"/>
      <c r="BB37" s="365"/>
      <c r="BC37" s="365"/>
      <c r="BD37" s="193"/>
      <c r="BE37" s="366" t="str">
        <f t="shared" si="1"/>
        <v/>
      </c>
      <c r="BF37" s="366"/>
      <c r="BG37" s="365"/>
      <c r="BH37" s="365"/>
      <c r="BI37" s="365"/>
      <c r="BJ37" s="365"/>
      <c r="BK37" s="365"/>
      <c r="BL37" s="365"/>
      <c r="BM37" s="365"/>
      <c r="BN37" s="365"/>
      <c r="BO37" s="365"/>
      <c r="BP37" s="365"/>
      <c r="BQ37" s="365"/>
      <c r="BR37" s="365"/>
      <c r="BS37" s="365"/>
      <c r="BT37" s="365"/>
      <c r="BU37" s="365"/>
      <c r="BV37" s="193"/>
      <c r="BW37" s="366">
        <f t="shared" si="2"/>
        <v>14</v>
      </c>
      <c r="BX37" s="366"/>
      <c r="BY37" s="365" t="str">
        <f>IF('各会計、関係団体の財政状況及び健全化判断比率'!B71="","",'各会計、関係団体の財政状況及び健全化判断比率'!B71)</f>
        <v>栃木県後期高齢者医療広域連合（後期高齢者医療特別会計）</v>
      </c>
      <c r="BZ37" s="365"/>
      <c r="CA37" s="365"/>
      <c r="CB37" s="365"/>
      <c r="CC37" s="365"/>
      <c r="CD37" s="365"/>
      <c r="CE37" s="365"/>
      <c r="CF37" s="365"/>
      <c r="CG37" s="365"/>
      <c r="CH37" s="365"/>
      <c r="CI37" s="365"/>
      <c r="CJ37" s="365"/>
      <c r="CK37" s="365"/>
      <c r="CL37" s="365"/>
      <c r="CM37" s="365"/>
      <c r="CN37" s="193"/>
      <c r="CO37" s="366">
        <f t="shared" si="3"/>
        <v>18</v>
      </c>
      <c r="CP37" s="366"/>
      <c r="CQ37" s="365" t="str">
        <f>IF('各会計、関係団体の財政状況及び健全化判断比率'!BS10="","",'各会計、関係団体の財政状況及び健全化判断比率'!BS10)</f>
        <v>小杉放菴記念日光美術館</v>
      </c>
      <c r="CR37" s="365"/>
      <c r="CS37" s="365"/>
      <c r="CT37" s="365"/>
      <c r="CU37" s="365"/>
      <c r="CV37" s="365"/>
      <c r="CW37" s="365"/>
      <c r="CX37" s="365"/>
      <c r="CY37" s="365"/>
      <c r="CZ37" s="365"/>
      <c r="DA37" s="365"/>
      <c r="DB37" s="365"/>
      <c r="DC37" s="365"/>
      <c r="DD37" s="365"/>
      <c r="DE37" s="365"/>
      <c r="DF37" s="190"/>
      <c r="DG37" s="367" t="str">
        <f>IF('各会計、関係団体の財政状況及び健全化判断比率'!BR10="","",'各会計、関係団体の財政状況及び健全化判断比率'!BR10)</f>
        <v/>
      </c>
      <c r="DH37" s="367"/>
      <c r="DI37" s="197"/>
      <c r="DJ37" s="165"/>
      <c r="DK37" s="165"/>
      <c r="DL37" s="165"/>
      <c r="DM37" s="165"/>
      <c r="DN37" s="165"/>
      <c r="DO37" s="165"/>
    </row>
    <row r="38" spans="1:119" ht="32.25" customHeight="1">
      <c r="A38" s="166"/>
      <c r="B38" s="192"/>
      <c r="C38" s="366" t="str">
        <f t="shared" ref="C38:C43" si="5">IF(E38="","",C37+1)</f>
        <v/>
      </c>
      <c r="D38" s="366"/>
      <c r="E38" s="365" t="str">
        <f>IF('各会計、関係団体の財政状況及び健全化判断比率'!B11="","",'各会計、関係団体の財政状況及び健全化判断比率'!B11)</f>
        <v/>
      </c>
      <c r="F38" s="365"/>
      <c r="G38" s="365"/>
      <c r="H38" s="365"/>
      <c r="I38" s="365"/>
      <c r="J38" s="365"/>
      <c r="K38" s="365"/>
      <c r="L38" s="365"/>
      <c r="M38" s="365"/>
      <c r="N38" s="365"/>
      <c r="O38" s="365"/>
      <c r="P38" s="365"/>
      <c r="Q38" s="365"/>
      <c r="R38" s="365"/>
      <c r="S38" s="365"/>
      <c r="T38" s="193"/>
      <c r="U38" s="366" t="str">
        <f t="shared" si="4"/>
        <v/>
      </c>
      <c r="V38" s="366"/>
      <c r="W38" s="365"/>
      <c r="X38" s="365"/>
      <c r="Y38" s="365"/>
      <c r="Z38" s="365"/>
      <c r="AA38" s="365"/>
      <c r="AB38" s="365"/>
      <c r="AC38" s="365"/>
      <c r="AD38" s="365"/>
      <c r="AE38" s="365"/>
      <c r="AF38" s="365"/>
      <c r="AG38" s="365"/>
      <c r="AH38" s="365"/>
      <c r="AI38" s="365"/>
      <c r="AJ38" s="365"/>
      <c r="AK38" s="365"/>
      <c r="AL38" s="193"/>
      <c r="AM38" s="366" t="str">
        <f t="shared" si="0"/>
        <v/>
      </c>
      <c r="AN38" s="366"/>
      <c r="AO38" s="365"/>
      <c r="AP38" s="365"/>
      <c r="AQ38" s="365"/>
      <c r="AR38" s="365"/>
      <c r="AS38" s="365"/>
      <c r="AT38" s="365"/>
      <c r="AU38" s="365"/>
      <c r="AV38" s="365"/>
      <c r="AW38" s="365"/>
      <c r="AX38" s="365"/>
      <c r="AY38" s="365"/>
      <c r="AZ38" s="365"/>
      <c r="BA38" s="365"/>
      <c r="BB38" s="365"/>
      <c r="BC38" s="365"/>
      <c r="BD38" s="193"/>
      <c r="BE38" s="366" t="str">
        <f t="shared" si="1"/>
        <v/>
      </c>
      <c r="BF38" s="366"/>
      <c r="BG38" s="365"/>
      <c r="BH38" s="365"/>
      <c r="BI38" s="365"/>
      <c r="BJ38" s="365"/>
      <c r="BK38" s="365"/>
      <c r="BL38" s="365"/>
      <c r="BM38" s="365"/>
      <c r="BN38" s="365"/>
      <c r="BO38" s="365"/>
      <c r="BP38" s="365"/>
      <c r="BQ38" s="365"/>
      <c r="BR38" s="365"/>
      <c r="BS38" s="365"/>
      <c r="BT38" s="365"/>
      <c r="BU38" s="365"/>
      <c r="BV38" s="193"/>
      <c r="BW38" s="366" t="str">
        <f t="shared" si="2"/>
        <v/>
      </c>
      <c r="BX38" s="366"/>
      <c r="BY38" s="365" t="str">
        <f>IF('各会計、関係団体の財政状況及び健全化判断比率'!B72="","",'各会計、関係団体の財政状況及び健全化判断比率'!B72)</f>
        <v/>
      </c>
      <c r="BZ38" s="365"/>
      <c r="CA38" s="365"/>
      <c r="CB38" s="365"/>
      <c r="CC38" s="365"/>
      <c r="CD38" s="365"/>
      <c r="CE38" s="365"/>
      <c r="CF38" s="365"/>
      <c r="CG38" s="365"/>
      <c r="CH38" s="365"/>
      <c r="CI38" s="365"/>
      <c r="CJ38" s="365"/>
      <c r="CK38" s="365"/>
      <c r="CL38" s="365"/>
      <c r="CM38" s="365"/>
      <c r="CN38" s="193"/>
      <c r="CO38" s="366">
        <f t="shared" si="3"/>
        <v>19</v>
      </c>
      <c r="CP38" s="366"/>
      <c r="CQ38" s="365" t="str">
        <f>IF('各会計、関係団体の財政状況及び健全化判断比率'!BS11="","",'各会計、関係団体の財政状況及び健全化判断比率'!BS11)</f>
        <v>鬼怒川・川治温泉観光開発</v>
      </c>
      <c r="CR38" s="365"/>
      <c r="CS38" s="365"/>
      <c r="CT38" s="365"/>
      <c r="CU38" s="365"/>
      <c r="CV38" s="365"/>
      <c r="CW38" s="365"/>
      <c r="CX38" s="365"/>
      <c r="CY38" s="365"/>
      <c r="CZ38" s="365"/>
      <c r="DA38" s="365"/>
      <c r="DB38" s="365"/>
      <c r="DC38" s="365"/>
      <c r="DD38" s="365"/>
      <c r="DE38" s="365"/>
      <c r="DF38" s="190"/>
      <c r="DG38" s="367" t="str">
        <f>IF('各会計、関係団体の財政状況及び健全化判断比率'!BR11="","",'各会計、関係団体の財政状況及び健全化判断比率'!BR11)</f>
        <v/>
      </c>
      <c r="DH38" s="367"/>
      <c r="DI38" s="197"/>
      <c r="DJ38" s="165"/>
      <c r="DK38" s="165"/>
      <c r="DL38" s="165"/>
      <c r="DM38" s="165"/>
      <c r="DN38" s="165"/>
      <c r="DO38" s="165"/>
    </row>
    <row r="39" spans="1:119" ht="32.25" customHeight="1">
      <c r="A39" s="166"/>
      <c r="B39" s="192"/>
      <c r="C39" s="366" t="str">
        <f t="shared" si="5"/>
        <v/>
      </c>
      <c r="D39" s="366"/>
      <c r="E39" s="365" t="str">
        <f>IF('各会計、関係団体の財政状況及び健全化判断比率'!B12="","",'各会計、関係団体の財政状況及び健全化判断比率'!B12)</f>
        <v/>
      </c>
      <c r="F39" s="365"/>
      <c r="G39" s="365"/>
      <c r="H39" s="365"/>
      <c r="I39" s="365"/>
      <c r="J39" s="365"/>
      <c r="K39" s="365"/>
      <c r="L39" s="365"/>
      <c r="M39" s="365"/>
      <c r="N39" s="365"/>
      <c r="O39" s="365"/>
      <c r="P39" s="365"/>
      <c r="Q39" s="365"/>
      <c r="R39" s="365"/>
      <c r="S39" s="365"/>
      <c r="T39" s="193"/>
      <c r="U39" s="366" t="str">
        <f t="shared" si="4"/>
        <v/>
      </c>
      <c r="V39" s="366"/>
      <c r="W39" s="365"/>
      <c r="X39" s="365"/>
      <c r="Y39" s="365"/>
      <c r="Z39" s="365"/>
      <c r="AA39" s="365"/>
      <c r="AB39" s="365"/>
      <c r="AC39" s="365"/>
      <c r="AD39" s="365"/>
      <c r="AE39" s="365"/>
      <c r="AF39" s="365"/>
      <c r="AG39" s="365"/>
      <c r="AH39" s="365"/>
      <c r="AI39" s="365"/>
      <c r="AJ39" s="365"/>
      <c r="AK39" s="365"/>
      <c r="AL39" s="193"/>
      <c r="AM39" s="366" t="str">
        <f t="shared" si="0"/>
        <v/>
      </c>
      <c r="AN39" s="366"/>
      <c r="AO39" s="365"/>
      <c r="AP39" s="365"/>
      <c r="AQ39" s="365"/>
      <c r="AR39" s="365"/>
      <c r="AS39" s="365"/>
      <c r="AT39" s="365"/>
      <c r="AU39" s="365"/>
      <c r="AV39" s="365"/>
      <c r="AW39" s="365"/>
      <c r="AX39" s="365"/>
      <c r="AY39" s="365"/>
      <c r="AZ39" s="365"/>
      <c r="BA39" s="365"/>
      <c r="BB39" s="365"/>
      <c r="BC39" s="365"/>
      <c r="BD39" s="193"/>
      <c r="BE39" s="366" t="str">
        <f t="shared" si="1"/>
        <v/>
      </c>
      <c r="BF39" s="366"/>
      <c r="BG39" s="365"/>
      <c r="BH39" s="365"/>
      <c r="BI39" s="365"/>
      <c r="BJ39" s="365"/>
      <c r="BK39" s="365"/>
      <c r="BL39" s="365"/>
      <c r="BM39" s="365"/>
      <c r="BN39" s="365"/>
      <c r="BO39" s="365"/>
      <c r="BP39" s="365"/>
      <c r="BQ39" s="365"/>
      <c r="BR39" s="365"/>
      <c r="BS39" s="365"/>
      <c r="BT39" s="365"/>
      <c r="BU39" s="365"/>
      <c r="BV39" s="193"/>
      <c r="BW39" s="366" t="str">
        <f t="shared" si="2"/>
        <v/>
      </c>
      <c r="BX39" s="366"/>
      <c r="BY39" s="365" t="str">
        <f>IF('各会計、関係団体の財政状況及び健全化判断比率'!B73="","",'各会計、関係団体の財政状況及び健全化判断比率'!B73)</f>
        <v/>
      </c>
      <c r="BZ39" s="365"/>
      <c r="CA39" s="365"/>
      <c r="CB39" s="365"/>
      <c r="CC39" s="365"/>
      <c r="CD39" s="365"/>
      <c r="CE39" s="365"/>
      <c r="CF39" s="365"/>
      <c r="CG39" s="365"/>
      <c r="CH39" s="365"/>
      <c r="CI39" s="365"/>
      <c r="CJ39" s="365"/>
      <c r="CK39" s="365"/>
      <c r="CL39" s="365"/>
      <c r="CM39" s="365"/>
      <c r="CN39" s="193"/>
      <c r="CO39" s="366" t="str">
        <f t="shared" si="3"/>
        <v/>
      </c>
      <c r="CP39" s="366"/>
      <c r="CQ39" s="365" t="str">
        <f>IF('各会計、関係団体の財政状況及び健全化判断比率'!BS12="","",'各会計、関係団体の財政状況及び健全化判断比率'!BS12)</f>
        <v/>
      </c>
      <c r="CR39" s="365"/>
      <c r="CS39" s="365"/>
      <c r="CT39" s="365"/>
      <c r="CU39" s="365"/>
      <c r="CV39" s="365"/>
      <c r="CW39" s="365"/>
      <c r="CX39" s="365"/>
      <c r="CY39" s="365"/>
      <c r="CZ39" s="365"/>
      <c r="DA39" s="365"/>
      <c r="DB39" s="365"/>
      <c r="DC39" s="365"/>
      <c r="DD39" s="365"/>
      <c r="DE39" s="365"/>
      <c r="DF39" s="190"/>
      <c r="DG39" s="367" t="str">
        <f>IF('各会計、関係団体の財政状況及び健全化判断比率'!BR12="","",'各会計、関係団体の財政状況及び健全化判断比率'!BR12)</f>
        <v/>
      </c>
      <c r="DH39" s="367"/>
      <c r="DI39" s="197"/>
      <c r="DJ39" s="165"/>
      <c r="DK39" s="165"/>
      <c r="DL39" s="165"/>
      <c r="DM39" s="165"/>
      <c r="DN39" s="165"/>
      <c r="DO39" s="165"/>
    </row>
    <row r="40" spans="1:119" ht="32.25" customHeight="1">
      <c r="A40" s="166"/>
      <c r="B40" s="192"/>
      <c r="C40" s="366" t="str">
        <f t="shared" si="5"/>
        <v/>
      </c>
      <c r="D40" s="366"/>
      <c r="E40" s="365" t="str">
        <f>IF('各会計、関係団体の財政状況及び健全化判断比率'!B13="","",'各会計、関係団体の財政状況及び健全化判断比率'!B13)</f>
        <v/>
      </c>
      <c r="F40" s="365"/>
      <c r="G40" s="365"/>
      <c r="H40" s="365"/>
      <c r="I40" s="365"/>
      <c r="J40" s="365"/>
      <c r="K40" s="365"/>
      <c r="L40" s="365"/>
      <c r="M40" s="365"/>
      <c r="N40" s="365"/>
      <c r="O40" s="365"/>
      <c r="P40" s="365"/>
      <c r="Q40" s="365"/>
      <c r="R40" s="365"/>
      <c r="S40" s="365"/>
      <c r="T40" s="193"/>
      <c r="U40" s="366" t="str">
        <f t="shared" si="4"/>
        <v/>
      </c>
      <c r="V40" s="366"/>
      <c r="W40" s="365"/>
      <c r="X40" s="365"/>
      <c r="Y40" s="365"/>
      <c r="Z40" s="365"/>
      <c r="AA40" s="365"/>
      <c r="AB40" s="365"/>
      <c r="AC40" s="365"/>
      <c r="AD40" s="365"/>
      <c r="AE40" s="365"/>
      <c r="AF40" s="365"/>
      <c r="AG40" s="365"/>
      <c r="AH40" s="365"/>
      <c r="AI40" s="365"/>
      <c r="AJ40" s="365"/>
      <c r="AK40" s="365"/>
      <c r="AL40" s="193"/>
      <c r="AM40" s="366" t="str">
        <f t="shared" si="0"/>
        <v/>
      </c>
      <c r="AN40" s="366"/>
      <c r="AO40" s="365"/>
      <c r="AP40" s="365"/>
      <c r="AQ40" s="365"/>
      <c r="AR40" s="365"/>
      <c r="AS40" s="365"/>
      <c r="AT40" s="365"/>
      <c r="AU40" s="365"/>
      <c r="AV40" s="365"/>
      <c r="AW40" s="365"/>
      <c r="AX40" s="365"/>
      <c r="AY40" s="365"/>
      <c r="AZ40" s="365"/>
      <c r="BA40" s="365"/>
      <c r="BB40" s="365"/>
      <c r="BC40" s="365"/>
      <c r="BD40" s="193"/>
      <c r="BE40" s="366" t="str">
        <f t="shared" si="1"/>
        <v/>
      </c>
      <c r="BF40" s="366"/>
      <c r="BG40" s="365"/>
      <c r="BH40" s="365"/>
      <c r="BI40" s="365"/>
      <c r="BJ40" s="365"/>
      <c r="BK40" s="365"/>
      <c r="BL40" s="365"/>
      <c r="BM40" s="365"/>
      <c r="BN40" s="365"/>
      <c r="BO40" s="365"/>
      <c r="BP40" s="365"/>
      <c r="BQ40" s="365"/>
      <c r="BR40" s="365"/>
      <c r="BS40" s="365"/>
      <c r="BT40" s="365"/>
      <c r="BU40" s="365"/>
      <c r="BV40" s="193"/>
      <c r="BW40" s="366" t="str">
        <f t="shared" si="2"/>
        <v/>
      </c>
      <c r="BX40" s="366"/>
      <c r="BY40" s="365" t="str">
        <f>IF('各会計、関係団体の財政状況及び健全化判断比率'!B74="","",'各会計、関係団体の財政状況及び健全化判断比率'!B74)</f>
        <v/>
      </c>
      <c r="BZ40" s="365"/>
      <c r="CA40" s="365"/>
      <c r="CB40" s="365"/>
      <c r="CC40" s="365"/>
      <c r="CD40" s="365"/>
      <c r="CE40" s="365"/>
      <c r="CF40" s="365"/>
      <c r="CG40" s="365"/>
      <c r="CH40" s="365"/>
      <c r="CI40" s="365"/>
      <c r="CJ40" s="365"/>
      <c r="CK40" s="365"/>
      <c r="CL40" s="365"/>
      <c r="CM40" s="365"/>
      <c r="CN40" s="193"/>
      <c r="CO40" s="366" t="str">
        <f t="shared" si="3"/>
        <v/>
      </c>
      <c r="CP40" s="366"/>
      <c r="CQ40" s="365" t="str">
        <f>IF('各会計、関係団体の財政状況及び健全化判断比率'!BS13="","",'各会計、関係団体の財政状況及び健全化判断比率'!BS13)</f>
        <v/>
      </c>
      <c r="CR40" s="365"/>
      <c r="CS40" s="365"/>
      <c r="CT40" s="365"/>
      <c r="CU40" s="365"/>
      <c r="CV40" s="365"/>
      <c r="CW40" s="365"/>
      <c r="CX40" s="365"/>
      <c r="CY40" s="365"/>
      <c r="CZ40" s="365"/>
      <c r="DA40" s="365"/>
      <c r="DB40" s="365"/>
      <c r="DC40" s="365"/>
      <c r="DD40" s="365"/>
      <c r="DE40" s="365"/>
      <c r="DF40" s="190"/>
      <c r="DG40" s="367" t="str">
        <f>IF('各会計、関係団体の財政状況及び健全化判断比率'!BR13="","",'各会計、関係団体の財政状況及び健全化判断比率'!BR13)</f>
        <v/>
      </c>
      <c r="DH40" s="367"/>
      <c r="DI40" s="197"/>
      <c r="DJ40" s="165"/>
      <c r="DK40" s="165"/>
      <c r="DL40" s="165"/>
      <c r="DM40" s="165"/>
      <c r="DN40" s="165"/>
      <c r="DO40" s="165"/>
    </row>
    <row r="41" spans="1:119" ht="32.25" customHeight="1">
      <c r="A41" s="166"/>
      <c r="B41" s="192"/>
      <c r="C41" s="366" t="str">
        <f t="shared" si="5"/>
        <v/>
      </c>
      <c r="D41" s="366"/>
      <c r="E41" s="365" t="str">
        <f>IF('各会計、関係団体の財政状況及び健全化判断比率'!B14="","",'各会計、関係団体の財政状況及び健全化判断比率'!B14)</f>
        <v/>
      </c>
      <c r="F41" s="365"/>
      <c r="G41" s="365"/>
      <c r="H41" s="365"/>
      <c r="I41" s="365"/>
      <c r="J41" s="365"/>
      <c r="K41" s="365"/>
      <c r="L41" s="365"/>
      <c r="M41" s="365"/>
      <c r="N41" s="365"/>
      <c r="O41" s="365"/>
      <c r="P41" s="365"/>
      <c r="Q41" s="365"/>
      <c r="R41" s="365"/>
      <c r="S41" s="365"/>
      <c r="T41" s="193"/>
      <c r="U41" s="366" t="str">
        <f t="shared" si="4"/>
        <v/>
      </c>
      <c r="V41" s="366"/>
      <c r="W41" s="365"/>
      <c r="X41" s="365"/>
      <c r="Y41" s="365"/>
      <c r="Z41" s="365"/>
      <c r="AA41" s="365"/>
      <c r="AB41" s="365"/>
      <c r="AC41" s="365"/>
      <c r="AD41" s="365"/>
      <c r="AE41" s="365"/>
      <c r="AF41" s="365"/>
      <c r="AG41" s="365"/>
      <c r="AH41" s="365"/>
      <c r="AI41" s="365"/>
      <c r="AJ41" s="365"/>
      <c r="AK41" s="365"/>
      <c r="AL41" s="193"/>
      <c r="AM41" s="366" t="str">
        <f t="shared" si="0"/>
        <v/>
      </c>
      <c r="AN41" s="366"/>
      <c r="AO41" s="365"/>
      <c r="AP41" s="365"/>
      <c r="AQ41" s="365"/>
      <c r="AR41" s="365"/>
      <c r="AS41" s="365"/>
      <c r="AT41" s="365"/>
      <c r="AU41" s="365"/>
      <c r="AV41" s="365"/>
      <c r="AW41" s="365"/>
      <c r="AX41" s="365"/>
      <c r="AY41" s="365"/>
      <c r="AZ41" s="365"/>
      <c r="BA41" s="365"/>
      <c r="BB41" s="365"/>
      <c r="BC41" s="365"/>
      <c r="BD41" s="193"/>
      <c r="BE41" s="366" t="str">
        <f t="shared" si="1"/>
        <v/>
      </c>
      <c r="BF41" s="366"/>
      <c r="BG41" s="365"/>
      <c r="BH41" s="365"/>
      <c r="BI41" s="365"/>
      <c r="BJ41" s="365"/>
      <c r="BK41" s="365"/>
      <c r="BL41" s="365"/>
      <c r="BM41" s="365"/>
      <c r="BN41" s="365"/>
      <c r="BO41" s="365"/>
      <c r="BP41" s="365"/>
      <c r="BQ41" s="365"/>
      <c r="BR41" s="365"/>
      <c r="BS41" s="365"/>
      <c r="BT41" s="365"/>
      <c r="BU41" s="365"/>
      <c r="BV41" s="193"/>
      <c r="BW41" s="366" t="str">
        <f t="shared" si="2"/>
        <v/>
      </c>
      <c r="BX41" s="366"/>
      <c r="BY41" s="365" t="str">
        <f>IF('各会計、関係団体の財政状況及び健全化判断比率'!B75="","",'各会計、関係団体の財政状況及び健全化判断比率'!B75)</f>
        <v/>
      </c>
      <c r="BZ41" s="365"/>
      <c r="CA41" s="365"/>
      <c r="CB41" s="365"/>
      <c r="CC41" s="365"/>
      <c r="CD41" s="365"/>
      <c r="CE41" s="365"/>
      <c r="CF41" s="365"/>
      <c r="CG41" s="365"/>
      <c r="CH41" s="365"/>
      <c r="CI41" s="365"/>
      <c r="CJ41" s="365"/>
      <c r="CK41" s="365"/>
      <c r="CL41" s="365"/>
      <c r="CM41" s="365"/>
      <c r="CN41" s="193"/>
      <c r="CO41" s="366" t="str">
        <f t="shared" si="3"/>
        <v/>
      </c>
      <c r="CP41" s="366"/>
      <c r="CQ41" s="365" t="str">
        <f>IF('各会計、関係団体の財政状況及び健全化判断比率'!BS14="","",'各会計、関係団体の財政状況及び健全化判断比率'!BS14)</f>
        <v/>
      </c>
      <c r="CR41" s="365"/>
      <c r="CS41" s="365"/>
      <c r="CT41" s="365"/>
      <c r="CU41" s="365"/>
      <c r="CV41" s="365"/>
      <c r="CW41" s="365"/>
      <c r="CX41" s="365"/>
      <c r="CY41" s="365"/>
      <c r="CZ41" s="365"/>
      <c r="DA41" s="365"/>
      <c r="DB41" s="365"/>
      <c r="DC41" s="365"/>
      <c r="DD41" s="365"/>
      <c r="DE41" s="365"/>
      <c r="DF41" s="190"/>
      <c r="DG41" s="367" t="str">
        <f>IF('各会計、関係団体の財政状況及び健全化判断比率'!BR14="","",'各会計、関係団体の財政状況及び健全化判断比率'!BR14)</f>
        <v/>
      </c>
      <c r="DH41" s="367"/>
      <c r="DI41" s="197"/>
      <c r="DJ41" s="165"/>
      <c r="DK41" s="165"/>
      <c r="DL41" s="165"/>
      <c r="DM41" s="165"/>
      <c r="DN41" s="165"/>
      <c r="DO41" s="165"/>
    </row>
    <row r="42" spans="1:119" ht="32.25" customHeight="1">
      <c r="A42" s="165"/>
      <c r="B42" s="192"/>
      <c r="C42" s="366" t="str">
        <f t="shared" si="5"/>
        <v/>
      </c>
      <c r="D42" s="366"/>
      <c r="E42" s="365" t="str">
        <f>IF('各会計、関係団体の財政状況及び健全化判断比率'!B15="","",'各会計、関係団体の財政状況及び健全化判断比率'!B15)</f>
        <v/>
      </c>
      <c r="F42" s="365"/>
      <c r="G42" s="365"/>
      <c r="H42" s="365"/>
      <c r="I42" s="365"/>
      <c r="J42" s="365"/>
      <c r="K42" s="365"/>
      <c r="L42" s="365"/>
      <c r="M42" s="365"/>
      <c r="N42" s="365"/>
      <c r="O42" s="365"/>
      <c r="P42" s="365"/>
      <c r="Q42" s="365"/>
      <c r="R42" s="365"/>
      <c r="S42" s="365"/>
      <c r="T42" s="193"/>
      <c r="U42" s="366" t="str">
        <f t="shared" si="4"/>
        <v/>
      </c>
      <c r="V42" s="366"/>
      <c r="W42" s="365"/>
      <c r="X42" s="365"/>
      <c r="Y42" s="365"/>
      <c r="Z42" s="365"/>
      <c r="AA42" s="365"/>
      <c r="AB42" s="365"/>
      <c r="AC42" s="365"/>
      <c r="AD42" s="365"/>
      <c r="AE42" s="365"/>
      <c r="AF42" s="365"/>
      <c r="AG42" s="365"/>
      <c r="AH42" s="365"/>
      <c r="AI42" s="365"/>
      <c r="AJ42" s="365"/>
      <c r="AK42" s="365"/>
      <c r="AL42" s="193"/>
      <c r="AM42" s="366" t="str">
        <f t="shared" si="0"/>
        <v/>
      </c>
      <c r="AN42" s="366"/>
      <c r="AO42" s="365"/>
      <c r="AP42" s="365"/>
      <c r="AQ42" s="365"/>
      <c r="AR42" s="365"/>
      <c r="AS42" s="365"/>
      <c r="AT42" s="365"/>
      <c r="AU42" s="365"/>
      <c r="AV42" s="365"/>
      <c r="AW42" s="365"/>
      <c r="AX42" s="365"/>
      <c r="AY42" s="365"/>
      <c r="AZ42" s="365"/>
      <c r="BA42" s="365"/>
      <c r="BB42" s="365"/>
      <c r="BC42" s="365"/>
      <c r="BD42" s="193"/>
      <c r="BE42" s="366" t="str">
        <f t="shared" si="1"/>
        <v/>
      </c>
      <c r="BF42" s="366"/>
      <c r="BG42" s="365"/>
      <c r="BH42" s="365"/>
      <c r="BI42" s="365"/>
      <c r="BJ42" s="365"/>
      <c r="BK42" s="365"/>
      <c r="BL42" s="365"/>
      <c r="BM42" s="365"/>
      <c r="BN42" s="365"/>
      <c r="BO42" s="365"/>
      <c r="BP42" s="365"/>
      <c r="BQ42" s="365"/>
      <c r="BR42" s="365"/>
      <c r="BS42" s="365"/>
      <c r="BT42" s="365"/>
      <c r="BU42" s="365"/>
      <c r="BV42" s="193"/>
      <c r="BW42" s="366" t="str">
        <f t="shared" si="2"/>
        <v/>
      </c>
      <c r="BX42" s="366"/>
      <c r="BY42" s="365" t="str">
        <f>IF('各会計、関係団体の財政状況及び健全化判断比率'!B76="","",'各会計、関係団体の財政状況及び健全化判断比率'!B76)</f>
        <v/>
      </c>
      <c r="BZ42" s="365"/>
      <c r="CA42" s="365"/>
      <c r="CB42" s="365"/>
      <c r="CC42" s="365"/>
      <c r="CD42" s="365"/>
      <c r="CE42" s="365"/>
      <c r="CF42" s="365"/>
      <c r="CG42" s="365"/>
      <c r="CH42" s="365"/>
      <c r="CI42" s="365"/>
      <c r="CJ42" s="365"/>
      <c r="CK42" s="365"/>
      <c r="CL42" s="365"/>
      <c r="CM42" s="365"/>
      <c r="CN42" s="193"/>
      <c r="CO42" s="366" t="str">
        <f t="shared" si="3"/>
        <v/>
      </c>
      <c r="CP42" s="366"/>
      <c r="CQ42" s="365" t="str">
        <f>IF('各会計、関係団体の財政状況及び健全化判断比率'!BS15="","",'各会計、関係団体の財政状況及び健全化判断比率'!BS15)</f>
        <v/>
      </c>
      <c r="CR42" s="365"/>
      <c r="CS42" s="365"/>
      <c r="CT42" s="365"/>
      <c r="CU42" s="365"/>
      <c r="CV42" s="365"/>
      <c r="CW42" s="365"/>
      <c r="CX42" s="365"/>
      <c r="CY42" s="365"/>
      <c r="CZ42" s="365"/>
      <c r="DA42" s="365"/>
      <c r="DB42" s="365"/>
      <c r="DC42" s="365"/>
      <c r="DD42" s="365"/>
      <c r="DE42" s="365"/>
      <c r="DF42" s="190"/>
      <c r="DG42" s="367" t="str">
        <f>IF('各会計、関係団体の財政状況及び健全化判断比率'!BR15="","",'各会計、関係団体の財政状況及び健全化判断比率'!BR15)</f>
        <v/>
      </c>
      <c r="DH42" s="367"/>
      <c r="DI42" s="197"/>
      <c r="DJ42" s="165"/>
      <c r="DK42" s="165"/>
      <c r="DL42" s="165"/>
      <c r="DM42" s="165"/>
      <c r="DN42" s="165"/>
      <c r="DO42" s="165"/>
    </row>
    <row r="43" spans="1:119" ht="32.25" customHeight="1">
      <c r="A43" s="165"/>
      <c r="B43" s="192"/>
      <c r="C43" s="366" t="str">
        <f t="shared" si="5"/>
        <v/>
      </c>
      <c r="D43" s="366"/>
      <c r="E43" s="365" t="str">
        <f>IF('各会計、関係団体の財政状況及び健全化判断比率'!B16="","",'各会計、関係団体の財政状況及び健全化判断比率'!B16)</f>
        <v/>
      </c>
      <c r="F43" s="365"/>
      <c r="G43" s="365"/>
      <c r="H43" s="365"/>
      <c r="I43" s="365"/>
      <c r="J43" s="365"/>
      <c r="K43" s="365"/>
      <c r="L43" s="365"/>
      <c r="M43" s="365"/>
      <c r="N43" s="365"/>
      <c r="O43" s="365"/>
      <c r="P43" s="365"/>
      <c r="Q43" s="365"/>
      <c r="R43" s="365"/>
      <c r="S43" s="365"/>
      <c r="T43" s="193"/>
      <c r="U43" s="366" t="str">
        <f t="shared" si="4"/>
        <v/>
      </c>
      <c r="V43" s="366"/>
      <c r="W43" s="365"/>
      <c r="X43" s="365"/>
      <c r="Y43" s="365"/>
      <c r="Z43" s="365"/>
      <c r="AA43" s="365"/>
      <c r="AB43" s="365"/>
      <c r="AC43" s="365"/>
      <c r="AD43" s="365"/>
      <c r="AE43" s="365"/>
      <c r="AF43" s="365"/>
      <c r="AG43" s="365"/>
      <c r="AH43" s="365"/>
      <c r="AI43" s="365"/>
      <c r="AJ43" s="365"/>
      <c r="AK43" s="365"/>
      <c r="AL43" s="193"/>
      <c r="AM43" s="366" t="str">
        <f t="shared" si="0"/>
        <v/>
      </c>
      <c r="AN43" s="366"/>
      <c r="AO43" s="365"/>
      <c r="AP43" s="365"/>
      <c r="AQ43" s="365"/>
      <c r="AR43" s="365"/>
      <c r="AS43" s="365"/>
      <c r="AT43" s="365"/>
      <c r="AU43" s="365"/>
      <c r="AV43" s="365"/>
      <c r="AW43" s="365"/>
      <c r="AX43" s="365"/>
      <c r="AY43" s="365"/>
      <c r="AZ43" s="365"/>
      <c r="BA43" s="365"/>
      <c r="BB43" s="365"/>
      <c r="BC43" s="365"/>
      <c r="BD43" s="193"/>
      <c r="BE43" s="366" t="str">
        <f t="shared" si="1"/>
        <v/>
      </c>
      <c r="BF43" s="366"/>
      <c r="BG43" s="365"/>
      <c r="BH43" s="365"/>
      <c r="BI43" s="365"/>
      <c r="BJ43" s="365"/>
      <c r="BK43" s="365"/>
      <c r="BL43" s="365"/>
      <c r="BM43" s="365"/>
      <c r="BN43" s="365"/>
      <c r="BO43" s="365"/>
      <c r="BP43" s="365"/>
      <c r="BQ43" s="365"/>
      <c r="BR43" s="365"/>
      <c r="BS43" s="365"/>
      <c r="BT43" s="365"/>
      <c r="BU43" s="365"/>
      <c r="BV43" s="193"/>
      <c r="BW43" s="366" t="str">
        <f t="shared" si="2"/>
        <v/>
      </c>
      <c r="BX43" s="366"/>
      <c r="BY43" s="365" t="str">
        <f>IF('各会計、関係団体の財政状況及び健全化判断比率'!B77="","",'各会計、関係団体の財政状況及び健全化判断比率'!B77)</f>
        <v/>
      </c>
      <c r="BZ43" s="365"/>
      <c r="CA43" s="365"/>
      <c r="CB43" s="365"/>
      <c r="CC43" s="365"/>
      <c r="CD43" s="365"/>
      <c r="CE43" s="365"/>
      <c r="CF43" s="365"/>
      <c r="CG43" s="365"/>
      <c r="CH43" s="365"/>
      <c r="CI43" s="365"/>
      <c r="CJ43" s="365"/>
      <c r="CK43" s="365"/>
      <c r="CL43" s="365"/>
      <c r="CM43" s="365"/>
      <c r="CN43" s="193"/>
      <c r="CO43" s="366" t="str">
        <f t="shared" si="3"/>
        <v/>
      </c>
      <c r="CP43" s="366"/>
      <c r="CQ43" s="365" t="str">
        <f>IF('各会計、関係団体の財政状況及び健全化判断比率'!BS16="","",'各会計、関係団体の財政状況及び健全化判断比率'!BS16)</f>
        <v/>
      </c>
      <c r="CR43" s="365"/>
      <c r="CS43" s="365"/>
      <c r="CT43" s="365"/>
      <c r="CU43" s="365"/>
      <c r="CV43" s="365"/>
      <c r="CW43" s="365"/>
      <c r="CX43" s="365"/>
      <c r="CY43" s="365"/>
      <c r="CZ43" s="365"/>
      <c r="DA43" s="365"/>
      <c r="DB43" s="365"/>
      <c r="DC43" s="365"/>
      <c r="DD43" s="365"/>
      <c r="DE43" s="365"/>
      <c r="DF43" s="190"/>
      <c r="DG43" s="367" t="str">
        <f>IF('各会計、関係団体の財政状況及び健全化判断比率'!BR16="","",'各会計、関係団体の財政状況及び健全化判断比率'!BR16)</f>
        <v/>
      </c>
      <c r="DH43" s="367"/>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195</v>
      </c>
      <c r="C46" s="165"/>
      <c r="D46" s="165"/>
      <c r="E46" s="165" t="s">
        <v>196</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197</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198</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199</v>
      </c>
    </row>
    <row r="50" spans="5:5">
      <c r="E50" s="167" t="s">
        <v>200</v>
      </c>
    </row>
    <row r="51" spans="5:5">
      <c r="E51" s="167" t="s">
        <v>201</v>
      </c>
    </row>
    <row r="52" spans="5:5">
      <c r="E52" s="167" t="s">
        <v>202</v>
      </c>
    </row>
    <row r="53" spans="5:5">
      <c r="E53" s="167" t="s">
        <v>203</v>
      </c>
    </row>
    <row r="54" spans="5:5"/>
    <row r="55" spans="5:5"/>
    <row r="56" spans="5:5"/>
    <row r="57" spans="5:5" hidden="1"/>
    <row r="58" spans="5:5" hidden="1"/>
    <row r="59" spans="5:5" hidden="1"/>
  </sheetData>
  <sheetProtection algorithmName="SHA-512" hashValue="H6dX/44yALaeJsXWAJO3Nc7F+EieOF32dIDpBMmafq8F+6aG3Or5AwLAANw9wICQfT2EnoKjnKjMmsBmEiT4Tg==" saltValue="jyTgH6txyjE4tVb3ARxBO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35" t="s">
        <v>204</v>
      </c>
      <c r="DI1" s="736"/>
      <c r="DJ1" s="736"/>
      <c r="DK1" s="736"/>
      <c r="DL1" s="736"/>
      <c r="DM1" s="736"/>
      <c r="DN1" s="737"/>
      <c r="DO1" s="205"/>
      <c r="DP1" s="735" t="s">
        <v>205</v>
      </c>
      <c r="DQ1" s="736"/>
      <c r="DR1" s="736"/>
      <c r="DS1" s="736"/>
      <c r="DT1" s="736"/>
      <c r="DU1" s="736"/>
      <c r="DV1" s="736"/>
      <c r="DW1" s="736"/>
      <c r="DX1" s="736"/>
      <c r="DY1" s="736"/>
      <c r="DZ1" s="736"/>
      <c r="EA1" s="736"/>
      <c r="EB1" s="736"/>
      <c r="EC1" s="737"/>
      <c r="ED1" s="203"/>
      <c r="EE1" s="203"/>
      <c r="EF1" s="203"/>
      <c r="EG1" s="203"/>
      <c r="EH1" s="203"/>
      <c r="EI1" s="203"/>
      <c r="EJ1" s="203"/>
      <c r="EK1" s="203"/>
      <c r="EL1" s="203"/>
      <c r="EM1" s="203"/>
    </row>
    <row r="2" spans="2:143" ht="22.5" customHeight="1">
      <c r="B2" s="206" t="s">
        <v>206</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77" t="s">
        <v>207</v>
      </c>
      <c r="C3" s="678"/>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678"/>
      <c r="AJ3" s="678"/>
      <c r="AK3" s="678"/>
      <c r="AL3" s="678"/>
      <c r="AM3" s="678"/>
      <c r="AN3" s="678"/>
      <c r="AO3" s="678"/>
      <c r="AP3" s="677" t="s">
        <v>208</v>
      </c>
      <c r="AQ3" s="678"/>
      <c r="AR3" s="678"/>
      <c r="AS3" s="678"/>
      <c r="AT3" s="678"/>
      <c r="AU3" s="678"/>
      <c r="AV3" s="678"/>
      <c r="AW3" s="678"/>
      <c r="AX3" s="678"/>
      <c r="AY3" s="678"/>
      <c r="AZ3" s="678"/>
      <c r="BA3" s="678"/>
      <c r="BB3" s="678"/>
      <c r="BC3" s="678"/>
      <c r="BD3" s="678"/>
      <c r="BE3" s="678"/>
      <c r="BF3" s="678"/>
      <c r="BG3" s="678"/>
      <c r="BH3" s="678"/>
      <c r="BI3" s="678"/>
      <c r="BJ3" s="678"/>
      <c r="BK3" s="678"/>
      <c r="BL3" s="678"/>
      <c r="BM3" s="678"/>
      <c r="BN3" s="678"/>
      <c r="BO3" s="678"/>
      <c r="BP3" s="678"/>
      <c r="BQ3" s="678"/>
      <c r="BR3" s="678"/>
      <c r="BS3" s="678"/>
      <c r="BT3" s="678"/>
      <c r="BU3" s="678"/>
      <c r="BV3" s="678"/>
      <c r="BW3" s="678"/>
      <c r="BX3" s="678"/>
      <c r="BY3" s="678"/>
      <c r="BZ3" s="678"/>
      <c r="CA3" s="678"/>
      <c r="CB3" s="679"/>
      <c r="CD3" s="720" t="s">
        <v>209</v>
      </c>
      <c r="CE3" s="721"/>
      <c r="CF3" s="721"/>
      <c r="CG3" s="721"/>
      <c r="CH3" s="721"/>
      <c r="CI3" s="721"/>
      <c r="CJ3" s="721"/>
      <c r="CK3" s="721"/>
      <c r="CL3" s="721"/>
      <c r="CM3" s="721"/>
      <c r="CN3" s="721"/>
      <c r="CO3" s="721"/>
      <c r="CP3" s="721"/>
      <c r="CQ3" s="721"/>
      <c r="CR3" s="721"/>
      <c r="CS3" s="721"/>
      <c r="CT3" s="721"/>
      <c r="CU3" s="721"/>
      <c r="CV3" s="721"/>
      <c r="CW3" s="721"/>
      <c r="CX3" s="721"/>
      <c r="CY3" s="721"/>
      <c r="CZ3" s="721"/>
      <c r="DA3" s="721"/>
      <c r="DB3" s="721"/>
      <c r="DC3" s="721"/>
      <c r="DD3" s="721"/>
      <c r="DE3" s="721"/>
      <c r="DF3" s="721"/>
      <c r="DG3" s="721"/>
      <c r="DH3" s="721"/>
      <c r="DI3" s="721"/>
      <c r="DJ3" s="721"/>
      <c r="DK3" s="721"/>
      <c r="DL3" s="721"/>
      <c r="DM3" s="721"/>
      <c r="DN3" s="721"/>
      <c r="DO3" s="721"/>
      <c r="DP3" s="721"/>
      <c r="DQ3" s="721"/>
      <c r="DR3" s="721"/>
      <c r="DS3" s="721"/>
      <c r="DT3" s="721"/>
      <c r="DU3" s="721"/>
      <c r="DV3" s="721"/>
      <c r="DW3" s="721"/>
      <c r="DX3" s="721"/>
      <c r="DY3" s="721"/>
      <c r="DZ3" s="721"/>
      <c r="EA3" s="721"/>
      <c r="EB3" s="721"/>
      <c r="EC3" s="722"/>
    </row>
    <row r="4" spans="2:143" ht="11.25" customHeight="1">
      <c r="B4" s="677" t="s">
        <v>1</v>
      </c>
      <c r="C4" s="678"/>
      <c r="D4" s="678"/>
      <c r="E4" s="678"/>
      <c r="F4" s="678"/>
      <c r="G4" s="678"/>
      <c r="H4" s="678"/>
      <c r="I4" s="678"/>
      <c r="J4" s="678"/>
      <c r="K4" s="678"/>
      <c r="L4" s="678"/>
      <c r="M4" s="678"/>
      <c r="N4" s="678"/>
      <c r="O4" s="678"/>
      <c r="P4" s="678"/>
      <c r="Q4" s="679"/>
      <c r="R4" s="677" t="s">
        <v>210</v>
      </c>
      <c r="S4" s="678"/>
      <c r="T4" s="678"/>
      <c r="U4" s="678"/>
      <c r="V4" s="678"/>
      <c r="W4" s="678"/>
      <c r="X4" s="678"/>
      <c r="Y4" s="679"/>
      <c r="Z4" s="677" t="s">
        <v>211</v>
      </c>
      <c r="AA4" s="678"/>
      <c r="AB4" s="678"/>
      <c r="AC4" s="679"/>
      <c r="AD4" s="677" t="s">
        <v>212</v>
      </c>
      <c r="AE4" s="678"/>
      <c r="AF4" s="678"/>
      <c r="AG4" s="678"/>
      <c r="AH4" s="678"/>
      <c r="AI4" s="678"/>
      <c r="AJ4" s="678"/>
      <c r="AK4" s="679"/>
      <c r="AL4" s="677" t="s">
        <v>211</v>
      </c>
      <c r="AM4" s="678"/>
      <c r="AN4" s="678"/>
      <c r="AO4" s="679"/>
      <c r="AP4" s="738" t="s">
        <v>213</v>
      </c>
      <c r="AQ4" s="738"/>
      <c r="AR4" s="738"/>
      <c r="AS4" s="738"/>
      <c r="AT4" s="738"/>
      <c r="AU4" s="738"/>
      <c r="AV4" s="738"/>
      <c r="AW4" s="738"/>
      <c r="AX4" s="738"/>
      <c r="AY4" s="738"/>
      <c r="AZ4" s="738"/>
      <c r="BA4" s="738"/>
      <c r="BB4" s="738"/>
      <c r="BC4" s="738"/>
      <c r="BD4" s="738"/>
      <c r="BE4" s="738"/>
      <c r="BF4" s="738"/>
      <c r="BG4" s="738" t="s">
        <v>214</v>
      </c>
      <c r="BH4" s="738"/>
      <c r="BI4" s="738"/>
      <c r="BJ4" s="738"/>
      <c r="BK4" s="738"/>
      <c r="BL4" s="738"/>
      <c r="BM4" s="738"/>
      <c r="BN4" s="738"/>
      <c r="BO4" s="738" t="s">
        <v>211</v>
      </c>
      <c r="BP4" s="738"/>
      <c r="BQ4" s="738"/>
      <c r="BR4" s="738"/>
      <c r="BS4" s="738" t="s">
        <v>215</v>
      </c>
      <c r="BT4" s="738"/>
      <c r="BU4" s="738"/>
      <c r="BV4" s="738"/>
      <c r="BW4" s="738"/>
      <c r="BX4" s="738"/>
      <c r="BY4" s="738"/>
      <c r="BZ4" s="738"/>
      <c r="CA4" s="738"/>
      <c r="CB4" s="738"/>
      <c r="CD4" s="720" t="s">
        <v>216</v>
      </c>
      <c r="CE4" s="721"/>
      <c r="CF4" s="721"/>
      <c r="CG4" s="721"/>
      <c r="CH4" s="721"/>
      <c r="CI4" s="721"/>
      <c r="CJ4" s="721"/>
      <c r="CK4" s="721"/>
      <c r="CL4" s="721"/>
      <c r="CM4" s="721"/>
      <c r="CN4" s="721"/>
      <c r="CO4" s="721"/>
      <c r="CP4" s="721"/>
      <c r="CQ4" s="721"/>
      <c r="CR4" s="721"/>
      <c r="CS4" s="721"/>
      <c r="CT4" s="721"/>
      <c r="CU4" s="721"/>
      <c r="CV4" s="721"/>
      <c r="CW4" s="721"/>
      <c r="CX4" s="721"/>
      <c r="CY4" s="721"/>
      <c r="CZ4" s="721"/>
      <c r="DA4" s="721"/>
      <c r="DB4" s="721"/>
      <c r="DC4" s="721"/>
      <c r="DD4" s="721"/>
      <c r="DE4" s="721"/>
      <c r="DF4" s="721"/>
      <c r="DG4" s="721"/>
      <c r="DH4" s="721"/>
      <c r="DI4" s="721"/>
      <c r="DJ4" s="721"/>
      <c r="DK4" s="721"/>
      <c r="DL4" s="721"/>
      <c r="DM4" s="721"/>
      <c r="DN4" s="721"/>
      <c r="DO4" s="721"/>
      <c r="DP4" s="721"/>
      <c r="DQ4" s="721"/>
      <c r="DR4" s="721"/>
      <c r="DS4" s="721"/>
      <c r="DT4" s="721"/>
      <c r="DU4" s="721"/>
      <c r="DV4" s="721"/>
      <c r="DW4" s="721"/>
      <c r="DX4" s="721"/>
      <c r="DY4" s="721"/>
      <c r="DZ4" s="721"/>
      <c r="EA4" s="721"/>
      <c r="EB4" s="721"/>
      <c r="EC4" s="722"/>
    </row>
    <row r="5" spans="2:143" s="209" customFormat="1" ht="11.25" customHeight="1">
      <c r="B5" s="702" t="s">
        <v>217</v>
      </c>
      <c r="C5" s="703"/>
      <c r="D5" s="703"/>
      <c r="E5" s="703"/>
      <c r="F5" s="703"/>
      <c r="G5" s="703"/>
      <c r="H5" s="703"/>
      <c r="I5" s="703"/>
      <c r="J5" s="703"/>
      <c r="K5" s="703"/>
      <c r="L5" s="703"/>
      <c r="M5" s="703"/>
      <c r="N5" s="703"/>
      <c r="O5" s="703"/>
      <c r="P5" s="703"/>
      <c r="Q5" s="704"/>
      <c r="R5" s="668">
        <v>13533637</v>
      </c>
      <c r="S5" s="669"/>
      <c r="T5" s="669"/>
      <c r="U5" s="669"/>
      <c r="V5" s="669"/>
      <c r="W5" s="669"/>
      <c r="X5" s="669"/>
      <c r="Y5" s="715"/>
      <c r="Z5" s="733">
        <v>29.1</v>
      </c>
      <c r="AA5" s="733"/>
      <c r="AB5" s="733"/>
      <c r="AC5" s="733"/>
      <c r="AD5" s="734">
        <v>13089494</v>
      </c>
      <c r="AE5" s="734"/>
      <c r="AF5" s="734"/>
      <c r="AG5" s="734"/>
      <c r="AH5" s="734"/>
      <c r="AI5" s="734"/>
      <c r="AJ5" s="734"/>
      <c r="AK5" s="734"/>
      <c r="AL5" s="716">
        <v>54.7</v>
      </c>
      <c r="AM5" s="685"/>
      <c r="AN5" s="685"/>
      <c r="AO5" s="717"/>
      <c r="AP5" s="702" t="s">
        <v>218</v>
      </c>
      <c r="AQ5" s="703"/>
      <c r="AR5" s="703"/>
      <c r="AS5" s="703"/>
      <c r="AT5" s="703"/>
      <c r="AU5" s="703"/>
      <c r="AV5" s="703"/>
      <c r="AW5" s="703"/>
      <c r="AX5" s="703"/>
      <c r="AY5" s="703"/>
      <c r="AZ5" s="703"/>
      <c r="BA5" s="703"/>
      <c r="BB5" s="703"/>
      <c r="BC5" s="703"/>
      <c r="BD5" s="703"/>
      <c r="BE5" s="703"/>
      <c r="BF5" s="704"/>
      <c r="BG5" s="603">
        <v>12701233</v>
      </c>
      <c r="BH5" s="606"/>
      <c r="BI5" s="606"/>
      <c r="BJ5" s="606"/>
      <c r="BK5" s="606"/>
      <c r="BL5" s="606"/>
      <c r="BM5" s="606"/>
      <c r="BN5" s="607"/>
      <c r="BO5" s="665">
        <v>93.8</v>
      </c>
      <c r="BP5" s="665"/>
      <c r="BQ5" s="665"/>
      <c r="BR5" s="665"/>
      <c r="BS5" s="666">
        <v>179133</v>
      </c>
      <c r="BT5" s="666"/>
      <c r="BU5" s="666"/>
      <c r="BV5" s="666"/>
      <c r="BW5" s="666"/>
      <c r="BX5" s="666"/>
      <c r="BY5" s="666"/>
      <c r="BZ5" s="666"/>
      <c r="CA5" s="666"/>
      <c r="CB5" s="707"/>
      <c r="CD5" s="720" t="s">
        <v>213</v>
      </c>
      <c r="CE5" s="721"/>
      <c r="CF5" s="721"/>
      <c r="CG5" s="721"/>
      <c r="CH5" s="721"/>
      <c r="CI5" s="721"/>
      <c r="CJ5" s="721"/>
      <c r="CK5" s="721"/>
      <c r="CL5" s="721"/>
      <c r="CM5" s="721"/>
      <c r="CN5" s="721"/>
      <c r="CO5" s="721"/>
      <c r="CP5" s="721"/>
      <c r="CQ5" s="722"/>
      <c r="CR5" s="720" t="s">
        <v>219</v>
      </c>
      <c r="CS5" s="721"/>
      <c r="CT5" s="721"/>
      <c r="CU5" s="721"/>
      <c r="CV5" s="721"/>
      <c r="CW5" s="721"/>
      <c r="CX5" s="721"/>
      <c r="CY5" s="722"/>
      <c r="CZ5" s="720" t="s">
        <v>211</v>
      </c>
      <c r="DA5" s="721"/>
      <c r="DB5" s="721"/>
      <c r="DC5" s="722"/>
      <c r="DD5" s="720" t="s">
        <v>220</v>
      </c>
      <c r="DE5" s="721"/>
      <c r="DF5" s="721"/>
      <c r="DG5" s="721"/>
      <c r="DH5" s="721"/>
      <c r="DI5" s="721"/>
      <c r="DJ5" s="721"/>
      <c r="DK5" s="721"/>
      <c r="DL5" s="721"/>
      <c r="DM5" s="721"/>
      <c r="DN5" s="721"/>
      <c r="DO5" s="721"/>
      <c r="DP5" s="722"/>
      <c r="DQ5" s="720" t="s">
        <v>221</v>
      </c>
      <c r="DR5" s="721"/>
      <c r="DS5" s="721"/>
      <c r="DT5" s="721"/>
      <c r="DU5" s="721"/>
      <c r="DV5" s="721"/>
      <c r="DW5" s="721"/>
      <c r="DX5" s="721"/>
      <c r="DY5" s="721"/>
      <c r="DZ5" s="721"/>
      <c r="EA5" s="721"/>
      <c r="EB5" s="721"/>
      <c r="EC5" s="722"/>
    </row>
    <row r="6" spans="2:143" ht="11.25" customHeight="1">
      <c r="B6" s="600" t="s">
        <v>222</v>
      </c>
      <c r="C6" s="601"/>
      <c r="D6" s="601"/>
      <c r="E6" s="601"/>
      <c r="F6" s="601"/>
      <c r="G6" s="601"/>
      <c r="H6" s="601"/>
      <c r="I6" s="601"/>
      <c r="J6" s="601"/>
      <c r="K6" s="601"/>
      <c r="L6" s="601"/>
      <c r="M6" s="601"/>
      <c r="N6" s="601"/>
      <c r="O6" s="601"/>
      <c r="P6" s="601"/>
      <c r="Q6" s="602"/>
      <c r="R6" s="603">
        <v>411232</v>
      </c>
      <c r="S6" s="606"/>
      <c r="T6" s="606"/>
      <c r="U6" s="606"/>
      <c r="V6" s="606"/>
      <c r="W6" s="606"/>
      <c r="X6" s="606"/>
      <c r="Y6" s="607"/>
      <c r="Z6" s="665">
        <v>0.9</v>
      </c>
      <c r="AA6" s="665"/>
      <c r="AB6" s="665"/>
      <c r="AC6" s="665"/>
      <c r="AD6" s="666">
        <v>411232</v>
      </c>
      <c r="AE6" s="666"/>
      <c r="AF6" s="666"/>
      <c r="AG6" s="666"/>
      <c r="AH6" s="666"/>
      <c r="AI6" s="666"/>
      <c r="AJ6" s="666"/>
      <c r="AK6" s="666"/>
      <c r="AL6" s="608">
        <v>1.7</v>
      </c>
      <c r="AM6" s="609"/>
      <c r="AN6" s="609"/>
      <c r="AO6" s="667"/>
      <c r="AP6" s="600" t="s">
        <v>223</v>
      </c>
      <c r="AQ6" s="601"/>
      <c r="AR6" s="601"/>
      <c r="AS6" s="601"/>
      <c r="AT6" s="601"/>
      <c r="AU6" s="601"/>
      <c r="AV6" s="601"/>
      <c r="AW6" s="601"/>
      <c r="AX6" s="601"/>
      <c r="AY6" s="601"/>
      <c r="AZ6" s="601"/>
      <c r="BA6" s="601"/>
      <c r="BB6" s="601"/>
      <c r="BC6" s="601"/>
      <c r="BD6" s="601"/>
      <c r="BE6" s="601"/>
      <c r="BF6" s="602"/>
      <c r="BG6" s="603">
        <v>12701233</v>
      </c>
      <c r="BH6" s="606"/>
      <c r="BI6" s="606"/>
      <c r="BJ6" s="606"/>
      <c r="BK6" s="606"/>
      <c r="BL6" s="606"/>
      <c r="BM6" s="606"/>
      <c r="BN6" s="607"/>
      <c r="BO6" s="665">
        <v>93.8</v>
      </c>
      <c r="BP6" s="665"/>
      <c r="BQ6" s="665"/>
      <c r="BR6" s="665"/>
      <c r="BS6" s="666">
        <v>179133</v>
      </c>
      <c r="BT6" s="666"/>
      <c r="BU6" s="666"/>
      <c r="BV6" s="666"/>
      <c r="BW6" s="666"/>
      <c r="BX6" s="666"/>
      <c r="BY6" s="666"/>
      <c r="BZ6" s="666"/>
      <c r="CA6" s="666"/>
      <c r="CB6" s="707"/>
      <c r="CD6" s="674" t="s">
        <v>224</v>
      </c>
      <c r="CE6" s="675"/>
      <c r="CF6" s="675"/>
      <c r="CG6" s="675"/>
      <c r="CH6" s="675"/>
      <c r="CI6" s="675"/>
      <c r="CJ6" s="675"/>
      <c r="CK6" s="675"/>
      <c r="CL6" s="675"/>
      <c r="CM6" s="675"/>
      <c r="CN6" s="675"/>
      <c r="CO6" s="675"/>
      <c r="CP6" s="675"/>
      <c r="CQ6" s="676"/>
      <c r="CR6" s="603">
        <v>316522</v>
      </c>
      <c r="CS6" s="606"/>
      <c r="CT6" s="606"/>
      <c r="CU6" s="606"/>
      <c r="CV6" s="606"/>
      <c r="CW6" s="606"/>
      <c r="CX6" s="606"/>
      <c r="CY6" s="607"/>
      <c r="CZ6" s="716">
        <v>0.7</v>
      </c>
      <c r="DA6" s="685"/>
      <c r="DB6" s="685"/>
      <c r="DC6" s="719"/>
      <c r="DD6" s="611" t="s">
        <v>225</v>
      </c>
      <c r="DE6" s="606"/>
      <c r="DF6" s="606"/>
      <c r="DG6" s="606"/>
      <c r="DH6" s="606"/>
      <c r="DI6" s="606"/>
      <c r="DJ6" s="606"/>
      <c r="DK6" s="606"/>
      <c r="DL6" s="606"/>
      <c r="DM6" s="606"/>
      <c r="DN6" s="606"/>
      <c r="DO6" s="606"/>
      <c r="DP6" s="607"/>
      <c r="DQ6" s="611">
        <v>316522</v>
      </c>
      <c r="DR6" s="606"/>
      <c r="DS6" s="606"/>
      <c r="DT6" s="606"/>
      <c r="DU6" s="606"/>
      <c r="DV6" s="606"/>
      <c r="DW6" s="606"/>
      <c r="DX6" s="606"/>
      <c r="DY6" s="606"/>
      <c r="DZ6" s="606"/>
      <c r="EA6" s="606"/>
      <c r="EB6" s="606"/>
      <c r="EC6" s="646"/>
    </row>
    <row r="7" spans="2:143" ht="11.25" customHeight="1">
      <c r="B7" s="600" t="s">
        <v>226</v>
      </c>
      <c r="C7" s="601"/>
      <c r="D7" s="601"/>
      <c r="E7" s="601"/>
      <c r="F7" s="601"/>
      <c r="G7" s="601"/>
      <c r="H7" s="601"/>
      <c r="I7" s="601"/>
      <c r="J7" s="601"/>
      <c r="K7" s="601"/>
      <c r="L7" s="601"/>
      <c r="M7" s="601"/>
      <c r="N7" s="601"/>
      <c r="O7" s="601"/>
      <c r="P7" s="601"/>
      <c r="Q7" s="602"/>
      <c r="R7" s="603">
        <v>14166</v>
      </c>
      <c r="S7" s="606"/>
      <c r="T7" s="606"/>
      <c r="U7" s="606"/>
      <c r="V7" s="606"/>
      <c r="W7" s="606"/>
      <c r="X7" s="606"/>
      <c r="Y7" s="607"/>
      <c r="Z7" s="665">
        <v>0</v>
      </c>
      <c r="AA7" s="665"/>
      <c r="AB7" s="665"/>
      <c r="AC7" s="665"/>
      <c r="AD7" s="666">
        <v>14166</v>
      </c>
      <c r="AE7" s="666"/>
      <c r="AF7" s="666"/>
      <c r="AG7" s="666"/>
      <c r="AH7" s="666"/>
      <c r="AI7" s="666"/>
      <c r="AJ7" s="666"/>
      <c r="AK7" s="666"/>
      <c r="AL7" s="608">
        <v>0.1</v>
      </c>
      <c r="AM7" s="609"/>
      <c r="AN7" s="609"/>
      <c r="AO7" s="667"/>
      <c r="AP7" s="600" t="s">
        <v>227</v>
      </c>
      <c r="AQ7" s="601"/>
      <c r="AR7" s="601"/>
      <c r="AS7" s="601"/>
      <c r="AT7" s="601"/>
      <c r="AU7" s="601"/>
      <c r="AV7" s="601"/>
      <c r="AW7" s="601"/>
      <c r="AX7" s="601"/>
      <c r="AY7" s="601"/>
      <c r="AZ7" s="601"/>
      <c r="BA7" s="601"/>
      <c r="BB7" s="601"/>
      <c r="BC7" s="601"/>
      <c r="BD7" s="601"/>
      <c r="BE7" s="601"/>
      <c r="BF7" s="602"/>
      <c r="BG7" s="603">
        <v>4672701</v>
      </c>
      <c r="BH7" s="606"/>
      <c r="BI7" s="606"/>
      <c r="BJ7" s="606"/>
      <c r="BK7" s="606"/>
      <c r="BL7" s="606"/>
      <c r="BM7" s="606"/>
      <c r="BN7" s="607"/>
      <c r="BO7" s="665">
        <v>34.5</v>
      </c>
      <c r="BP7" s="665"/>
      <c r="BQ7" s="665"/>
      <c r="BR7" s="665"/>
      <c r="BS7" s="666">
        <v>179133</v>
      </c>
      <c r="BT7" s="666"/>
      <c r="BU7" s="666"/>
      <c r="BV7" s="666"/>
      <c r="BW7" s="666"/>
      <c r="BX7" s="666"/>
      <c r="BY7" s="666"/>
      <c r="BZ7" s="666"/>
      <c r="CA7" s="666"/>
      <c r="CB7" s="707"/>
      <c r="CD7" s="647" t="s">
        <v>228</v>
      </c>
      <c r="CE7" s="644"/>
      <c r="CF7" s="644"/>
      <c r="CG7" s="644"/>
      <c r="CH7" s="644"/>
      <c r="CI7" s="644"/>
      <c r="CJ7" s="644"/>
      <c r="CK7" s="644"/>
      <c r="CL7" s="644"/>
      <c r="CM7" s="644"/>
      <c r="CN7" s="644"/>
      <c r="CO7" s="644"/>
      <c r="CP7" s="644"/>
      <c r="CQ7" s="645"/>
      <c r="CR7" s="603">
        <v>7724675</v>
      </c>
      <c r="CS7" s="606"/>
      <c r="CT7" s="606"/>
      <c r="CU7" s="606"/>
      <c r="CV7" s="606"/>
      <c r="CW7" s="606"/>
      <c r="CX7" s="606"/>
      <c r="CY7" s="607"/>
      <c r="CZ7" s="665">
        <v>17.2</v>
      </c>
      <c r="DA7" s="665"/>
      <c r="DB7" s="665"/>
      <c r="DC7" s="665"/>
      <c r="DD7" s="611">
        <v>3101267</v>
      </c>
      <c r="DE7" s="606"/>
      <c r="DF7" s="606"/>
      <c r="DG7" s="606"/>
      <c r="DH7" s="606"/>
      <c r="DI7" s="606"/>
      <c r="DJ7" s="606"/>
      <c r="DK7" s="606"/>
      <c r="DL7" s="606"/>
      <c r="DM7" s="606"/>
      <c r="DN7" s="606"/>
      <c r="DO7" s="606"/>
      <c r="DP7" s="607"/>
      <c r="DQ7" s="611">
        <v>4219265</v>
      </c>
      <c r="DR7" s="606"/>
      <c r="DS7" s="606"/>
      <c r="DT7" s="606"/>
      <c r="DU7" s="606"/>
      <c r="DV7" s="606"/>
      <c r="DW7" s="606"/>
      <c r="DX7" s="606"/>
      <c r="DY7" s="606"/>
      <c r="DZ7" s="606"/>
      <c r="EA7" s="606"/>
      <c r="EB7" s="606"/>
      <c r="EC7" s="646"/>
    </row>
    <row r="8" spans="2:143" ht="11.25" customHeight="1">
      <c r="B8" s="600" t="s">
        <v>229</v>
      </c>
      <c r="C8" s="601"/>
      <c r="D8" s="601"/>
      <c r="E8" s="601"/>
      <c r="F8" s="601"/>
      <c r="G8" s="601"/>
      <c r="H8" s="601"/>
      <c r="I8" s="601"/>
      <c r="J8" s="601"/>
      <c r="K8" s="601"/>
      <c r="L8" s="601"/>
      <c r="M8" s="601"/>
      <c r="N8" s="601"/>
      <c r="O8" s="601"/>
      <c r="P8" s="601"/>
      <c r="Q8" s="602"/>
      <c r="R8" s="603">
        <v>43128</v>
      </c>
      <c r="S8" s="606"/>
      <c r="T8" s="606"/>
      <c r="U8" s="606"/>
      <c r="V8" s="606"/>
      <c r="W8" s="606"/>
      <c r="X8" s="606"/>
      <c r="Y8" s="607"/>
      <c r="Z8" s="665">
        <v>0.1</v>
      </c>
      <c r="AA8" s="665"/>
      <c r="AB8" s="665"/>
      <c r="AC8" s="665"/>
      <c r="AD8" s="666">
        <v>43128</v>
      </c>
      <c r="AE8" s="666"/>
      <c r="AF8" s="666"/>
      <c r="AG8" s="666"/>
      <c r="AH8" s="666"/>
      <c r="AI8" s="666"/>
      <c r="AJ8" s="666"/>
      <c r="AK8" s="666"/>
      <c r="AL8" s="608">
        <v>0.2</v>
      </c>
      <c r="AM8" s="609"/>
      <c r="AN8" s="609"/>
      <c r="AO8" s="667"/>
      <c r="AP8" s="600" t="s">
        <v>230</v>
      </c>
      <c r="AQ8" s="601"/>
      <c r="AR8" s="601"/>
      <c r="AS8" s="601"/>
      <c r="AT8" s="601"/>
      <c r="AU8" s="601"/>
      <c r="AV8" s="601"/>
      <c r="AW8" s="601"/>
      <c r="AX8" s="601"/>
      <c r="AY8" s="601"/>
      <c r="AZ8" s="601"/>
      <c r="BA8" s="601"/>
      <c r="BB8" s="601"/>
      <c r="BC8" s="601"/>
      <c r="BD8" s="601"/>
      <c r="BE8" s="601"/>
      <c r="BF8" s="602"/>
      <c r="BG8" s="603">
        <v>153577</v>
      </c>
      <c r="BH8" s="606"/>
      <c r="BI8" s="606"/>
      <c r="BJ8" s="606"/>
      <c r="BK8" s="606"/>
      <c r="BL8" s="606"/>
      <c r="BM8" s="606"/>
      <c r="BN8" s="607"/>
      <c r="BO8" s="665">
        <v>1.1000000000000001</v>
      </c>
      <c r="BP8" s="665"/>
      <c r="BQ8" s="665"/>
      <c r="BR8" s="665"/>
      <c r="BS8" s="611" t="s">
        <v>231</v>
      </c>
      <c r="BT8" s="606"/>
      <c r="BU8" s="606"/>
      <c r="BV8" s="606"/>
      <c r="BW8" s="606"/>
      <c r="BX8" s="606"/>
      <c r="BY8" s="606"/>
      <c r="BZ8" s="606"/>
      <c r="CA8" s="606"/>
      <c r="CB8" s="646"/>
      <c r="CD8" s="647" t="s">
        <v>232</v>
      </c>
      <c r="CE8" s="644"/>
      <c r="CF8" s="644"/>
      <c r="CG8" s="644"/>
      <c r="CH8" s="644"/>
      <c r="CI8" s="644"/>
      <c r="CJ8" s="644"/>
      <c r="CK8" s="644"/>
      <c r="CL8" s="644"/>
      <c r="CM8" s="644"/>
      <c r="CN8" s="644"/>
      <c r="CO8" s="644"/>
      <c r="CP8" s="644"/>
      <c r="CQ8" s="645"/>
      <c r="CR8" s="603">
        <v>13020047</v>
      </c>
      <c r="CS8" s="606"/>
      <c r="CT8" s="606"/>
      <c r="CU8" s="606"/>
      <c r="CV8" s="606"/>
      <c r="CW8" s="606"/>
      <c r="CX8" s="606"/>
      <c r="CY8" s="607"/>
      <c r="CZ8" s="665">
        <v>29</v>
      </c>
      <c r="DA8" s="665"/>
      <c r="DB8" s="665"/>
      <c r="DC8" s="665"/>
      <c r="DD8" s="611">
        <v>740400</v>
      </c>
      <c r="DE8" s="606"/>
      <c r="DF8" s="606"/>
      <c r="DG8" s="606"/>
      <c r="DH8" s="606"/>
      <c r="DI8" s="606"/>
      <c r="DJ8" s="606"/>
      <c r="DK8" s="606"/>
      <c r="DL8" s="606"/>
      <c r="DM8" s="606"/>
      <c r="DN8" s="606"/>
      <c r="DO8" s="606"/>
      <c r="DP8" s="607"/>
      <c r="DQ8" s="611">
        <v>6659860</v>
      </c>
      <c r="DR8" s="606"/>
      <c r="DS8" s="606"/>
      <c r="DT8" s="606"/>
      <c r="DU8" s="606"/>
      <c r="DV8" s="606"/>
      <c r="DW8" s="606"/>
      <c r="DX8" s="606"/>
      <c r="DY8" s="606"/>
      <c r="DZ8" s="606"/>
      <c r="EA8" s="606"/>
      <c r="EB8" s="606"/>
      <c r="EC8" s="646"/>
    </row>
    <row r="9" spans="2:143" ht="11.25" customHeight="1">
      <c r="B9" s="600" t="s">
        <v>233</v>
      </c>
      <c r="C9" s="601"/>
      <c r="D9" s="601"/>
      <c r="E9" s="601"/>
      <c r="F9" s="601"/>
      <c r="G9" s="601"/>
      <c r="H9" s="601"/>
      <c r="I9" s="601"/>
      <c r="J9" s="601"/>
      <c r="K9" s="601"/>
      <c r="L9" s="601"/>
      <c r="M9" s="601"/>
      <c r="N9" s="601"/>
      <c r="O9" s="601"/>
      <c r="P9" s="601"/>
      <c r="Q9" s="602"/>
      <c r="R9" s="603">
        <v>45685</v>
      </c>
      <c r="S9" s="606"/>
      <c r="T9" s="606"/>
      <c r="U9" s="606"/>
      <c r="V9" s="606"/>
      <c r="W9" s="606"/>
      <c r="X9" s="606"/>
      <c r="Y9" s="607"/>
      <c r="Z9" s="665">
        <v>0.1</v>
      </c>
      <c r="AA9" s="665"/>
      <c r="AB9" s="665"/>
      <c r="AC9" s="665"/>
      <c r="AD9" s="666">
        <v>45685</v>
      </c>
      <c r="AE9" s="666"/>
      <c r="AF9" s="666"/>
      <c r="AG9" s="666"/>
      <c r="AH9" s="666"/>
      <c r="AI9" s="666"/>
      <c r="AJ9" s="666"/>
      <c r="AK9" s="666"/>
      <c r="AL9" s="608">
        <v>0.2</v>
      </c>
      <c r="AM9" s="609"/>
      <c r="AN9" s="609"/>
      <c r="AO9" s="667"/>
      <c r="AP9" s="600" t="s">
        <v>234</v>
      </c>
      <c r="AQ9" s="601"/>
      <c r="AR9" s="601"/>
      <c r="AS9" s="601"/>
      <c r="AT9" s="601"/>
      <c r="AU9" s="601"/>
      <c r="AV9" s="601"/>
      <c r="AW9" s="601"/>
      <c r="AX9" s="601"/>
      <c r="AY9" s="601"/>
      <c r="AZ9" s="601"/>
      <c r="BA9" s="601"/>
      <c r="BB9" s="601"/>
      <c r="BC9" s="601"/>
      <c r="BD9" s="601"/>
      <c r="BE9" s="601"/>
      <c r="BF9" s="602"/>
      <c r="BG9" s="603">
        <v>3577868</v>
      </c>
      <c r="BH9" s="606"/>
      <c r="BI9" s="606"/>
      <c r="BJ9" s="606"/>
      <c r="BK9" s="606"/>
      <c r="BL9" s="606"/>
      <c r="BM9" s="606"/>
      <c r="BN9" s="607"/>
      <c r="BO9" s="665">
        <v>26.4</v>
      </c>
      <c r="BP9" s="665"/>
      <c r="BQ9" s="665"/>
      <c r="BR9" s="665"/>
      <c r="BS9" s="611" t="s">
        <v>231</v>
      </c>
      <c r="BT9" s="606"/>
      <c r="BU9" s="606"/>
      <c r="BV9" s="606"/>
      <c r="BW9" s="606"/>
      <c r="BX9" s="606"/>
      <c r="BY9" s="606"/>
      <c r="BZ9" s="606"/>
      <c r="CA9" s="606"/>
      <c r="CB9" s="646"/>
      <c r="CD9" s="647" t="s">
        <v>235</v>
      </c>
      <c r="CE9" s="644"/>
      <c r="CF9" s="644"/>
      <c r="CG9" s="644"/>
      <c r="CH9" s="644"/>
      <c r="CI9" s="644"/>
      <c r="CJ9" s="644"/>
      <c r="CK9" s="644"/>
      <c r="CL9" s="644"/>
      <c r="CM9" s="644"/>
      <c r="CN9" s="644"/>
      <c r="CO9" s="644"/>
      <c r="CP9" s="644"/>
      <c r="CQ9" s="645"/>
      <c r="CR9" s="603">
        <v>3431084</v>
      </c>
      <c r="CS9" s="606"/>
      <c r="CT9" s="606"/>
      <c r="CU9" s="606"/>
      <c r="CV9" s="606"/>
      <c r="CW9" s="606"/>
      <c r="CX9" s="606"/>
      <c r="CY9" s="607"/>
      <c r="CZ9" s="665">
        <v>7.6</v>
      </c>
      <c r="DA9" s="665"/>
      <c r="DB9" s="665"/>
      <c r="DC9" s="665"/>
      <c r="DD9" s="611">
        <v>406931</v>
      </c>
      <c r="DE9" s="606"/>
      <c r="DF9" s="606"/>
      <c r="DG9" s="606"/>
      <c r="DH9" s="606"/>
      <c r="DI9" s="606"/>
      <c r="DJ9" s="606"/>
      <c r="DK9" s="606"/>
      <c r="DL9" s="606"/>
      <c r="DM9" s="606"/>
      <c r="DN9" s="606"/>
      <c r="DO9" s="606"/>
      <c r="DP9" s="607"/>
      <c r="DQ9" s="611">
        <v>2645731</v>
      </c>
      <c r="DR9" s="606"/>
      <c r="DS9" s="606"/>
      <c r="DT9" s="606"/>
      <c r="DU9" s="606"/>
      <c r="DV9" s="606"/>
      <c r="DW9" s="606"/>
      <c r="DX9" s="606"/>
      <c r="DY9" s="606"/>
      <c r="DZ9" s="606"/>
      <c r="EA9" s="606"/>
      <c r="EB9" s="606"/>
      <c r="EC9" s="646"/>
    </row>
    <row r="10" spans="2:143" ht="11.25" customHeight="1">
      <c r="B10" s="600" t="s">
        <v>236</v>
      </c>
      <c r="C10" s="601"/>
      <c r="D10" s="601"/>
      <c r="E10" s="601"/>
      <c r="F10" s="601"/>
      <c r="G10" s="601"/>
      <c r="H10" s="601"/>
      <c r="I10" s="601"/>
      <c r="J10" s="601"/>
      <c r="K10" s="601"/>
      <c r="L10" s="601"/>
      <c r="M10" s="601"/>
      <c r="N10" s="601"/>
      <c r="O10" s="601"/>
      <c r="P10" s="601"/>
      <c r="Q10" s="602"/>
      <c r="R10" s="603" t="s">
        <v>231</v>
      </c>
      <c r="S10" s="606"/>
      <c r="T10" s="606"/>
      <c r="U10" s="606"/>
      <c r="V10" s="606"/>
      <c r="W10" s="606"/>
      <c r="X10" s="606"/>
      <c r="Y10" s="607"/>
      <c r="Z10" s="665" t="s">
        <v>225</v>
      </c>
      <c r="AA10" s="665"/>
      <c r="AB10" s="665"/>
      <c r="AC10" s="665"/>
      <c r="AD10" s="666" t="s">
        <v>225</v>
      </c>
      <c r="AE10" s="666"/>
      <c r="AF10" s="666"/>
      <c r="AG10" s="666"/>
      <c r="AH10" s="666"/>
      <c r="AI10" s="666"/>
      <c r="AJ10" s="666"/>
      <c r="AK10" s="666"/>
      <c r="AL10" s="608" t="s">
        <v>225</v>
      </c>
      <c r="AM10" s="609"/>
      <c r="AN10" s="609"/>
      <c r="AO10" s="667"/>
      <c r="AP10" s="600" t="s">
        <v>237</v>
      </c>
      <c r="AQ10" s="601"/>
      <c r="AR10" s="601"/>
      <c r="AS10" s="601"/>
      <c r="AT10" s="601"/>
      <c r="AU10" s="601"/>
      <c r="AV10" s="601"/>
      <c r="AW10" s="601"/>
      <c r="AX10" s="601"/>
      <c r="AY10" s="601"/>
      <c r="AZ10" s="601"/>
      <c r="BA10" s="601"/>
      <c r="BB10" s="601"/>
      <c r="BC10" s="601"/>
      <c r="BD10" s="601"/>
      <c r="BE10" s="601"/>
      <c r="BF10" s="602"/>
      <c r="BG10" s="603">
        <v>298939</v>
      </c>
      <c r="BH10" s="606"/>
      <c r="BI10" s="606"/>
      <c r="BJ10" s="606"/>
      <c r="BK10" s="606"/>
      <c r="BL10" s="606"/>
      <c r="BM10" s="606"/>
      <c r="BN10" s="607"/>
      <c r="BO10" s="665">
        <v>2.2000000000000002</v>
      </c>
      <c r="BP10" s="665"/>
      <c r="BQ10" s="665"/>
      <c r="BR10" s="665"/>
      <c r="BS10" s="611">
        <v>52214</v>
      </c>
      <c r="BT10" s="606"/>
      <c r="BU10" s="606"/>
      <c r="BV10" s="606"/>
      <c r="BW10" s="606"/>
      <c r="BX10" s="606"/>
      <c r="BY10" s="606"/>
      <c r="BZ10" s="606"/>
      <c r="CA10" s="606"/>
      <c r="CB10" s="646"/>
      <c r="CD10" s="647" t="s">
        <v>238</v>
      </c>
      <c r="CE10" s="644"/>
      <c r="CF10" s="644"/>
      <c r="CG10" s="644"/>
      <c r="CH10" s="644"/>
      <c r="CI10" s="644"/>
      <c r="CJ10" s="644"/>
      <c r="CK10" s="644"/>
      <c r="CL10" s="644"/>
      <c r="CM10" s="644"/>
      <c r="CN10" s="644"/>
      <c r="CO10" s="644"/>
      <c r="CP10" s="644"/>
      <c r="CQ10" s="645"/>
      <c r="CR10" s="603">
        <v>39249</v>
      </c>
      <c r="CS10" s="606"/>
      <c r="CT10" s="606"/>
      <c r="CU10" s="606"/>
      <c r="CV10" s="606"/>
      <c r="CW10" s="606"/>
      <c r="CX10" s="606"/>
      <c r="CY10" s="607"/>
      <c r="CZ10" s="665">
        <v>0.1</v>
      </c>
      <c r="DA10" s="665"/>
      <c r="DB10" s="665"/>
      <c r="DC10" s="665"/>
      <c r="DD10" s="611" t="s">
        <v>225</v>
      </c>
      <c r="DE10" s="606"/>
      <c r="DF10" s="606"/>
      <c r="DG10" s="606"/>
      <c r="DH10" s="606"/>
      <c r="DI10" s="606"/>
      <c r="DJ10" s="606"/>
      <c r="DK10" s="606"/>
      <c r="DL10" s="606"/>
      <c r="DM10" s="606"/>
      <c r="DN10" s="606"/>
      <c r="DO10" s="606"/>
      <c r="DP10" s="607"/>
      <c r="DQ10" s="611">
        <v>37942</v>
      </c>
      <c r="DR10" s="606"/>
      <c r="DS10" s="606"/>
      <c r="DT10" s="606"/>
      <c r="DU10" s="606"/>
      <c r="DV10" s="606"/>
      <c r="DW10" s="606"/>
      <c r="DX10" s="606"/>
      <c r="DY10" s="606"/>
      <c r="DZ10" s="606"/>
      <c r="EA10" s="606"/>
      <c r="EB10" s="606"/>
      <c r="EC10" s="646"/>
    </row>
    <row r="11" spans="2:143" ht="11.25" customHeight="1">
      <c r="B11" s="600" t="s">
        <v>239</v>
      </c>
      <c r="C11" s="601"/>
      <c r="D11" s="601"/>
      <c r="E11" s="601"/>
      <c r="F11" s="601"/>
      <c r="G11" s="601"/>
      <c r="H11" s="601"/>
      <c r="I11" s="601"/>
      <c r="J11" s="601"/>
      <c r="K11" s="601"/>
      <c r="L11" s="601"/>
      <c r="M11" s="601"/>
      <c r="N11" s="601"/>
      <c r="O11" s="601"/>
      <c r="P11" s="601"/>
      <c r="Q11" s="602"/>
      <c r="R11" s="603" t="s">
        <v>225</v>
      </c>
      <c r="S11" s="606"/>
      <c r="T11" s="606"/>
      <c r="U11" s="606"/>
      <c r="V11" s="606"/>
      <c r="W11" s="606"/>
      <c r="X11" s="606"/>
      <c r="Y11" s="607"/>
      <c r="Z11" s="665" t="s">
        <v>130</v>
      </c>
      <c r="AA11" s="665"/>
      <c r="AB11" s="665"/>
      <c r="AC11" s="665"/>
      <c r="AD11" s="666" t="s">
        <v>130</v>
      </c>
      <c r="AE11" s="666"/>
      <c r="AF11" s="666"/>
      <c r="AG11" s="666"/>
      <c r="AH11" s="666"/>
      <c r="AI11" s="666"/>
      <c r="AJ11" s="666"/>
      <c r="AK11" s="666"/>
      <c r="AL11" s="608" t="s">
        <v>231</v>
      </c>
      <c r="AM11" s="609"/>
      <c r="AN11" s="609"/>
      <c r="AO11" s="667"/>
      <c r="AP11" s="600" t="s">
        <v>240</v>
      </c>
      <c r="AQ11" s="601"/>
      <c r="AR11" s="601"/>
      <c r="AS11" s="601"/>
      <c r="AT11" s="601"/>
      <c r="AU11" s="601"/>
      <c r="AV11" s="601"/>
      <c r="AW11" s="601"/>
      <c r="AX11" s="601"/>
      <c r="AY11" s="601"/>
      <c r="AZ11" s="601"/>
      <c r="BA11" s="601"/>
      <c r="BB11" s="601"/>
      <c r="BC11" s="601"/>
      <c r="BD11" s="601"/>
      <c r="BE11" s="601"/>
      <c r="BF11" s="602"/>
      <c r="BG11" s="603">
        <v>642317</v>
      </c>
      <c r="BH11" s="606"/>
      <c r="BI11" s="606"/>
      <c r="BJ11" s="606"/>
      <c r="BK11" s="606"/>
      <c r="BL11" s="606"/>
      <c r="BM11" s="606"/>
      <c r="BN11" s="607"/>
      <c r="BO11" s="665">
        <v>4.7</v>
      </c>
      <c r="BP11" s="665"/>
      <c r="BQ11" s="665"/>
      <c r="BR11" s="665"/>
      <c r="BS11" s="611">
        <v>126919</v>
      </c>
      <c r="BT11" s="606"/>
      <c r="BU11" s="606"/>
      <c r="BV11" s="606"/>
      <c r="BW11" s="606"/>
      <c r="BX11" s="606"/>
      <c r="BY11" s="606"/>
      <c r="BZ11" s="606"/>
      <c r="CA11" s="606"/>
      <c r="CB11" s="646"/>
      <c r="CD11" s="647" t="s">
        <v>241</v>
      </c>
      <c r="CE11" s="644"/>
      <c r="CF11" s="644"/>
      <c r="CG11" s="644"/>
      <c r="CH11" s="644"/>
      <c r="CI11" s="644"/>
      <c r="CJ11" s="644"/>
      <c r="CK11" s="644"/>
      <c r="CL11" s="644"/>
      <c r="CM11" s="644"/>
      <c r="CN11" s="644"/>
      <c r="CO11" s="644"/>
      <c r="CP11" s="644"/>
      <c r="CQ11" s="645"/>
      <c r="CR11" s="603">
        <v>1036683</v>
      </c>
      <c r="CS11" s="606"/>
      <c r="CT11" s="606"/>
      <c r="CU11" s="606"/>
      <c r="CV11" s="606"/>
      <c r="CW11" s="606"/>
      <c r="CX11" s="606"/>
      <c r="CY11" s="607"/>
      <c r="CZ11" s="665">
        <v>2.2999999999999998</v>
      </c>
      <c r="DA11" s="665"/>
      <c r="DB11" s="665"/>
      <c r="DC11" s="665"/>
      <c r="DD11" s="611">
        <v>420454</v>
      </c>
      <c r="DE11" s="606"/>
      <c r="DF11" s="606"/>
      <c r="DG11" s="606"/>
      <c r="DH11" s="606"/>
      <c r="DI11" s="606"/>
      <c r="DJ11" s="606"/>
      <c r="DK11" s="606"/>
      <c r="DL11" s="606"/>
      <c r="DM11" s="606"/>
      <c r="DN11" s="606"/>
      <c r="DO11" s="606"/>
      <c r="DP11" s="607"/>
      <c r="DQ11" s="611">
        <v>493481</v>
      </c>
      <c r="DR11" s="606"/>
      <c r="DS11" s="606"/>
      <c r="DT11" s="606"/>
      <c r="DU11" s="606"/>
      <c r="DV11" s="606"/>
      <c r="DW11" s="606"/>
      <c r="DX11" s="606"/>
      <c r="DY11" s="606"/>
      <c r="DZ11" s="606"/>
      <c r="EA11" s="606"/>
      <c r="EB11" s="606"/>
      <c r="EC11" s="646"/>
    </row>
    <row r="12" spans="2:143" ht="11.25" customHeight="1">
      <c r="B12" s="600" t="s">
        <v>242</v>
      </c>
      <c r="C12" s="601"/>
      <c r="D12" s="601"/>
      <c r="E12" s="601"/>
      <c r="F12" s="601"/>
      <c r="G12" s="601"/>
      <c r="H12" s="601"/>
      <c r="I12" s="601"/>
      <c r="J12" s="601"/>
      <c r="K12" s="601"/>
      <c r="L12" s="601"/>
      <c r="M12" s="601"/>
      <c r="N12" s="601"/>
      <c r="O12" s="601"/>
      <c r="P12" s="601"/>
      <c r="Q12" s="602"/>
      <c r="R12" s="603">
        <v>1581805</v>
      </c>
      <c r="S12" s="606"/>
      <c r="T12" s="606"/>
      <c r="U12" s="606"/>
      <c r="V12" s="606"/>
      <c r="W12" s="606"/>
      <c r="X12" s="606"/>
      <c r="Y12" s="607"/>
      <c r="Z12" s="665">
        <v>3.4</v>
      </c>
      <c r="AA12" s="665"/>
      <c r="AB12" s="665"/>
      <c r="AC12" s="665"/>
      <c r="AD12" s="666">
        <v>1581805</v>
      </c>
      <c r="AE12" s="666"/>
      <c r="AF12" s="666"/>
      <c r="AG12" s="666"/>
      <c r="AH12" s="666"/>
      <c r="AI12" s="666"/>
      <c r="AJ12" s="666"/>
      <c r="AK12" s="666"/>
      <c r="AL12" s="608">
        <v>6.6</v>
      </c>
      <c r="AM12" s="609"/>
      <c r="AN12" s="609"/>
      <c r="AO12" s="667"/>
      <c r="AP12" s="600" t="s">
        <v>243</v>
      </c>
      <c r="AQ12" s="601"/>
      <c r="AR12" s="601"/>
      <c r="AS12" s="601"/>
      <c r="AT12" s="601"/>
      <c r="AU12" s="601"/>
      <c r="AV12" s="601"/>
      <c r="AW12" s="601"/>
      <c r="AX12" s="601"/>
      <c r="AY12" s="601"/>
      <c r="AZ12" s="601"/>
      <c r="BA12" s="601"/>
      <c r="BB12" s="601"/>
      <c r="BC12" s="601"/>
      <c r="BD12" s="601"/>
      <c r="BE12" s="601"/>
      <c r="BF12" s="602"/>
      <c r="BG12" s="603">
        <v>7189136</v>
      </c>
      <c r="BH12" s="606"/>
      <c r="BI12" s="606"/>
      <c r="BJ12" s="606"/>
      <c r="BK12" s="606"/>
      <c r="BL12" s="606"/>
      <c r="BM12" s="606"/>
      <c r="BN12" s="607"/>
      <c r="BO12" s="665">
        <v>53.1</v>
      </c>
      <c r="BP12" s="665"/>
      <c r="BQ12" s="665"/>
      <c r="BR12" s="665"/>
      <c r="BS12" s="611" t="s">
        <v>231</v>
      </c>
      <c r="BT12" s="606"/>
      <c r="BU12" s="606"/>
      <c r="BV12" s="606"/>
      <c r="BW12" s="606"/>
      <c r="BX12" s="606"/>
      <c r="BY12" s="606"/>
      <c r="BZ12" s="606"/>
      <c r="CA12" s="606"/>
      <c r="CB12" s="646"/>
      <c r="CD12" s="647" t="s">
        <v>244</v>
      </c>
      <c r="CE12" s="644"/>
      <c r="CF12" s="644"/>
      <c r="CG12" s="644"/>
      <c r="CH12" s="644"/>
      <c r="CI12" s="644"/>
      <c r="CJ12" s="644"/>
      <c r="CK12" s="644"/>
      <c r="CL12" s="644"/>
      <c r="CM12" s="644"/>
      <c r="CN12" s="644"/>
      <c r="CO12" s="644"/>
      <c r="CP12" s="644"/>
      <c r="CQ12" s="645"/>
      <c r="CR12" s="603">
        <v>3419905</v>
      </c>
      <c r="CS12" s="606"/>
      <c r="CT12" s="606"/>
      <c r="CU12" s="606"/>
      <c r="CV12" s="606"/>
      <c r="CW12" s="606"/>
      <c r="CX12" s="606"/>
      <c r="CY12" s="607"/>
      <c r="CZ12" s="665">
        <v>7.6</v>
      </c>
      <c r="DA12" s="665"/>
      <c r="DB12" s="665"/>
      <c r="DC12" s="665"/>
      <c r="DD12" s="611">
        <v>642544</v>
      </c>
      <c r="DE12" s="606"/>
      <c r="DF12" s="606"/>
      <c r="DG12" s="606"/>
      <c r="DH12" s="606"/>
      <c r="DI12" s="606"/>
      <c r="DJ12" s="606"/>
      <c r="DK12" s="606"/>
      <c r="DL12" s="606"/>
      <c r="DM12" s="606"/>
      <c r="DN12" s="606"/>
      <c r="DO12" s="606"/>
      <c r="DP12" s="607"/>
      <c r="DQ12" s="611">
        <v>1467851</v>
      </c>
      <c r="DR12" s="606"/>
      <c r="DS12" s="606"/>
      <c r="DT12" s="606"/>
      <c r="DU12" s="606"/>
      <c r="DV12" s="606"/>
      <c r="DW12" s="606"/>
      <c r="DX12" s="606"/>
      <c r="DY12" s="606"/>
      <c r="DZ12" s="606"/>
      <c r="EA12" s="606"/>
      <c r="EB12" s="606"/>
      <c r="EC12" s="646"/>
    </row>
    <row r="13" spans="2:143" ht="11.25" customHeight="1">
      <c r="B13" s="600" t="s">
        <v>245</v>
      </c>
      <c r="C13" s="601"/>
      <c r="D13" s="601"/>
      <c r="E13" s="601"/>
      <c r="F13" s="601"/>
      <c r="G13" s="601"/>
      <c r="H13" s="601"/>
      <c r="I13" s="601"/>
      <c r="J13" s="601"/>
      <c r="K13" s="601"/>
      <c r="L13" s="601"/>
      <c r="M13" s="601"/>
      <c r="N13" s="601"/>
      <c r="O13" s="601"/>
      <c r="P13" s="601"/>
      <c r="Q13" s="602"/>
      <c r="R13" s="603">
        <v>77886</v>
      </c>
      <c r="S13" s="606"/>
      <c r="T13" s="606"/>
      <c r="U13" s="606"/>
      <c r="V13" s="606"/>
      <c r="W13" s="606"/>
      <c r="X13" s="606"/>
      <c r="Y13" s="607"/>
      <c r="Z13" s="665">
        <v>0.2</v>
      </c>
      <c r="AA13" s="665"/>
      <c r="AB13" s="665"/>
      <c r="AC13" s="665"/>
      <c r="AD13" s="666">
        <v>77886</v>
      </c>
      <c r="AE13" s="666"/>
      <c r="AF13" s="666"/>
      <c r="AG13" s="666"/>
      <c r="AH13" s="666"/>
      <c r="AI13" s="666"/>
      <c r="AJ13" s="666"/>
      <c r="AK13" s="666"/>
      <c r="AL13" s="608">
        <v>0.3</v>
      </c>
      <c r="AM13" s="609"/>
      <c r="AN13" s="609"/>
      <c r="AO13" s="667"/>
      <c r="AP13" s="600" t="s">
        <v>246</v>
      </c>
      <c r="AQ13" s="601"/>
      <c r="AR13" s="601"/>
      <c r="AS13" s="601"/>
      <c r="AT13" s="601"/>
      <c r="AU13" s="601"/>
      <c r="AV13" s="601"/>
      <c r="AW13" s="601"/>
      <c r="AX13" s="601"/>
      <c r="AY13" s="601"/>
      <c r="AZ13" s="601"/>
      <c r="BA13" s="601"/>
      <c r="BB13" s="601"/>
      <c r="BC13" s="601"/>
      <c r="BD13" s="601"/>
      <c r="BE13" s="601"/>
      <c r="BF13" s="602"/>
      <c r="BG13" s="603">
        <v>6600206</v>
      </c>
      <c r="BH13" s="606"/>
      <c r="BI13" s="606"/>
      <c r="BJ13" s="606"/>
      <c r="BK13" s="606"/>
      <c r="BL13" s="606"/>
      <c r="BM13" s="606"/>
      <c r="BN13" s="607"/>
      <c r="BO13" s="665">
        <v>48.8</v>
      </c>
      <c r="BP13" s="665"/>
      <c r="BQ13" s="665"/>
      <c r="BR13" s="665"/>
      <c r="BS13" s="611" t="s">
        <v>231</v>
      </c>
      <c r="BT13" s="606"/>
      <c r="BU13" s="606"/>
      <c r="BV13" s="606"/>
      <c r="BW13" s="606"/>
      <c r="BX13" s="606"/>
      <c r="BY13" s="606"/>
      <c r="BZ13" s="606"/>
      <c r="CA13" s="606"/>
      <c r="CB13" s="646"/>
      <c r="CD13" s="647" t="s">
        <v>247</v>
      </c>
      <c r="CE13" s="644"/>
      <c r="CF13" s="644"/>
      <c r="CG13" s="644"/>
      <c r="CH13" s="644"/>
      <c r="CI13" s="644"/>
      <c r="CJ13" s="644"/>
      <c r="CK13" s="644"/>
      <c r="CL13" s="644"/>
      <c r="CM13" s="644"/>
      <c r="CN13" s="644"/>
      <c r="CO13" s="644"/>
      <c r="CP13" s="644"/>
      <c r="CQ13" s="645"/>
      <c r="CR13" s="603">
        <v>4107680</v>
      </c>
      <c r="CS13" s="606"/>
      <c r="CT13" s="606"/>
      <c r="CU13" s="606"/>
      <c r="CV13" s="606"/>
      <c r="CW13" s="606"/>
      <c r="CX13" s="606"/>
      <c r="CY13" s="607"/>
      <c r="CZ13" s="665">
        <v>9.1999999999999993</v>
      </c>
      <c r="DA13" s="665"/>
      <c r="DB13" s="665"/>
      <c r="DC13" s="665"/>
      <c r="DD13" s="611">
        <v>1968611</v>
      </c>
      <c r="DE13" s="606"/>
      <c r="DF13" s="606"/>
      <c r="DG13" s="606"/>
      <c r="DH13" s="606"/>
      <c r="DI13" s="606"/>
      <c r="DJ13" s="606"/>
      <c r="DK13" s="606"/>
      <c r="DL13" s="606"/>
      <c r="DM13" s="606"/>
      <c r="DN13" s="606"/>
      <c r="DO13" s="606"/>
      <c r="DP13" s="607"/>
      <c r="DQ13" s="611">
        <v>2463891</v>
      </c>
      <c r="DR13" s="606"/>
      <c r="DS13" s="606"/>
      <c r="DT13" s="606"/>
      <c r="DU13" s="606"/>
      <c r="DV13" s="606"/>
      <c r="DW13" s="606"/>
      <c r="DX13" s="606"/>
      <c r="DY13" s="606"/>
      <c r="DZ13" s="606"/>
      <c r="EA13" s="606"/>
      <c r="EB13" s="606"/>
      <c r="EC13" s="646"/>
    </row>
    <row r="14" spans="2:143" ht="11.25" customHeight="1">
      <c r="B14" s="600" t="s">
        <v>248</v>
      </c>
      <c r="C14" s="601"/>
      <c r="D14" s="601"/>
      <c r="E14" s="601"/>
      <c r="F14" s="601"/>
      <c r="G14" s="601"/>
      <c r="H14" s="601"/>
      <c r="I14" s="601"/>
      <c r="J14" s="601"/>
      <c r="K14" s="601"/>
      <c r="L14" s="601"/>
      <c r="M14" s="601"/>
      <c r="N14" s="601"/>
      <c r="O14" s="601"/>
      <c r="P14" s="601"/>
      <c r="Q14" s="602"/>
      <c r="R14" s="603" t="s">
        <v>225</v>
      </c>
      <c r="S14" s="606"/>
      <c r="T14" s="606"/>
      <c r="U14" s="606"/>
      <c r="V14" s="606"/>
      <c r="W14" s="606"/>
      <c r="X14" s="606"/>
      <c r="Y14" s="607"/>
      <c r="Z14" s="665" t="s">
        <v>130</v>
      </c>
      <c r="AA14" s="665"/>
      <c r="AB14" s="665"/>
      <c r="AC14" s="665"/>
      <c r="AD14" s="666" t="s">
        <v>225</v>
      </c>
      <c r="AE14" s="666"/>
      <c r="AF14" s="666"/>
      <c r="AG14" s="666"/>
      <c r="AH14" s="666"/>
      <c r="AI14" s="666"/>
      <c r="AJ14" s="666"/>
      <c r="AK14" s="666"/>
      <c r="AL14" s="608" t="s">
        <v>225</v>
      </c>
      <c r="AM14" s="609"/>
      <c r="AN14" s="609"/>
      <c r="AO14" s="667"/>
      <c r="AP14" s="600" t="s">
        <v>249</v>
      </c>
      <c r="AQ14" s="601"/>
      <c r="AR14" s="601"/>
      <c r="AS14" s="601"/>
      <c r="AT14" s="601"/>
      <c r="AU14" s="601"/>
      <c r="AV14" s="601"/>
      <c r="AW14" s="601"/>
      <c r="AX14" s="601"/>
      <c r="AY14" s="601"/>
      <c r="AZ14" s="601"/>
      <c r="BA14" s="601"/>
      <c r="BB14" s="601"/>
      <c r="BC14" s="601"/>
      <c r="BD14" s="601"/>
      <c r="BE14" s="601"/>
      <c r="BF14" s="602"/>
      <c r="BG14" s="603">
        <v>230828</v>
      </c>
      <c r="BH14" s="606"/>
      <c r="BI14" s="606"/>
      <c r="BJ14" s="606"/>
      <c r="BK14" s="606"/>
      <c r="BL14" s="606"/>
      <c r="BM14" s="606"/>
      <c r="BN14" s="607"/>
      <c r="BO14" s="665">
        <v>1.7</v>
      </c>
      <c r="BP14" s="665"/>
      <c r="BQ14" s="665"/>
      <c r="BR14" s="665"/>
      <c r="BS14" s="611" t="s">
        <v>225</v>
      </c>
      <c r="BT14" s="606"/>
      <c r="BU14" s="606"/>
      <c r="BV14" s="606"/>
      <c r="BW14" s="606"/>
      <c r="BX14" s="606"/>
      <c r="BY14" s="606"/>
      <c r="BZ14" s="606"/>
      <c r="CA14" s="606"/>
      <c r="CB14" s="646"/>
      <c r="CD14" s="647" t="s">
        <v>250</v>
      </c>
      <c r="CE14" s="644"/>
      <c r="CF14" s="644"/>
      <c r="CG14" s="644"/>
      <c r="CH14" s="644"/>
      <c r="CI14" s="644"/>
      <c r="CJ14" s="644"/>
      <c r="CK14" s="644"/>
      <c r="CL14" s="644"/>
      <c r="CM14" s="644"/>
      <c r="CN14" s="644"/>
      <c r="CO14" s="644"/>
      <c r="CP14" s="644"/>
      <c r="CQ14" s="645"/>
      <c r="CR14" s="603">
        <v>2558110</v>
      </c>
      <c r="CS14" s="606"/>
      <c r="CT14" s="606"/>
      <c r="CU14" s="606"/>
      <c r="CV14" s="606"/>
      <c r="CW14" s="606"/>
      <c r="CX14" s="606"/>
      <c r="CY14" s="607"/>
      <c r="CZ14" s="665">
        <v>5.7</v>
      </c>
      <c r="DA14" s="665"/>
      <c r="DB14" s="665"/>
      <c r="DC14" s="665"/>
      <c r="DD14" s="611">
        <v>926624</v>
      </c>
      <c r="DE14" s="606"/>
      <c r="DF14" s="606"/>
      <c r="DG14" s="606"/>
      <c r="DH14" s="606"/>
      <c r="DI14" s="606"/>
      <c r="DJ14" s="606"/>
      <c r="DK14" s="606"/>
      <c r="DL14" s="606"/>
      <c r="DM14" s="606"/>
      <c r="DN14" s="606"/>
      <c r="DO14" s="606"/>
      <c r="DP14" s="607"/>
      <c r="DQ14" s="611">
        <v>1662001</v>
      </c>
      <c r="DR14" s="606"/>
      <c r="DS14" s="606"/>
      <c r="DT14" s="606"/>
      <c r="DU14" s="606"/>
      <c r="DV14" s="606"/>
      <c r="DW14" s="606"/>
      <c r="DX14" s="606"/>
      <c r="DY14" s="606"/>
      <c r="DZ14" s="606"/>
      <c r="EA14" s="606"/>
      <c r="EB14" s="606"/>
      <c r="EC14" s="646"/>
    </row>
    <row r="15" spans="2:143" ht="11.25" customHeight="1">
      <c r="B15" s="600" t="s">
        <v>251</v>
      </c>
      <c r="C15" s="601"/>
      <c r="D15" s="601"/>
      <c r="E15" s="601"/>
      <c r="F15" s="601"/>
      <c r="G15" s="601"/>
      <c r="H15" s="601"/>
      <c r="I15" s="601"/>
      <c r="J15" s="601"/>
      <c r="K15" s="601"/>
      <c r="L15" s="601"/>
      <c r="M15" s="601"/>
      <c r="N15" s="601"/>
      <c r="O15" s="601"/>
      <c r="P15" s="601"/>
      <c r="Q15" s="602"/>
      <c r="R15" s="603">
        <v>114060</v>
      </c>
      <c r="S15" s="606"/>
      <c r="T15" s="606"/>
      <c r="U15" s="606"/>
      <c r="V15" s="606"/>
      <c r="W15" s="606"/>
      <c r="X15" s="606"/>
      <c r="Y15" s="607"/>
      <c r="Z15" s="665">
        <v>0.2</v>
      </c>
      <c r="AA15" s="665"/>
      <c r="AB15" s="665"/>
      <c r="AC15" s="665"/>
      <c r="AD15" s="666">
        <v>114060</v>
      </c>
      <c r="AE15" s="666"/>
      <c r="AF15" s="666"/>
      <c r="AG15" s="666"/>
      <c r="AH15" s="666"/>
      <c r="AI15" s="666"/>
      <c r="AJ15" s="666"/>
      <c r="AK15" s="666"/>
      <c r="AL15" s="608">
        <v>0.5</v>
      </c>
      <c r="AM15" s="609"/>
      <c r="AN15" s="609"/>
      <c r="AO15" s="667"/>
      <c r="AP15" s="600" t="s">
        <v>252</v>
      </c>
      <c r="AQ15" s="601"/>
      <c r="AR15" s="601"/>
      <c r="AS15" s="601"/>
      <c r="AT15" s="601"/>
      <c r="AU15" s="601"/>
      <c r="AV15" s="601"/>
      <c r="AW15" s="601"/>
      <c r="AX15" s="601"/>
      <c r="AY15" s="601"/>
      <c r="AZ15" s="601"/>
      <c r="BA15" s="601"/>
      <c r="BB15" s="601"/>
      <c r="BC15" s="601"/>
      <c r="BD15" s="601"/>
      <c r="BE15" s="601"/>
      <c r="BF15" s="602"/>
      <c r="BG15" s="603">
        <v>608288</v>
      </c>
      <c r="BH15" s="606"/>
      <c r="BI15" s="606"/>
      <c r="BJ15" s="606"/>
      <c r="BK15" s="606"/>
      <c r="BL15" s="606"/>
      <c r="BM15" s="606"/>
      <c r="BN15" s="607"/>
      <c r="BO15" s="665">
        <v>4.5</v>
      </c>
      <c r="BP15" s="665"/>
      <c r="BQ15" s="665"/>
      <c r="BR15" s="665"/>
      <c r="BS15" s="611" t="s">
        <v>231</v>
      </c>
      <c r="BT15" s="606"/>
      <c r="BU15" s="606"/>
      <c r="BV15" s="606"/>
      <c r="BW15" s="606"/>
      <c r="BX15" s="606"/>
      <c r="BY15" s="606"/>
      <c r="BZ15" s="606"/>
      <c r="CA15" s="606"/>
      <c r="CB15" s="646"/>
      <c r="CD15" s="647" t="s">
        <v>253</v>
      </c>
      <c r="CE15" s="644"/>
      <c r="CF15" s="644"/>
      <c r="CG15" s="644"/>
      <c r="CH15" s="644"/>
      <c r="CI15" s="644"/>
      <c r="CJ15" s="644"/>
      <c r="CK15" s="644"/>
      <c r="CL15" s="644"/>
      <c r="CM15" s="644"/>
      <c r="CN15" s="644"/>
      <c r="CO15" s="644"/>
      <c r="CP15" s="644"/>
      <c r="CQ15" s="645"/>
      <c r="CR15" s="603">
        <v>4104124</v>
      </c>
      <c r="CS15" s="606"/>
      <c r="CT15" s="606"/>
      <c r="CU15" s="606"/>
      <c r="CV15" s="606"/>
      <c r="CW15" s="606"/>
      <c r="CX15" s="606"/>
      <c r="CY15" s="607"/>
      <c r="CZ15" s="665">
        <v>9.1</v>
      </c>
      <c r="DA15" s="665"/>
      <c r="DB15" s="665"/>
      <c r="DC15" s="665"/>
      <c r="DD15" s="611">
        <v>589221</v>
      </c>
      <c r="DE15" s="606"/>
      <c r="DF15" s="606"/>
      <c r="DG15" s="606"/>
      <c r="DH15" s="606"/>
      <c r="DI15" s="606"/>
      <c r="DJ15" s="606"/>
      <c r="DK15" s="606"/>
      <c r="DL15" s="606"/>
      <c r="DM15" s="606"/>
      <c r="DN15" s="606"/>
      <c r="DO15" s="606"/>
      <c r="DP15" s="607"/>
      <c r="DQ15" s="611">
        <v>3249248</v>
      </c>
      <c r="DR15" s="606"/>
      <c r="DS15" s="606"/>
      <c r="DT15" s="606"/>
      <c r="DU15" s="606"/>
      <c r="DV15" s="606"/>
      <c r="DW15" s="606"/>
      <c r="DX15" s="606"/>
      <c r="DY15" s="606"/>
      <c r="DZ15" s="606"/>
      <c r="EA15" s="606"/>
      <c r="EB15" s="606"/>
      <c r="EC15" s="646"/>
    </row>
    <row r="16" spans="2:143" ht="11.25" customHeight="1">
      <c r="B16" s="600" t="s">
        <v>254</v>
      </c>
      <c r="C16" s="601"/>
      <c r="D16" s="601"/>
      <c r="E16" s="601"/>
      <c r="F16" s="601"/>
      <c r="G16" s="601"/>
      <c r="H16" s="601"/>
      <c r="I16" s="601"/>
      <c r="J16" s="601"/>
      <c r="K16" s="601"/>
      <c r="L16" s="601"/>
      <c r="M16" s="601"/>
      <c r="N16" s="601"/>
      <c r="O16" s="601"/>
      <c r="P16" s="601"/>
      <c r="Q16" s="602"/>
      <c r="R16" s="603" t="s">
        <v>231</v>
      </c>
      <c r="S16" s="606"/>
      <c r="T16" s="606"/>
      <c r="U16" s="606"/>
      <c r="V16" s="606"/>
      <c r="W16" s="606"/>
      <c r="X16" s="606"/>
      <c r="Y16" s="607"/>
      <c r="Z16" s="665" t="s">
        <v>130</v>
      </c>
      <c r="AA16" s="665"/>
      <c r="AB16" s="665"/>
      <c r="AC16" s="665"/>
      <c r="AD16" s="666" t="s">
        <v>225</v>
      </c>
      <c r="AE16" s="666"/>
      <c r="AF16" s="666"/>
      <c r="AG16" s="666"/>
      <c r="AH16" s="666"/>
      <c r="AI16" s="666"/>
      <c r="AJ16" s="666"/>
      <c r="AK16" s="666"/>
      <c r="AL16" s="608" t="s">
        <v>130</v>
      </c>
      <c r="AM16" s="609"/>
      <c r="AN16" s="609"/>
      <c r="AO16" s="667"/>
      <c r="AP16" s="600" t="s">
        <v>255</v>
      </c>
      <c r="AQ16" s="601"/>
      <c r="AR16" s="601"/>
      <c r="AS16" s="601"/>
      <c r="AT16" s="601"/>
      <c r="AU16" s="601"/>
      <c r="AV16" s="601"/>
      <c r="AW16" s="601"/>
      <c r="AX16" s="601"/>
      <c r="AY16" s="601"/>
      <c r="AZ16" s="601"/>
      <c r="BA16" s="601"/>
      <c r="BB16" s="601"/>
      <c r="BC16" s="601"/>
      <c r="BD16" s="601"/>
      <c r="BE16" s="601"/>
      <c r="BF16" s="602"/>
      <c r="BG16" s="603">
        <v>280</v>
      </c>
      <c r="BH16" s="606"/>
      <c r="BI16" s="606"/>
      <c r="BJ16" s="606"/>
      <c r="BK16" s="606"/>
      <c r="BL16" s="606"/>
      <c r="BM16" s="606"/>
      <c r="BN16" s="607"/>
      <c r="BO16" s="665">
        <v>0</v>
      </c>
      <c r="BP16" s="665"/>
      <c r="BQ16" s="665"/>
      <c r="BR16" s="665"/>
      <c r="BS16" s="611" t="s">
        <v>231</v>
      </c>
      <c r="BT16" s="606"/>
      <c r="BU16" s="606"/>
      <c r="BV16" s="606"/>
      <c r="BW16" s="606"/>
      <c r="BX16" s="606"/>
      <c r="BY16" s="606"/>
      <c r="BZ16" s="606"/>
      <c r="CA16" s="606"/>
      <c r="CB16" s="646"/>
      <c r="CD16" s="647" t="s">
        <v>256</v>
      </c>
      <c r="CE16" s="644"/>
      <c r="CF16" s="644"/>
      <c r="CG16" s="644"/>
      <c r="CH16" s="644"/>
      <c r="CI16" s="644"/>
      <c r="CJ16" s="644"/>
      <c r="CK16" s="644"/>
      <c r="CL16" s="644"/>
      <c r="CM16" s="644"/>
      <c r="CN16" s="644"/>
      <c r="CO16" s="644"/>
      <c r="CP16" s="644"/>
      <c r="CQ16" s="645"/>
      <c r="CR16" s="603">
        <v>31391</v>
      </c>
      <c r="CS16" s="606"/>
      <c r="CT16" s="606"/>
      <c r="CU16" s="606"/>
      <c r="CV16" s="606"/>
      <c r="CW16" s="606"/>
      <c r="CX16" s="606"/>
      <c r="CY16" s="607"/>
      <c r="CZ16" s="665">
        <v>0.1</v>
      </c>
      <c r="DA16" s="665"/>
      <c r="DB16" s="665"/>
      <c r="DC16" s="665"/>
      <c r="DD16" s="611" t="s">
        <v>225</v>
      </c>
      <c r="DE16" s="606"/>
      <c r="DF16" s="606"/>
      <c r="DG16" s="606"/>
      <c r="DH16" s="606"/>
      <c r="DI16" s="606"/>
      <c r="DJ16" s="606"/>
      <c r="DK16" s="606"/>
      <c r="DL16" s="606"/>
      <c r="DM16" s="606"/>
      <c r="DN16" s="606"/>
      <c r="DO16" s="606"/>
      <c r="DP16" s="607"/>
      <c r="DQ16" s="611">
        <v>6252</v>
      </c>
      <c r="DR16" s="606"/>
      <c r="DS16" s="606"/>
      <c r="DT16" s="606"/>
      <c r="DU16" s="606"/>
      <c r="DV16" s="606"/>
      <c r="DW16" s="606"/>
      <c r="DX16" s="606"/>
      <c r="DY16" s="606"/>
      <c r="DZ16" s="606"/>
      <c r="EA16" s="606"/>
      <c r="EB16" s="606"/>
      <c r="EC16" s="646"/>
    </row>
    <row r="17" spans="2:133" ht="11.25" customHeight="1">
      <c r="B17" s="600" t="s">
        <v>257</v>
      </c>
      <c r="C17" s="601"/>
      <c r="D17" s="601"/>
      <c r="E17" s="601"/>
      <c r="F17" s="601"/>
      <c r="G17" s="601"/>
      <c r="H17" s="601"/>
      <c r="I17" s="601"/>
      <c r="J17" s="601"/>
      <c r="K17" s="601"/>
      <c r="L17" s="601"/>
      <c r="M17" s="601"/>
      <c r="N17" s="601"/>
      <c r="O17" s="601"/>
      <c r="P17" s="601"/>
      <c r="Q17" s="602"/>
      <c r="R17" s="603">
        <v>36137</v>
      </c>
      <c r="S17" s="606"/>
      <c r="T17" s="606"/>
      <c r="U17" s="606"/>
      <c r="V17" s="606"/>
      <c r="W17" s="606"/>
      <c r="X17" s="606"/>
      <c r="Y17" s="607"/>
      <c r="Z17" s="665">
        <v>0.1</v>
      </c>
      <c r="AA17" s="665"/>
      <c r="AB17" s="665"/>
      <c r="AC17" s="665"/>
      <c r="AD17" s="666">
        <v>36137</v>
      </c>
      <c r="AE17" s="666"/>
      <c r="AF17" s="666"/>
      <c r="AG17" s="666"/>
      <c r="AH17" s="666"/>
      <c r="AI17" s="666"/>
      <c r="AJ17" s="666"/>
      <c r="AK17" s="666"/>
      <c r="AL17" s="608">
        <v>0.2</v>
      </c>
      <c r="AM17" s="609"/>
      <c r="AN17" s="609"/>
      <c r="AO17" s="667"/>
      <c r="AP17" s="600" t="s">
        <v>258</v>
      </c>
      <c r="AQ17" s="601"/>
      <c r="AR17" s="601"/>
      <c r="AS17" s="601"/>
      <c r="AT17" s="601"/>
      <c r="AU17" s="601"/>
      <c r="AV17" s="601"/>
      <c r="AW17" s="601"/>
      <c r="AX17" s="601"/>
      <c r="AY17" s="601"/>
      <c r="AZ17" s="601"/>
      <c r="BA17" s="601"/>
      <c r="BB17" s="601"/>
      <c r="BC17" s="601"/>
      <c r="BD17" s="601"/>
      <c r="BE17" s="601"/>
      <c r="BF17" s="602"/>
      <c r="BG17" s="603" t="s">
        <v>225</v>
      </c>
      <c r="BH17" s="606"/>
      <c r="BI17" s="606"/>
      <c r="BJ17" s="606"/>
      <c r="BK17" s="606"/>
      <c r="BL17" s="606"/>
      <c r="BM17" s="606"/>
      <c r="BN17" s="607"/>
      <c r="BO17" s="665" t="s">
        <v>225</v>
      </c>
      <c r="BP17" s="665"/>
      <c r="BQ17" s="665"/>
      <c r="BR17" s="665"/>
      <c r="BS17" s="611" t="s">
        <v>130</v>
      </c>
      <c r="BT17" s="606"/>
      <c r="BU17" s="606"/>
      <c r="BV17" s="606"/>
      <c r="BW17" s="606"/>
      <c r="BX17" s="606"/>
      <c r="BY17" s="606"/>
      <c r="BZ17" s="606"/>
      <c r="CA17" s="606"/>
      <c r="CB17" s="646"/>
      <c r="CD17" s="647" t="s">
        <v>259</v>
      </c>
      <c r="CE17" s="644"/>
      <c r="CF17" s="644"/>
      <c r="CG17" s="644"/>
      <c r="CH17" s="644"/>
      <c r="CI17" s="644"/>
      <c r="CJ17" s="644"/>
      <c r="CK17" s="644"/>
      <c r="CL17" s="644"/>
      <c r="CM17" s="644"/>
      <c r="CN17" s="644"/>
      <c r="CO17" s="644"/>
      <c r="CP17" s="644"/>
      <c r="CQ17" s="645"/>
      <c r="CR17" s="603">
        <v>5067162</v>
      </c>
      <c r="CS17" s="606"/>
      <c r="CT17" s="606"/>
      <c r="CU17" s="606"/>
      <c r="CV17" s="606"/>
      <c r="CW17" s="606"/>
      <c r="CX17" s="606"/>
      <c r="CY17" s="607"/>
      <c r="CZ17" s="665">
        <v>11.3</v>
      </c>
      <c r="DA17" s="665"/>
      <c r="DB17" s="665"/>
      <c r="DC17" s="665"/>
      <c r="DD17" s="611" t="s">
        <v>225</v>
      </c>
      <c r="DE17" s="606"/>
      <c r="DF17" s="606"/>
      <c r="DG17" s="606"/>
      <c r="DH17" s="606"/>
      <c r="DI17" s="606"/>
      <c r="DJ17" s="606"/>
      <c r="DK17" s="606"/>
      <c r="DL17" s="606"/>
      <c r="DM17" s="606"/>
      <c r="DN17" s="606"/>
      <c r="DO17" s="606"/>
      <c r="DP17" s="607"/>
      <c r="DQ17" s="611">
        <v>4865197</v>
      </c>
      <c r="DR17" s="606"/>
      <c r="DS17" s="606"/>
      <c r="DT17" s="606"/>
      <c r="DU17" s="606"/>
      <c r="DV17" s="606"/>
      <c r="DW17" s="606"/>
      <c r="DX17" s="606"/>
      <c r="DY17" s="606"/>
      <c r="DZ17" s="606"/>
      <c r="EA17" s="606"/>
      <c r="EB17" s="606"/>
      <c r="EC17" s="646"/>
    </row>
    <row r="18" spans="2:133" ht="11.25" customHeight="1">
      <c r="B18" s="600" t="s">
        <v>260</v>
      </c>
      <c r="C18" s="601"/>
      <c r="D18" s="601"/>
      <c r="E18" s="601"/>
      <c r="F18" s="601"/>
      <c r="G18" s="601"/>
      <c r="H18" s="601"/>
      <c r="I18" s="601"/>
      <c r="J18" s="601"/>
      <c r="K18" s="601"/>
      <c r="L18" s="601"/>
      <c r="M18" s="601"/>
      <c r="N18" s="601"/>
      <c r="O18" s="601"/>
      <c r="P18" s="601"/>
      <c r="Q18" s="602"/>
      <c r="R18" s="603">
        <v>9682532</v>
      </c>
      <c r="S18" s="606"/>
      <c r="T18" s="606"/>
      <c r="U18" s="606"/>
      <c r="V18" s="606"/>
      <c r="W18" s="606"/>
      <c r="X18" s="606"/>
      <c r="Y18" s="607"/>
      <c r="Z18" s="665">
        <v>20.8</v>
      </c>
      <c r="AA18" s="665"/>
      <c r="AB18" s="665"/>
      <c r="AC18" s="665"/>
      <c r="AD18" s="666">
        <v>8443864</v>
      </c>
      <c r="AE18" s="666"/>
      <c r="AF18" s="666"/>
      <c r="AG18" s="666"/>
      <c r="AH18" s="666"/>
      <c r="AI18" s="666"/>
      <c r="AJ18" s="666"/>
      <c r="AK18" s="666"/>
      <c r="AL18" s="608">
        <v>35.299999999999997</v>
      </c>
      <c r="AM18" s="609"/>
      <c r="AN18" s="609"/>
      <c r="AO18" s="667"/>
      <c r="AP18" s="600" t="s">
        <v>261</v>
      </c>
      <c r="AQ18" s="601"/>
      <c r="AR18" s="601"/>
      <c r="AS18" s="601"/>
      <c r="AT18" s="601"/>
      <c r="AU18" s="601"/>
      <c r="AV18" s="601"/>
      <c r="AW18" s="601"/>
      <c r="AX18" s="601"/>
      <c r="AY18" s="601"/>
      <c r="AZ18" s="601"/>
      <c r="BA18" s="601"/>
      <c r="BB18" s="601"/>
      <c r="BC18" s="601"/>
      <c r="BD18" s="601"/>
      <c r="BE18" s="601"/>
      <c r="BF18" s="602"/>
      <c r="BG18" s="603" t="s">
        <v>225</v>
      </c>
      <c r="BH18" s="606"/>
      <c r="BI18" s="606"/>
      <c r="BJ18" s="606"/>
      <c r="BK18" s="606"/>
      <c r="BL18" s="606"/>
      <c r="BM18" s="606"/>
      <c r="BN18" s="607"/>
      <c r="BO18" s="665" t="s">
        <v>231</v>
      </c>
      <c r="BP18" s="665"/>
      <c r="BQ18" s="665"/>
      <c r="BR18" s="665"/>
      <c r="BS18" s="611" t="s">
        <v>225</v>
      </c>
      <c r="BT18" s="606"/>
      <c r="BU18" s="606"/>
      <c r="BV18" s="606"/>
      <c r="BW18" s="606"/>
      <c r="BX18" s="606"/>
      <c r="BY18" s="606"/>
      <c r="BZ18" s="606"/>
      <c r="CA18" s="606"/>
      <c r="CB18" s="646"/>
      <c r="CD18" s="647" t="s">
        <v>262</v>
      </c>
      <c r="CE18" s="644"/>
      <c r="CF18" s="644"/>
      <c r="CG18" s="644"/>
      <c r="CH18" s="644"/>
      <c r="CI18" s="644"/>
      <c r="CJ18" s="644"/>
      <c r="CK18" s="644"/>
      <c r="CL18" s="644"/>
      <c r="CM18" s="644"/>
      <c r="CN18" s="644"/>
      <c r="CO18" s="644"/>
      <c r="CP18" s="644"/>
      <c r="CQ18" s="645"/>
      <c r="CR18" s="603" t="s">
        <v>231</v>
      </c>
      <c r="CS18" s="606"/>
      <c r="CT18" s="606"/>
      <c r="CU18" s="606"/>
      <c r="CV18" s="606"/>
      <c r="CW18" s="606"/>
      <c r="CX18" s="606"/>
      <c r="CY18" s="607"/>
      <c r="CZ18" s="665" t="s">
        <v>225</v>
      </c>
      <c r="DA18" s="665"/>
      <c r="DB18" s="665"/>
      <c r="DC18" s="665"/>
      <c r="DD18" s="611" t="s">
        <v>231</v>
      </c>
      <c r="DE18" s="606"/>
      <c r="DF18" s="606"/>
      <c r="DG18" s="606"/>
      <c r="DH18" s="606"/>
      <c r="DI18" s="606"/>
      <c r="DJ18" s="606"/>
      <c r="DK18" s="606"/>
      <c r="DL18" s="606"/>
      <c r="DM18" s="606"/>
      <c r="DN18" s="606"/>
      <c r="DO18" s="606"/>
      <c r="DP18" s="607"/>
      <c r="DQ18" s="611" t="s">
        <v>263</v>
      </c>
      <c r="DR18" s="606"/>
      <c r="DS18" s="606"/>
      <c r="DT18" s="606"/>
      <c r="DU18" s="606"/>
      <c r="DV18" s="606"/>
      <c r="DW18" s="606"/>
      <c r="DX18" s="606"/>
      <c r="DY18" s="606"/>
      <c r="DZ18" s="606"/>
      <c r="EA18" s="606"/>
      <c r="EB18" s="606"/>
      <c r="EC18" s="646"/>
    </row>
    <row r="19" spans="2:133" ht="11.25" customHeight="1">
      <c r="B19" s="600" t="s">
        <v>264</v>
      </c>
      <c r="C19" s="601"/>
      <c r="D19" s="601"/>
      <c r="E19" s="601"/>
      <c r="F19" s="601"/>
      <c r="G19" s="601"/>
      <c r="H19" s="601"/>
      <c r="I19" s="601"/>
      <c r="J19" s="601"/>
      <c r="K19" s="601"/>
      <c r="L19" s="601"/>
      <c r="M19" s="601"/>
      <c r="N19" s="601"/>
      <c r="O19" s="601"/>
      <c r="P19" s="601"/>
      <c r="Q19" s="602"/>
      <c r="R19" s="603">
        <v>8443864</v>
      </c>
      <c r="S19" s="606"/>
      <c r="T19" s="606"/>
      <c r="U19" s="606"/>
      <c r="V19" s="606"/>
      <c r="W19" s="606"/>
      <c r="X19" s="606"/>
      <c r="Y19" s="607"/>
      <c r="Z19" s="665">
        <v>18.2</v>
      </c>
      <c r="AA19" s="665"/>
      <c r="AB19" s="665"/>
      <c r="AC19" s="665"/>
      <c r="AD19" s="666">
        <v>8443864</v>
      </c>
      <c r="AE19" s="666"/>
      <c r="AF19" s="666"/>
      <c r="AG19" s="666"/>
      <c r="AH19" s="666"/>
      <c r="AI19" s="666"/>
      <c r="AJ19" s="666"/>
      <c r="AK19" s="666"/>
      <c r="AL19" s="608">
        <v>35.299999999999997</v>
      </c>
      <c r="AM19" s="609"/>
      <c r="AN19" s="609"/>
      <c r="AO19" s="667"/>
      <c r="AP19" s="600" t="s">
        <v>265</v>
      </c>
      <c r="AQ19" s="601"/>
      <c r="AR19" s="601"/>
      <c r="AS19" s="601"/>
      <c r="AT19" s="601"/>
      <c r="AU19" s="601"/>
      <c r="AV19" s="601"/>
      <c r="AW19" s="601"/>
      <c r="AX19" s="601"/>
      <c r="AY19" s="601"/>
      <c r="AZ19" s="601"/>
      <c r="BA19" s="601"/>
      <c r="BB19" s="601"/>
      <c r="BC19" s="601"/>
      <c r="BD19" s="601"/>
      <c r="BE19" s="601"/>
      <c r="BF19" s="602"/>
      <c r="BG19" s="603">
        <v>832404</v>
      </c>
      <c r="BH19" s="606"/>
      <c r="BI19" s="606"/>
      <c r="BJ19" s="606"/>
      <c r="BK19" s="606"/>
      <c r="BL19" s="606"/>
      <c r="BM19" s="606"/>
      <c r="BN19" s="607"/>
      <c r="BO19" s="665">
        <v>6.2</v>
      </c>
      <c r="BP19" s="665"/>
      <c r="BQ19" s="665"/>
      <c r="BR19" s="665"/>
      <c r="BS19" s="611" t="s">
        <v>231</v>
      </c>
      <c r="BT19" s="606"/>
      <c r="BU19" s="606"/>
      <c r="BV19" s="606"/>
      <c r="BW19" s="606"/>
      <c r="BX19" s="606"/>
      <c r="BY19" s="606"/>
      <c r="BZ19" s="606"/>
      <c r="CA19" s="606"/>
      <c r="CB19" s="646"/>
      <c r="CD19" s="647" t="s">
        <v>266</v>
      </c>
      <c r="CE19" s="644"/>
      <c r="CF19" s="644"/>
      <c r="CG19" s="644"/>
      <c r="CH19" s="644"/>
      <c r="CI19" s="644"/>
      <c r="CJ19" s="644"/>
      <c r="CK19" s="644"/>
      <c r="CL19" s="644"/>
      <c r="CM19" s="644"/>
      <c r="CN19" s="644"/>
      <c r="CO19" s="644"/>
      <c r="CP19" s="644"/>
      <c r="CQ19" s="645"/>
      <c r="CR19" s="603" t="s">
        <v>231</v>
      </c>
      <c r="CS19" s="606"/>
      <c r="CT19" s="606"/>
      <c r="CU19" s="606"/>
      <c r="CV19" s="606"/>
      <c r="CW19" s="606"/>
      <c r="CX19" s="606"/>
      <c r="CY19" s="607"/>
      <c r="CZ19" s="665" t="s">
        <v>231</v>
      </c>
      <c r="DA19" s="665"/>
      <c r="DB19" s="665"/>
      <c r="DC19" s="665"/>
      <c r="DD19" s="611" t="s">
        <v>130</v>
      </c>
      <c r="DE19" s="606"/>
      <c r="DF19" s="606"/>
      <c r="DG19" s="606"/>
      <c r="DH19" s="606"/>
      <c r="DI19" s="606"/>
      <c r="DJ19" s="606"/>
      <c r="DK19" s="606"/>
      <c r="DL19" s="606"/>
      <c r="DM19" s="606"/>
      <c r="DN19" s="606"/>
      <c r="DO19" s="606"/>
      <c r="DP19" s="607"/>
      <c r="DQ19" s="611" t="s">
        <v>231</v>
      </c>
      <c r="DR19" s="606"/>
      <c r="DS19" s="606"/>
      <c r="DT19" s="606"/>
      <c r="DU19" s="606"/>
      <c r="DV19" s="606"/>
      <c r="DW19" s="606"/>
      <c r="DX19" s="606"/>
      <c r="DY19" s="606"/>
      <c r="DZ19" s="606"/>
      <c r="EA19" s="606"/>
      <c r="EB19" s="606"/>
      <c r="EC19" s="646"/>
    </row>
    <row r="20" spans="2:133" ht="11.25" customHeight="1">
      <c r="B20" s="600" t="s">
        <v>267</v>
      </c>
      <c r="C20" s="601"/>
      <c r="D20" s="601"/>
      <c r="E20" s="601"/>
      <c r="F20" s="601"/>
      <c r="G20" s="601"/>
      <c r="H20" s="601"/>
      <c r="I20" s="601"/>
      <c r="J20" s="601"/>
      <c r="K20" s="601"/>
      <c r="L20" s="601"/>
      <c r="M20" s="601"/>
      <c r="N20" s="601"/>
      <c r="O20" s="601"/>
      <c r="P20" s="601"/>
      <c r="Q20" s="602"/>
      <c r="R20" s="603">
        <v>1238552</v>
      </c>
      <c r="S20" s="606"/>
      <c r="T20" s="606"/>
      <c r="U20" s="606"/>
      <c r="V20" s="606"/>
      <c r="W20" s="606"/>
      <c r="X20" s="606"/>
      <c r="Y20" s="607"/>
      <c r="Z20" s="665">
        <v>2.7</v>
      </c>
      <c r="AA20" s="665"/>
      <c r="AB20" s="665"/>
      <c r="AC20" s="665"/>
      <c r="AD20" s="666" t="s">
        <v>231</v>
      </c>
      <c r="AE20" s="666"/>
      <c r="AF20" s="666"/>
      <c r="AG20" s="666"/>
      <c r="AH20" s="666"/>
      <c r="AI20" s="666"/>
      <c r="AJ20" s="666"/>
      <c r="AK20" s="666"/>
      <c r="AL20" s="608" t="s">
        <v>231</v>
      </c>
      <c r="AM20" s="609"/>
      <c r="AN20" s="609"/>
      <c r="AO20" s="667"/>
      <c r="AP20" s="600" t="s">
        <v>268</v>
      </c>
      <c r="AQ20" s="601"/>
      <c r="AR20" s="601"/>
      <c r="AS20" s="601"/>
      <c r="AT20" s="601"/>
      <c r="AU20" s="601"/>
      <c r="AV20" s="601"/>
      <c r="AW20" s="601"/>
      <c r="AX20" s="601"/>
      <c r="AY20" s="601"/>
      <c r="AZ20" s="601"/>
      <c r="BA20" s="601"/>
      <c r="BB20" s="601"/>
      <c r="BC20" s="601"/>
      <c r="BD20" s="601"/>
      <c r="BE20" s="601"/>
      <c r="BF20" s="602"/>
      <c r="BG20" s="603">
        <v>832404</v>
      </c>
      <c r="BH20" s="606"/>
      <c r="BI20" s="606"/>
      <c r="BJ20" s="606"/>
      <c r="BK20" s="606"/>
      <c r="BL20" s="606"/>
      <c r="BM20" s="606"/>
      <c r="BN20" s="607"/>
      <c r="BO20" s="665">
        <v>6.2</v>
      </c>
      <c r="BP20" s="665"/>
      <c r="BQ20" s="665"/>
      <c r="BR20" s="665"/>
      <c r="BS20" s="611" t="s">
        <v>225</v>
      </c>
      <c r="BT20" s="606"/>
      <c r="BU20" s="606"/>
      <c r="BV20" s="606"/>
      <c r="BW20" s="606"/>
      <c r="BX20" s="606"/>
      <c r="BY20" s="606"/>
      <c r="BZ20" s="606"/>
      <c r="CA20" s="606"/>
      <c r="CB20" s="646"/>
      <c r="CD20" s="647" t="s">
        <v>269</v>
      </c>
      <c r="CE20" s="644"/>
      <c r="CF20" s="644"/>
      <c r="CG20" s="644"/>
      <c r="CH20" s="644"/>
      <c r="CI20" s="644"/>
      <c r="CJ20" s="644"/>
      <c r="CK20" s="644"/>
      <c r="CL20" s="644"/>
      <c r="CM20" s="644"/>
      <c r="CN20" s="644"/>
      <c r="CO20" s="644"/>
      <c r="CP20" s="644"/>
      <c r="CQ20" s="645"/>
      <c r="CR20" s="603">
        <v>44856632</v>
      </c>
      <c r="CS20" s="606"/>
      <c r="CT20" s="606"/>
      <c r="CU20" s="606"/>
      <c r="CV20" s="606"/>
      <c r="CW20" s="606"/>
      <c r="CX20" s="606"/>
      <c r="CY20" s="607"/>
      <c r="CZ20" s="665">
        <v>100</v>
      </c>
      <c r="DA20" s="665"/>
      <c r="DB20" s="665"/>
      <c r="DC20" s="665"/>
      <c r="DD20" s="611">
        <v>8796052</v>
      </c>
      <c r="DE20" s="606"/>
      <c r="DF20" s="606"/>
      <c r="DG20" s="606"/>
      <c r="DH20" s="606"/>
      <c r="DI20" s="606"/>
      <c r="DJ20" s="606"/>
      <c r="DK20" s="606"/>
      <c r="DL20" s="606"/>
      <c r="DM20" s="606"/>
      <c r="DN20" s="606"/>
      <c r="DO20" s="606"/>
      <c r="DP20" s="607"/>
      <c r="DQ20" s="611">
        <v>28087241</v>
      </c>
      <c r="DR20" s="606"/>
      <c r="DS20" s="606"/>
      <c r="DT20" s="606"/>
      <c r="DU20" s="606"/>
      <c r="DV20" s="606"/>
      <c r="DW20" s="606"/>
      <c r="DX20" s="606"/>
      <c r="DY20" s="606"/>
      <c r="DZ20" s="606"/>
      <c r="EA20" s="606"/>
      <c r="EB20" s="606"/>
      <c r="EC20" s="646"/>
    </row>
    <row r="21" spans="2:133" ht="11.25" customHeight="1">
      <c r="B21" s="600" t="s">
        <v>270</v>
      </c>
      <c r="C21" s="601"/>
      <c r="D21" s="601"/>
      <c r="E21" s="601"/>
      <c r="F21" s="601"/>
      <c r="G21" s="601"/>
      <c r="H21" s="601"/>
      <c r="I21" s="601"/>
      <c r="J21" s="601"/>
      <c r="K21" s="601"/>
      <c r="L21" s="601"/>
      <c r="M21" s="601"/>
      <c r="N21" s="601"/>
      <c r="O21" s="601"/>
      <c r="P21" s="601"/>
      <c r="Q21" s="602"/>
      <c r="R21" s="603">
        <v>116</v>
      </c>
      <c r="S21" s="606"/>
      <c r="T21" s="606"/>
      <c r="U21" s="606"/>
      <c r="V21" s="606"/>
      <c r="W21" s="606"/>
      <c r="X21" s="606"/>
      <c r="Y21" s="607"/>
      <c r="Z21" s="665">
        <v>0</v>
      </c>
      <c r="AA21" s="665"/>
      <c r="AB21" s="665"/>
      <c r="AC21" s="665"/>
      <c r="AD21" s="666" t="s">
        <v>225</v>
      </c>
      <c r="AE21" s="666"/>
      <c r="AF21" s="666"/>
      <c r="AG21" s="666"/>
      <c r="AH21" s="666"/>
      <c r="AI21" s="666"/>
      <c r="AJ21" s="666"/>
      <c r="AK21" s="666"/>
      <c r="AL21" s="608" t="s">
        <v>130</v>
      </c>
      <c r="AM21" s="609"/>
      <c r="AN21" s="609"/>
      <c r="AO21" s="667"/>
      <c r="AP21" s="711" t="s">
        <v>271</v>
      </c>
      <c r="AQ21" s="718"/>
      <c r="AR21" s="718"/>
      <c r="AS21" s="718"/>
      <c r="AT21" s="718"/>
      <c r="AU21" s="718"/>
      <c r="AV21" s="718"/>
      <c r="AW21" s="718"/>
      <c r="AX21" s="718"/>
      <c r="AY21" s="718"/>
      <c r="AZ21" s="718"/>
      <c r="BA21" s="718"/>
      <c r="BB21" s="718"/>
      <c r="BC21" s="718"/>
      <c r="BD21" s="718"/>
      <c r="BE21" s="718"/>
      <c r="BF21" s="713"/>
      <c r="BG21" s="603">
        <v>388261</v>
      </c>
      <c r="BH21" s="606"/>
      <c r="BI21" s="606"/>
      <c r="BJ21" s="606"/>
      <c r="BK21" s="606"/>
      <c r="BL21" s="606"/>
      <c r="BM21" s="606"/>
      <c r="BN21" s="607"/>
      <c r="BO21" s="665">
        <v>2.9</v>
      </c>
      <c r="BP21" s="665"/>
      <c r="BQ21" s="665"/>
      <c r="BR21" s="665"/>
      <c r="BS21" s="611" t="s">
        <v>231</v>
      </c>
      <c r="BT21" s="606"/>
      <c r="BU21" s="606"/>
      <c r="BV21" s="606"/>
      <c r="BW21" s="606"/>
      <c r="BX21" s="606"/>
      <c r="BY21" s="606"/>
      <c r="BZ21" s="606"/>
      <c r="CA21" s="606"/>
      <c r="CB21" s="646"/>
      <c r="CD21" s="723"/>
      <c r="CE21" s="657"/>
      <c r="CF21" s="657"/>
      <c r="CG21" s="657"/>
      <c r="CH21" s="657"/>
      <c r="CI21" s="657"/>
      <c r="CJ21" s="657"/>
      <c r="CK21" s="657"/>
      <c r="CL21" s="657"/>
      <c r="CM21" s="657"/>
      <c r="CN21" s="657"/>
      <c r="CO21" s="657"/>
      <c r="CP21" s="657"/>
      <c r="CQ21" s="658"/>
      <c r="CR21" s="724"/>
      <c r="CS21" s="725"/>
      <c r="CT21" s="725"/>
      <c r="CU21" s="725"/>
      <c r="CV21" s="725"/>
      <c r="CW21" s="725"/>
      <c r="CX21" s="725"/>
      <c r="CY21" s="726"/>
      <c r="CZ21" s="727"/>
      <c r="DA21" s="727"/>
      <c r="DB21" s="727"/>
      <c r="DC21" s="727"/>
      <c r="DD21" s="728"/>
      <c r="DE21" s="725"/>
      <c r="DF21" s="725"/>
      <c r="DG21" s="725"/>
      <c r="DH21" s="725"/>
      <c r="DI21" s="725"/>
      <c r="DJ21" s="725"/>
      <c r="DK21" s="725"/>
      <c r="DL21" s="725"/>
      <c r="DM21" s="725"/>
      <c r="DN21" s="725"/>
      <c r="DO21" s="725"/>
      <c r="DP21" s="726"/>
      <c r="DQ21" s="728"/>
      <c r="DR21" s="725"/>
      <c r="DS21" s="725"/>
      <c r="DT21" s="725"/>
      <c r="DU21" s="725"/>
      <c r="DV21" s="725"/>
      <c r="DW21" s="725"/>
      <c r="DX21" s="725"/>
      <c r="DY21" s="725"/>
      <c r="DZ21" s="725"/>
      <c r="EA21" s="725"/>
      <c r="EB21" s="725"/>
      <c r="EC21" s="732"/>
    </row>
    <row r="22" spans="2:133" ht="11.25" customHeight="1">
      <c r="B22" s="600" t="s">
        <v>272</v>
      </c>
      <c r="C22" s="601"/>
      <c r="D22" s="601"/>
      <c r="E22" s="601"/>
      <c r="F22" s="601"/>
      <c r="G22" s="601"/>
      <c r="H22" s="601"/>
      <c r="I22" s="601"/>
      <c r="J22" s="601"/>
      <c r="K22" s="601"/>
      <c r="L22" s="601"/>
      <c r="M22" s="601"/>
      <c r="N22" s="601"/>
      <c r="O22" s="601"/>
      <c r="P22" s="601"/>
      <c r="Q22" s="602"/>
      <c r="R22" s="603">
        <v>25540268</v>
      </c>
      <c r="S22" s="606"/>
      <c r="T22" s="606"/>
      <c r="U22" s="606"/>
      <c r="V22" s="606"/>
      <c r="W22" s="606"/>
      <c r="X22" s="606"/>
      <c r="Y22" s="607"/>
      <c r="Z22" s="665">
        <v>54.9</v>
      </c>
      <c r="AA22" s="665"/>
      <c r="AB22" s="665"/>
      <c r="AC22" s="665"/>
      <c r="AD22" s="666">
        <v>23857457</v>
      </c>
      <c r="AE22" s="666"/>
      <c r="AF22" s="666"/>
      <c r="AG22" s="666"/>
      <c r="AH22" s="666"/>
      <c r="AI22" s="666"/>
      <c r="AJ22" s="666"/>
      <c r="AK22" s="666"/>
      <c r="AL22" s="608">
        <v>99.7</v>
      </c>
      <c r="AM22" s="609"/>
      <c r="AN22" s="609"/>
      <c r="AO22" s="667"/>
      <c r="AP22" s="711" t="s">
        <v>273</v>
      </c>
      <c r="AQ22" s="718"/>
      <c r="AR22" s="718"/>
      <c r="AS22" s="718"/>
      <c r="AT22" s="718"/>
      <c r="AU22" s="718"/>
      <c r="AV22" s="718"/>
      <c r="AW22" s="718"/>
      <c r="AX22" s="718"/>
      <c r="AY22" s="718"/>
      <c r="AZ22" s="718"/>
      <c r="BA22" s="718"/>
      <c r="BB22" s="718"/>
      <c r="BC22" s="718"/>
      <c r="BD22" s="718"/>
      <c r="BE22" s="718"/>
      <c r="BF22" s="713"/>
      <c r="BG22" s="603" t="s">
        <v>225</v>
      </c>
      <c r="BH22" s="606"/>
      <c r="BI22" s="606"/>
      <c r="BJ22" s="606"/>
      <c r="BK22" s="606"/>
      <c r="BL22" s="606"/>
      <c r="BM22" s="606"/>
      <c r="BN22" s="607"/>
      <c r="BO22" s="665" t="s">
        <v>130</v>
      </c>
      <c r="BP22" s="665"/>
      <c r="BQ22" s="665"/>
      <c r="BR22" s="665"/>
      <c r="BS22" s="611" t="s">
        <v>225</v>
      </c>
      <c r="BT22" s="606"/>
      <c r="BU22" s="606"/>
      <c r="BV22" s="606"/>
      <c r="BW22" s="606"/>
      <c r="BX22" s="606"/>
      <c r="BY22" s="606"/>
      <c r="BZ22" s="606"/>
      <c r="CA22" s="606"/>
      <c r="CB22" s="646"/>
      <c r="CD22" s="720" t="s">
        <v>274</v>
      </c>
      <c r="CE22" s="721"/>
      <c r="CF22" s="721"/>
      <c r="CG22" s="721"/>
      <c r="CH22" s="721"/>
      <c r="CI22" s="721"/>
      <c r="CJ22" s="721"/>
      <c r="CK22" s="721"/>
      <c r="CL22" s="721"/>
      <c r="CM22" s="721"/>
      <c r="CN22" s="721"/>
      <c r="CO22" s="721"/>
      <c r="CP22" s="721"/>
      <c r="CQ22" s="721"/>
      <c r="CR22" s="721"/>
      <c r="CS22" s="721"/>
      <c r="CT22" s="721"/>
      <c r="CU22" s="721"/>
      <c r="CV22" s="721"/>
      <c r="CW22" s="721"/>
      <c r="CX22" s="721"/>
      <c r="CY22" s="721"/>
      <c r="CZ22" s="721"/>
      <c r="DA22" s="721"/>
      <c r="DB22" s="721"/>
      <c r="DC22" s="721"/>
      <c r="DD22" s="721"/>
      <c r="DE22" s="721"/>
      <c r="DF22" s="721"/>
      <c r="DG22" s="721"/>
      <c r="DH22" s="721"/>
      <c r="DI22" s="721"/>
      <c r="DJ22" s="721"/>
      <c r="DK22" s="721"/>
      <c r="DL22" s="721"/>
      <c r="DM22" s="721"/>
      <c r="DN22" s="721"/>
      <c r="DO22" s="721"/>
      <c r="DP22" s="721"/>
      <c r="DQ22" s="721"/>
      <c r="DR22" s="721"/>
      <c r="DS22" s="721"/>
      <c r="DT22" s="721"/>
      <c r="DU22" s="721"/>
      <c r="DV22" s="721"/>
      <c r="DW22" s="721"/>
      <c r="DX22" s="721"/>
      <c r="DY22" s="721"/>
      <c r="DZ22" s="721"/>
      <c r="EA22" s="721"/>
      <c r="EB22" s="721"/>
      <c r="EC22" s="722"/>
    </row>
    <row r="23" spans="2:133" ht="11.25" customHeight="1">
      <c r="B23" s="600" t="s">
        <v>275</v>
      </c>
      <c r="C23" s="601"/>
      <c r="D23" s="601"/>
      <c r="E23" s="601"/>
      <c r="F23" s="601"/>
      <c r="G23" s="601"/>
      <c r="H23" s="601"/>
      <c r="I23" s="601"/>
      <c r="J23" s="601"/>
      <c r="K23" s="601"/>
      <c r="L23" s="601"/>
      <c r="M23" s="601"/>
      <c r="N23" s="601"/>
      <c r="O23" s="601"/>
      <c r="P23" s="601"/>
      <c r="Q23" s="602"/>
      <c r="R23" s="603">
        <v>9049</v>
      </c>
      <c r="S23" s="606"/>
      <c r="T23" s="606"/>
      <c r="U23" s="606"/>
      <c r="V23" s="606"/>
      <c r="W23" s="606"/>
      <c r="X23" s="606"/>
      <c r="Y23" s="607"/>
      <c r="Z23" s="665">
        <v>0</v>
      </c>
      <c r="AA23" s="665"/>
      <c r="AB23" s="665"/>
      <c r="AC23" s="665"/>
      <c r="AD23" s="666">
        <v>9049</v>
      </c>
      <c r="AE23" s="666"/>
      <c r="AF23" s="666"/>
      <c r="AG23" s="666"/>
      <c r="AH23" s="666"/>
      <c r="AI23" s="666"/>
      <c r="AJ23" s="666"/>
      <c r="AK23" s="666"/>
      <c r="AL23" s="608">
        <v>0</v>
      </c>
      <c r="AM23" s="609"/>
      <c r="AN23" s="609"/>
      <c r="AO23" s="667"/>
      <c r="AP23" s="711" t="s">
        <v>276</v>
      </c>
      <c r="AQ23" s="718"/>
      <c r="AR23" s="718"/>
      <c r="AS23" s="718"/>
      <c r="AT23" s="718"/>
      <c r="AU23" s="718"/>
      <c r="AV23" s="718"/>
      <c r="AW23" s="718"/>
      <c r="AX23" s="718"/>
      <c r="AY23" s="718"/>
      <c r="AZ23" s="718"/>
      <c r="BA23" s="718"/>
      <c r="BB23" s="718"/>
      <c r="BC23" s="718"/>
      <c r="BD23" s="718"/>
      <c r="BE23" s="718"/>
      <c r="BF23" s="713"/>
      <c r="BG23" s="603">
        <v>444143</v>
      </c>
      <c r="BH23" s="606"/>
      <c r="BI23" s="606"/>
      <c r="BJ23" s="606"/>
      <c r="BK23" s="606"/>
      <c r="BL23" s="606"/>
      <c r="BM23" s="606"/>
      <c r="BN23" s="607"/>
      <c r="BO23" s="665">
        <v>3.3</v>
      </c>
      <c r="BP23" s="665"/>
      <c r="BQ23" s="665"/>
      <c r="BR23" s="665"/>
      <c r="BS23" s="611" t="s">
        <v>225</v>
      </c>
      <c r="BT23" s="606"/>
      <c r="BU23" s="606"/>
      <c r="BV23" s="606"/>
      <c r="BW23" s="606"/>
      <c r="BX23" s="606"/>
      <c r="BY23" s="606"/>
      <c r="BZ23" s="606"/>
      <c r="CA23" s="606"/>
      <c r="CB23" s="646"/>
      <c r="CD23" s="720" t="s">
        <v>213</v>
      </c>
      <c r="CE23" s="721"/>
      <c r="CF23" s="721"/>
      <c r="CG23" s="721"/>
      <c r="CH23" s="721"/>
      <c r="CI23" s="721"/>
      <c r="CJ23" s="721"/>
      <c r="CK23" s="721"/>
      <c r="CL23" s="721"/>
      <c r="CM23" s="721"/>
      <c r="CN23" s="721"/>
      <c r="CO23" s="721"/>
      <c r="CP23" s="721"/>
      <c r="CQ23" s="722"/>
      <c r="CR23" s="720" t="s">
        <v>277</v>
      </c>
      <c r="CS23" s="721"/>
      <c r="CT23" s="721"/>
      <c r="CU23" s="721"/>
      <c r="CV23" s="721"/>
      <c r="CW23" s="721"/>
      <c r="CX23" s="721"/>
      <c r="CY23" s="722"/>
      <c r="CZ23" s="720" t="s">
        <v>278</v>
      </c>
      <c r="DA23" s="721"/>
      <c r="DB23" s="721"/>
      <c r="DC23" s="722"/>
      <c r="DD23" s="720" t="s">
        <v>279</v>
      </c>
      <c r="DE23" s="721"/>
      <c r="DF23" s="721"/>
      <c r="DG23" s="721"/>
      <c r="DH23" s="721"/>
      <c r="DI23" s="721"/>
      <c r="DJ23" s="721"/>
      <c r="DK23" s="722"/>
      <c r="DL23" s="729" t="s">
        <v>280</v>
      </c>
      <c r="DM23" s="730"/>
      <c r="DN23" s="730"/>
      <c r="DO23" s="730"/>
      <c r="DP23" s="730"/>
      <c r="DQ23" s="730"/>
      <c r="DR23" s="730"/>
      <c r="DS23" s="730"/>
      <c r="DT23" s="730"/>
      <c r="DU23" s="730"/>
      <c r="DV23" s="731"/>
      <c r="DW23" s="720" t="s">
        <v>281</v>
      </c>
      <c r="DX23" s="721"/>
      <c r="DY23" s="721"/>
      <c r="DZ23" s="721"/>
      <c r="EA23" s="721"/>
      <c r="EB23" s="721"/>
      <c r="EC23" s="722"/>
    </row>
    <row r="24" spans="2:133" ht="11.25" customHeight="1">
      <c r="B24" s="600" t="s">
        <v>282</v>
      </c>
      <c r="C24" s="601"/>
      <c r="D24" s="601"/>
      <c r="E24" s="601"/>
      <c r="F24" s="601"/>
      <c r="G24" s="601"/>
      <c r="H24" s="601"/>
      <c r="I24" s="601"/>
      <c r="J24" s="601"/>
      <c r="K24" s="601"/>
      <c r="L24" s="601"/>
      <c r="M24" s="601"/>
      <c r="N24" s="601"/>
      <c r="O24" s="601"/>
      <c r="P24" s="601"/>
      <c r="Q24" s="602"/>
      <c r="R24" s="603">
        <v>184739</v>
      </c>
      <c r="S24" s="606"/>
      <c r="T24" s="606"/>
      <c r="U24" s="606"/>
      <c r="V24" s="606"/>
      <c r="W24" s="606"/>
      <c r="X24" s="606"/>
      <c r="Y24" s="607"/>
      <c r="Z24" s="665">
        <v>0.4</v>
      </c>
      <c r="AA24" s="665"/>
      <c r="AB24" s="665"/>
      <c r="AC24" s="665"/>
      <c r="AD24" s="666" t="s">
        <v>225</v>
      </c>
      <c r="AE24" s="666"/>
      <c r="AF24" s="666"/>
      <c r="AG24" s="666"/>
      <c r="AH24" s="666"/>
      <c r="AI24" s="666"/>
      <c r="AJ24" s="666"/>
      <c r="AK24" s="666"/>
      <c r="AL24" s="608" t="s">
        <v>231</v>
      </c>
      <c r="AM24" s="609"/>
      <c r="AN24" s="609"/>
      <c r="AO24" s="667"/>
      <c r="AP24" s="711" t="s">
        <v>283</v>
      </c>
      <c r="AQ24" s="718"/>
      <c r="AR24" s="718"/>
      <c r="AS24" s="718"/>
      <c r="AT24" s="718"/>
      <c r="AU24" s="718"/>
      <c r="AV24" s="718"/>
      <c r="AW24" s="718"/>
      <c r="AX24" s="718"/>
      <c r="AY24" s="718"/>
      <c r="AZ24" s="718"/>
      <c r="BA24" s="718"/>
      <c r="BB24" s="718"/>
      <c r="BC24" s="718"/>
      <c r="BD24" s="718"/>
      <c r="BE24" s="718"/>
      <c r="BF24" s="713"/>
      <c r="BG24" s="603" t="s">
        <v>225</v>
      </c>
      <c r="BH24" s="606"/>
      <c r="BI24" s="606"/>
      <c r="BJ24" s="606"/>
      <c r="BK24" s="606"/>
      <c r="BL24" s="606"/>
      <c r="BM24" s="606"/>
      <c r="BN24" s="607"/>
      <c r="BO24" s="665" t="s">
        <v>225</v>
      </c>
      <c r="BP24" s="665"/>
      <c r="BQ24" s="665"/>
      <c r="BR24" s="665"/>
      <c r="BS24" s="611" t="s">
        <v>231</v>
      </c>
      <c r="BT24" s="606"/>
      <c r="BU24" s="606"/>
      <c r="BV24" s="606"/>
      <c r="BW24" s="606"/>
      <c r="BX24" s="606"/>
      <c r="BY24" s="606"/>
      <c r="BZ24" s="606"/>
      <c r="CA24" s="606"/>
      <c r="CB24" s="646"/>
      <c r="CD24" s="674" t="s">
        <v>284</v>
      </c>
      <c r="CE24" s="675"/>
      <c r="CF24" s="675"/>
      <c r="CG24" s="675"/>
      <c r="CH24" s="675"/>
      <c r="CI24" s="675"/>
      <c r="CJ24" s="675"/>
      <c r="CK24" s="675"/>
      <c r="CL24" s="675"/>
      <c r="CM24" s="675"/>
      <c r="CN24" s="675"/>
      <c r="CO24" s="675"/>
      <c r="CP24" s="675"/>
      <c r="CQ24" s="676"/>
      <c r="CR24" s="668">
        <v>19909519</v>
      </c>
      <c r="CS24" s="669"/>
      <c r="CT24" s="669"/>
      <c r="CU24" s="669"/>
      <c r="CV24" s="669"/>
      <c r="CW24" s="669"/>
      <c r="CX24" s="669"/>
      <c r="CY24" s="715"/>
      <c r="CZ24" s="716">
        <v>44.4</v>
      </c>
      <c r="DA24" s="685"/>
      <c r="DB24" s="685"/>
      <c r="DC24" s="719"/>
      <c r="DD24" s="714">
        <v>14827630</v>
      </c>
      <c r="DE24" s="669"/>
      <c r="DF24" s="669"/>
      <c r="DG24" s="669"/>
      <c r="DH24" s="669"/>
      <c r="DI24" s="669"/>
      <c r="DJ24" s="669"/>
      <c r="DK24" s="715"/>
      <c r="DL24" s="714">
        <v>14772528</v>
      </c>
      <c r="DM24" s="669"/>
      <c r="DN24" s="669"/>
      <c r="DO24" s="669"/>
      <c r="DP24" s="669"/>
      <c r="DQ24" s="669"/>
      <c r="DR24" s="669"/>
      <c r="DS24" s="669"/>
      <c r="DT24" s="669"/>
      <c r="DU24" s="669"/>
      <c r="DV24" s="715"/>
      <c r="DW24" s="716">
        <v>57.9</v>
      </c>
      <c r="DX24" s="685"/>
      <c r="DY24" s="685"/>
      <c r="DZ24" s="685"/>
      <c r="EA24" s="685"/>
      <c r="EB24" s="685"/>
      <c r="EC24" s="717"/>
    </row>
    <row r="25" spans="2:133" ht="11.25" customHeight="1">
      <c r="B25" s="600" t="s">
        <v>285</v>
      </c>
      <c r="C25" s="601"/>
      <c r="D25" s="601"/>
      <c r="E25" s="601"/>
      <c r="F25" s="601"/>
      <c r="G25" s="601"/>
      <c r="H25" s="601"/>
      <c r="I25" s="601"/>
      <c r="J25" s="601"/>
      <c r="K25" s="601"/>
      <c r="L25" s="601"/>
      <c r="M25" s="601"/>
      <c r="N25" s="601"/>
      <c r="O25" s="601"/>
      <c r="P25" s="601"/>
      <c r="Q25" s="602"/>
      <c r="R25" s="603">
        <v>581881</v>
      </c>
      <c r="S25" s="606"/>
      <c r="T25" s="606"/>
      <c r="U25" s="606"/>
      <c r="V25" s="606"/>
      <c r="W25" s="606"/>
      <c r="X25" s="606"/>
      <c r="Y25" s="607"/>
      <c r="Z25" s="665">
        <v>1.3</v>
      </c>
      <c r="AA25" s="665"/>
      <c r="AB25" s="665"/>
      <c r="AC25" s="665"/>
      <c r="AD25" s="666">
        <v>28683</v>
      </c>
      <c r="AE25" s="666"/>
      <c r="AF25" s="666"/>
      <c r="AG25" s="666"/>
      <c r="AH25" s="666"/>
      <c r="AI25" s="666"/>
      <c r="AJ25" s="666"/>
      <c r="AK25" s="666"/>
      <c r="AL25" s="608">
        <v>0.1</v>
      </c>
      <c r="AM25" s="609"/>
      <c r="AN25" s="609"/>
      <c r="AO25" s="667"/>
      <c r="AP25" s="711" t="s">
        <v>286</v>
      </c>
      <c r="AQ25" s="718"/>
      <c r="AR25" s="718"/>
      <c r="AS25" s="718"/>
      <c r="AT25" s="718"/>
      <c r="AU25" s="718"/>
      <c r="AV25" s="718"/>
      <c r="AW25" s="718"/>
      <c r="AX25" s="718"/>
      <c r="AY25" s="718"/>
      <c r="AZ25" s="718"/>
      <c r="BA25" s="718"/>
      <c r="BB25" s="718"/>
      <c r="BC25" s="718"/>
      <c r="BD25" s="718"/>
      <c r="BE25" s="718"/>
      <c r="BF25" s="713"/>
      <c r="BG25" s="603" t="s">
        <v>225</v>
      </c>
      <c r="BH25" s="606"/>
      <c r="BI25" s="606"/>
      <c r="BJ25" s="606"/>
      <c r="BK25" s="606"/>
      <c r="BL25" s="606"/>
      <c r="BM25" s="606"/>
      <c r="BN25" s="607"/>
      <c r="BO25" s="665" t="s">
        <v>225</v>
      </c>
      <c r="BP25" s="665"/>
      <c r="BQ25" s="665"/>
      <c r="BR25" s="665"/>
      <c r="BS25" s="611" t="s">
        <v>225</v>
      </c>
      <c r="BT25" s="606"/>
      <c r="BU25" s="606"/>
      <c r="BV25" s="606"/>
      <c r="BW25" s="606"/>
      <c r="BX25" s="606"/>
      <c r="BY25" s="606"/>
      <c r="BZ25" s="606"/>
      <c r="CA25" s="606"/>
      <c r="CB25" s="646"/>
      <c r="CD25" s="647" t="s">
        <v>287</v>
      </c>
      <c r="CE25" s="644"/>
      <c r="CF25" s="644"/>
      <c r="CG25" s="644"/>
      <c r="CH25" s="644"/>
      <c r="CI25" s="644"/>
      <c r="CJ25" s="644"/>
      <c r="CK25" s="644"/>
      <c r="CL25" s="644"/>
      <c r="CM25" s="644"/>
      <c r="CN25" s="644"/>
      <c r="CO25" s="644"/>
      <c r="CP25" s="644"/>
      <c r="CQ25" s="645"/>
      <c r="CR25" s="603">
        <v>7829098</v>
      </c>
      <c r="CS25" s="604"/>
      <c r="CT25" s="604"/>
      <c r="CU25" s="604"/>
      <c r="CV25" s="604"/>
      <c r="CW25" s="604"/>
      <c r="CX25" s="604"/>
      <c r="CY25" s="605"/>
      <c r="CZ25" s="608">
        <v>17.5</v>
      </c>
      <c r="DA25" s="637"/>
      <c r="DB25" s="637"/>
      <c r="DC25" s="638"/>
      <c r="DD25" s="611">
        <v>7471784</v>
      </c>
      <c r="DE25" s="604"/>
      <c r="DF25" s="604"/>
      <c r="DG25" s="604"/>
      <c r="DH25" s="604"/>
      <c r="DI25" s="604"/>
      <c r="DJ25" s="604"/>
      <c r="DK25" s="605"/>
      <c r="DL25" s="611">
        <v>7418623</v>
      </c>
      <c r="DM25" s="604"/>
      <c r="DN25" s="604"/>
      <c r="DO25" s="604"/>
      <c r="DP25" s="604"/>
      <c r="DQ25" s="604"/>
      <c r="DR25" s="604"/>
      <c r="DS25" s="604"/>
      <c r="DT25" s="604"/>
      <c r="DU25" s="604"/>
      <c r="DV25" s="605"/>
      <c r="DW25" s="608">
        <v>29.1</v>
      </c>
      <c r="DX25" s="637"/>
      <c r="DY25" s="637"/>
      <c r="DZ25" s="637"/>
      <c r="EA25" s="637"/>
      <c r="EB25" s="637"/>
      <c r="EC25" s="639"/>
    </row>
    <row r="26" spans="2:133" ht="11.25" customHeight="1">
      <c r="B26" s="600" t="s">
        <v>288</v>
      </c>
      <c r="C26" s="601"/>
      <c r="D26" s="601"/>
      <c r="E26" s="601"/>
      <c r="F26" s="601"/>
      <c r="G26" s="601"/>
      <c r="H26" s="601"/>
      <c r="I26" s="601"/>
      <c r="J26" s="601"/>
      <c r="K26" s="601"/>
      <c r="L26" s="601"/>
      <c r="M26" s="601"/>
      <c r="N26" s="601"/>
      <c r="O26" s="601"/>
      <c r="P26" s="601"/>
      <c r="Q26" s="602"/>
      <c r="R26" s="603">
        <v>200208</v>
      </c>
      <c r="S26" s="606"/>
      <c r="T26" s="606"/>
      <c r="U26" s="606"/>
      <c r="V26" s="606"/>
      <c r="W26" s="606"/>
      <c r="X26" s="606"/>
      <c r="Y26" s="607"/>
      <c r="Z26" s="665">
        <v>0.4</v>
      </c>
      <c r="AA26" s="665"/>
      <c r="AB26" s="665"/>
      <c r="AC26" s="665"/>
      <c r="AD26" s="666" t="s">
        <v>130</v>
      </c>
      <c r="AE26" s="666"/>
      <c r="AF26" s="666"/>
      <c r="AG26" s="666"/>
      <c r="AH26" s="666"/>
      <c r="AI26" s="666"/>
      <c r="AJ26" s="666"/>
      <c r="AK26" s="666"/>
      <c r="AL26" s="608" t="s">
        <v>231</v>
      </c>
      <c r="AM26" s="609"/>
      <c r="AN26" s="609"/>
      <c r="AO26" s="667"/>
      <c r="AP26" s="711" t="s">
        <v>289</v>
      </c>
      <c r="AQ26" s="712"/>
      <c r="AR26" s="712"/>
      <c r="AS26" s="712"/>
      <c r="AT26" s="712"/>
      <c r="AU26" s="712"/>
      <c r="AV26" s="712"/>
      <c r="AW26" s="712"/>
      <c r="AX26" s="712"/>
      <c r="AY26" s="712"/>
      <c r="AZ26" s="712"/>
      <c r="BA26" s="712"/>
      <c r="BB26" s="712"/>
      <c r="BC26" s="712"/>
      <c r="BD26" s="712"/>
      <c r="BE26" s="712"/>
      <c r="BF26" s="713"/>
      <c r="BG26" s="603" t="s">
        <v>225</v>
      </c>
      <c r="BH26" s="606"/>
      <c r="BI26" s="606"/>
      <c r="BJ26" s="606"/>
      <c r="BK26" s="606"/>
      <c r="BL26" s="606"/>
      <c r="BM26" s="606"/>
      <c r="BN26" s="607"/>
      <c r="BO26" s="665" t="s">
        <v>225</v>
      </c>
      <c r="BP26" s="665"/>
      <c r="BQ26" s="665"/>
      <c r="BR26" s="665"/>
      <c r="BS26" s="611" t="s">
        <v>225</v>
      </c>
      <c r="BT26" s="606"/>
      <c r="BU26" s="606"/>
      <c r="BV26" s="606"/>
      <c r="BW26" s="606"/>
      <c r="BX26" s="606"/>
      <c r="BY26" s="606"/>
      <c r="BZ26" s="606"/>
      <c r="CA26" s="606"/>
      <c r="CB26" s="646"/>
      <c r="CD26" s="647" t="s">
        <v>290</v>
      </c>
      <c r="CE26" s="644"/>
      <c r="CF26" s="644"/>
      <c r="CG26" s="644"/>
      <c r="CH26" s="644"/>
      <c r="CI26" s="644"/>
      <c r="CJ26" s="644"/>
      <c r="CK26" s="644"/>
      <c r="CL26" s="644"/>
      <c r="CM26" s="644"/>
      <c r="CN26" s="644"/>
      <c r="CO26" s="644"/>
      <c r="CP26" s="644"/>
      <c r="CQ26" s="645"/>
      <c r="CR26" s="603">
        <v>5252316</v>
      </c>
      <c r="CS26" s="606"/>
      <c r="CT26" s="606"/>
      <c r="CU26" s="606"/>
      <c r="CV26" s="606"/>
      <c r="CW26" s="606"/>
      <c r="CX26" s="606"/>
      <c r="CY26" s="607"/>
      <c r="CZ26" s="608">
        <v>11.7</v>
      </c>
      <c r="DA26" s="637"/>
      <c r="DB26" s="637"/>
      <c r="DC26" s="638"/>
      <c r="DD26" s="611">
        <v>4951572</v>
      </c>
      <c r="DE26" s="606"/>
      <c r="DF26" s="606"/>
      <c r="DG26" s="606"/>
      <c r="DH26" s="606"/>
      <c r="DI26" s="606"/>
      <c r="DJ26" s="606"/>
      <c r="DK26" s="607"/>
      <c r="DL26" s="611" t="s">
        <v>225</v>
      </c>
      <c r="DM26" s="606"/>
      <c r="DN26" s="606"/>
      <c r="DO26" s="606"/>
      <c r="DP26" s="606"/>
      <c r="DQ26" s="606"/>
      <c r="DR26" s="606"/>
      <c r="DS26" s="606"/>
      <c r="DT26" s="606"/>
      <c r="DU26" s="606"/>
      <c r="DV26" s="607"/>
      <c r="DW26" s="608" t="s">
        <v>231</v>
      </c>
      <c r="DX26" s="637"/>
      <c r="DY26" s="637"/>
      <c r="DZ26" s="637"/>
      <c r="EA26" s="637"/>
      <c r="EB26" s="637"/>
      <c r="EC26" s="639"/>
    </row>
    <row r="27" spans="2:133" ht="11.25" customHeight="1">
      <c r="B27" s="600" t="s">
        <v>291</v>
      </c>
      <c r="C27" s="601"/>
      <c r="D27" s="601"/>
      <c r="E27" s="601"/>
      <c r="F27" s="601"/>
      <c r="G27" s="601"/>
      <c r="H27" s="601"/>
      <c r="I27" s="601"/>
      <c r="J27" s="601"/>
      <c r="K27" s="601"/>
      <c r="L27" s="601"/>
      <c r="M27" s="601"/>
      <c r="N27" s="601"/>
      <c r="O27" s="601"/>
      <c r="P27" s="601"/>
      <c r="Q27" s="602"/>
      <c r="R27" s="603">
        <v>4585329</v>
      </c>
      <c r="S27" s="606"/>
      <c r="T27" s="606"/>
      <c r="U27" s="606"/>
      <c r="V27" s="606"/>
      <c r="W27" s="606"/>
      <c r="X27" s="606"/>
      <c r="Y27" s="607"/>
      <c r="Z27" s="665">
        <v>9.9</v>
      </c>
      <c r="AA27" s="665"/>
      <c r="AB27" s="665"/>
      <c r="AC27" s="665"/>
      <c r="AD27" s="666" t="s">
        <v>225</v>
      </c>
      <c r="AE27" s="666"/>
      <c r="AF27" s="666"/>
      <c r="AG27" s="666"/>
      <c r="AH27" s="666"/>
      <c r="AI27" s="666"/>
      <c r="AJ27" s="666"/>
      <c r="AK27" s="666"/>
      <c r="AL27" s="608" t="s">
        <v>225</v>
      </c>
      <c r="AM27" s="609"/>
      <c r="AN27" s="609"/>
      <c r="AO27" s="667"/>
      <c r="AP27" s="600" t="s">
        <v>292</v>
      </c>
      <c r="AQ27" s="601"/>
      <c r="AR27" s="601"/>
      <c r="AS27" s="601"/>
      <c r="AT27" s="601"/>
      <c r="AU27" s="601"/>
      <c r="AV27" s="601"/>
      <c r="AW27" s="601"/>
      <c r="AX27" s="601"/>
      <c r="AY27" s="601"/>
      <c r="AZ27" s="601"/>
      <c r="BA27" s="601"/>
      <c r="BB27" s="601"/>
      <c r="BC27" s="601"/>
      <c r="BD27" s="601"/>
      <c r="BE27" s="601"/>
      <c r="BF27" s="602"/>
      <c r="BG27" s="603">
        <v>13533637</v>
      </c>
      <c r="BH27" s="606"/>
      <c r="BI27" s="606"/>
      <c r="BJ27" s="606"/>
      <c r="BK27" s="606"/>
      <c r="BL27" s="606"/>
      <c r="BM27" s="606"/>
      <c r="BN27" s="607"/>
      <c r="BO27" s="665">
        <v>100</v>
      </c>
      <c r="BP27" s="665"/>
      <c r="BQ27" s="665"/>
      <c r="BR27" s="665"/>
      <c r="BS27" s="611">
        <v>179133</v>
      </c>
      <c r="BT27" s="606"/>
      <c r="BU27" s="606"/>
      <c r="BV27" s="606"/>
      <c r="BW27" s="606"/>
      <c r="BX27" s="606"/>
      <c r="BY27" s="606"/>
      <c r="BZ27" s="606"/>
      <c r="CA27" s="606"/>
      <c r="CB27" s="646"/>
      <c r="CD27" s="647" t="s">
        <v>293</v>
      </c>
      <c r="CE27" s="644"/>
      <c r="CF27" s="644"/>
      <c r="CG27" s="644"/>
      <c r="CH27" s="644"/>
      <c r="CI27" s="644"/>
      <c r="CJ27" s="644"/>
      <c r="CK27" s="644"/>
      <c r="CL27" s="644"/>
      <c r="CM27" s="644"/>
      <c r="CN27" s="644"/>
      <c r="CO27" s="644"/>
      <c r="CP27" s="644"/>
      <c r="CQ27" s="645"/>
      <c r="CR27" s="603">
        <v>7013259</v>
      </c>
      <c r="CS27" s="604"/>
      <c r="CT27" s="604"/>
      <c r="CU27" s="604"/>
      <c r="CV27" s="604"/>
      <c r="CW27" s="604"/>
      <c r="CX27" s="604"/>
      <c r="CY27" s="605"/>
      <c r="CZ27" s="608">
        <v>15.6</v>
      </c>
      <c r="DA27" s="637"/>
      <c r="DB27" s="637"/>
      <c r="DC27" s="638"/>
      <c r="DD27" s="611">
        <v>2490649</v>
      </c>
      <c r="DE27" s="604"/>
      <c r="DF27" s="604"/>
      <c r="DG27" s="604"/>
      <c r="DH27" s="604"/>
      <c r="DI27" s="604"/>
      <c r="DJ27" s="604"/>
      <c r="DK27" s="605"/>
      <c r="DL27" s="611">
        <v>2488708</v>
      </c>
      <c r="DM27" s="604"/>
      <c r="DN27" s="604"/>
      <c r="DO27" s="604"/>
      <c r="DP27" s="604"/>
      <c r="DQ27" s="604"/>
      <c r="DR27" s="604"/>
      <c r="DS27" s="604"/>
      <c r="DT27" s="604"/>
      <c r="DU27" s="604"/>
      <c r="DV27" s="605"/>
      <c r="DW27" s="608">
        <v>9.6999999999999993</v>
      </c>
      <c r="DX27" s="637"/>
      <c r="DY27" s="637"/>
      <c r="DZ27" s="637"/>
      <c r="EA27" s="637"/>
      <c r="EB27" s="637"/>
      <c r="EC27" s="639"/>
    </row>
    <row r="28" spans="2:133" ht="11.25" customHeight="1">
      <c r="B28" s="708" t="s">
        <v>294</v>
      </c>
      <c r="C28" s="709"/>
      <c r="D28" s="709"/>
      <c r="E28" s="709"/>
      <c r="F28" s="709"/>
      <c r="G28" s="709"/>
      <c r="H28" s="709"/>
      <c r="I28" s="709"/>
      <c r="J28" s="709"/>
      <c r="K28" s="709"/>
      <c r="L28" s="709"/>
      <c r="M28" s="709"/>
      <c r="N28" s="709"/>
      <c r="O28" s="709"/>
      <c r="P28" s="709"/>
      <c r="Q28" s="710"/>
      <c r="R28" s="603" t="s">
        <v>130</v>
      </c>
      <c r="S28" s="606"/>
      <c r="T28" s="606"/>
      <c r="U28" s="606"/>
      <c r="V28" s="606"/>
      <c r="W28" s="606"/>
      <c r="X28" s="606"/>
      <c r="Y28" s="607"/>
      <c r="Z28" s="665" t="s">
        <v>130</v>
      </c>
      <c r="AA28" s="665"/>
      <c r="AB28" s="665"/>
      <c r="AC28" s="665"/>
      <c r="AD28" s="666" t="s">
        <v>130</v>
      </c>
      <c r="AE28" s="666"/>
      <c r="AF28" s="666"/>
      <c r="AG28" s="666"/>
      <c r="AH28" s="666"/>
      <c r="AI28" s="666"/>
      <c r="AJ28" s="666"/>
      <c r="AK28" s="666"/>
      <c r="AL28" s="608" t="s">
        <v>231</v>
      </c>
      <c r="AM28" s="609"/>
      <c r="AN28" s="609"/>
      <c r="AO28" s="667"/>
      <c r="AP28" s="615"/>
      <c r="AQ28" s="616"/>
      <c r="AR28" s="616"/>
      <c r="AS28" s="616"/>
      <c r="AT28" s="616"/>
      <c r="AU28" s="616"/>
      <c r="AV28" s="616"/>
      <c r="AW28" s="616"/>
      <c r="AX28" s="616"/>
      <c r="AY28" s="616"/>
      <c r="AZ28" s="616"/>
      <c r="BA28" s="616"/>
      <c r="BB28" s="616"/>
      <c r="BC28" s="616"/>
      <c r="BD28" s="616"/>
      <c r="BE28" s="616"/>
      <c r="BF28" s="617"/>
      <c r="BG28" s="603"/>
      <c r="BH28" s="606"/>
      <c r="BI28" s="606"/>
      <c r="BJ28" s="606"/>
      <c r="BK28" s="606"/>
      <c r="BL28" s="606"/>
      <c r="BM28" s="606"/>
      <c r="BN28" s="607"/>
      <c r="BO28" s="665"/>
      <c r="BP28" s="665"/>
      <c r="BQ28" s="665"/>
      <c r="BR28" s="665"/>
      <c r="BS28" s="666"/>
      <c r="BT28" s="666"/>
      <c r="BU28" s="666"/>
      <c r="BV28" s="666"/>
      <c r="BW28" s="666"/>
      <c r="BX28" s="666"/>
      <c r="BY28" s="666"/>
      <c r="BZ28" s="666"/>
      <c r="CA28" s="666"/>
      <c r="CB28" s="707"/>
      <c r="CD28" s="647" t="s">
        <v>295</v>
      </c>
      <c r="CE28" s="644"/>
      <c r="CF28" s="644"/>
      <c r="CG28" s="644"/>
      <c r="CH28" s="644"/>
      <c r="CI28" s="644"/>
      <c r="CJ28" s="644"/>
      <c r="CK28" s="644"/>
      <c r="CL28" s="644"/>
      <c r="CM28" s="644"/>
      <c r="CN28" s="644"/>
      <c r="CO28" s="644"/>
      <c r="CP28" s="644"/>
      <c r="CQ28" s="645"/>
      <c r="CR28" s="603">
        <v>5067162</v>
      </c>
      <c r="CS28" s="606"/>
      <c r="CT28" s="606"/>
      <c r="CU28" s="606"/>
      <c r="CV28" s="606"/>
      <c r="CW28" s="606"/>
      <c r="CX28" s="606"/>
      <c r="CY28" s="607"/>
      <c r="CZ28" s="608">
        <v>11.3</v>
      </c>
      <c r="DA28" s="637"/>
      <c r="DB28" s="637"/>
      <c r="DC28" s="638"/>
      <c r="DD28" s="611">
        <v>4865197</v>
      </c>
      <c r="DE28" s="606"/>
      <c r="DF28" s="606"/>
      <c r="DG28" s="606"/>
      <c r="DH28" s="606"/>
      <c r="DI28" s="606"/>
      <c r="DJ28" s="606"/>
      <c r="DK28" s="607"/>
      <c r="DL28" s="611">
        <v>4865197</v>
      </c>
      <c r="DM28" s="606"/>
      <c r="DN28" s="606"/>
      <c r="DO28" s="606"/>
      <c r="DP28" s="606"/>
      <c r="DQ28" s="606"/>
      <c r="DR28" s="606"/>
      <c r="DS28" s="606"/>
      <c r="DT28" s="606"/>
      <c r="DU28" s="606"/>
      <c r="DV28" s="607"/>
      <c r="DW28" s="608">
        <v>19.100000000000001</v>
      </c>
      <c r="DX28" s="637"/>
      <c r="DY28" s="637"/>
      <c r="DZ28" s="637"/>
      <c r="EA28" s="637"/>
      <c r="EB28" s="637"/>
      <c r="EC28" s="639"/>
    </row>
    <row r="29" spans="2:133" ht="11.25" customHeight="1">
      <c r="B29" s="600" t="s">
        <v>296</v>
      </c>
      <c r="C29" s="601"/>
      <c r="D29" s="601"/>
      <c r="E29" s="601"/>
      <c r="F29" s="601"/>
      <c r="G29" s="601"/>
      <c r="H29" s="601"/>
      <c r="I29" s="601"/>
      <c r="J29" s="601"/>
      <c r="K29" s="601"/>
      <c r="L29" s="601"/>
      <c r="M29" s="601"/>
      <c r="N29" s="601"/>
      <c r="O29" s="601"/>
      <c r="P29" s="601"/>
      <c r="Q29" s="602"/>
      <c r="R29" s="603">
        <v>2770825</v>
      </c>
      <c r="S29" s="606"/>
      <c r="T29" s="606"/>
      <c r="U29" s="606"/>
      <c r="V29" s="606"/>
      <c r="W29" s="606"/>
      <c r="X29" s="606"/>
      <c r="Y29" s="607"/>
      <c r="Z29" s="665">
        <v>6</v>
      </c>
      <c r="AA29" s="665"/>
      <c r="AB29" s="665"/>
      <c r="AC29" s="665"/>
      <c r="AD29" s="666" t="s">
        <v>225</v>
      </c>
      <c r="AE29" s="666"/>
      <c r="AF29" s="666"/>
      <c r="AG29" s="666"/>
      <c r="AH29" s="666"/>
      <c r="AI29" s="666"/>
      <c r="AJ29" s="666"/>
      <c r="AK29" s="666"/>
      <c r="AL29" s="608" t="s">
        <v>231</v>
      </c>
      <c r="AM29" s="609"/>
      <c r="AN29" s="609"/>
      <c r="AO29" s="667"/>
      <c r="AP29" s="677" t="s">
        <v>213</v>
      </c>
      <c r="AQ29" s="678"/>
      <c r="AR29" s="678"/>
      <c r="AS29" s="678"/>
      <c r="AT29" s="678"/>
      <c r="AU29" s="678"/>
      <c r="AV29" s="678"/>
      <c r="AW29" s="678"/>
      <c r="AX29" s="678"/>
      <c r="AY29" s="678"/>
      <c r="AZ29" s="678"/>
      <c r="BA29" s="678"/>
      <c r="BB29" s="678"/>
      <c r="BC29" s="678"/>
      <c r="BD29" s="678"/>
      <c r="BE29" s="678"/>
      <c r="BF29" s="679"/>
      <c r="BG29" s="677" t="s">
        <v>297</v>
      </c>
      <c r="BH29" s="705"/>
      <c r="BI29" s="705"/>
      <c r="BJ29" s="705"/>
      <c r="BK29" s="705"/>
      <c r="BL29" s="705"/>
      <c r="BM29" s="705"/>
      <c r="BN29" s="705"/>
      <c r="BO29" s="705"/>
      <c r="BP29" s="705"/>
      <c r="BQ29" s="706"/>
      <c r="BR29" s="677" t="s">
        <v>298</v>
      </c>
      <c r="BS29" s="705"/>
      <c r="BT29" s="705"/>
      <c r="BU29" s="705"/>
      <c r="BV29" s="705"/>
      <c r="BW29" s="705"/>
      <c r="BX29" s="705"/>
      <c r="BY29" s="705"/>
      <c r="BZ29" s="705"/>
      <c r="CA29" s="705"/>
      <c r="CB29" s="706"/>
      <c r="CD29" s="687" t="s">
        <v>299</v>
      </c>
      <c r="CE29" s="688"/>
      <c r="CF29" s="647" t="s">
        <v>63</v>
      </c>
      <c r="CG29" s="644"/>
      <c r="CH29" s="644"/>
      <c r="CI29" s="644"/>
      <c r="CJ29" s="644"/>
      <c r="CK29" s="644"/>
      <c r="CL29" s="644"/>
      <c r="CM29" s="644"/>
      <c r="CN29" s="644"/>
      <c r="CO29" s="644"/>
      <c r="CP29" s="644"/>
      <c r="CQ29" s="645"/>
      <c r="CR29" s="603">
        <v>5066999</v>
      </c>
      <c r="CS29" s="604"/>
      <c r="CT29" s="604"/>
      <c r="CU29" s="604"/>
      <c r="CV29" s="604"/>
      <c r="CW29" s="604"/>
      <c r="CX29" s="604"/>
      <c r="CY29" s="605"/>
      <c r="CZ29" s="608">
        <v>11.3</v>
      </c>
      <c r="DA29" s="637"/>
      <c r="DB29" s="637"/>
      <c r="DC29" s="638"/>
      <c r="DD29" s="611">
        <v>4865034</v>
      </c>
      <c r="DE29" s="604"/>
      <c r="DF29" s="604"/>
      <c r="DG29" s="604"/>
      <c r="DH29" s="604"/>
      <c r="DI29" s="604"/>
      <c r="DJ29" s="604"/>
      <c r="DK29" s="605"/>
      <c r="DL29" s="611">
        <v>4865034</v>
      </c>
      <c r="DM29" s="604"/>
      <c r="DN29" s="604"/>
      <c r="DO29" s="604"/>
      <c r="DP29" s="604"/>
      <c r="DQ29" s="604"/>
      <c r="DR29" s="604"/>
      <c r="DS29" s="604"/>
      <c r="DT29" s="604"/>
      <c r="DU29" s="604"/>
      <c r="DV29" s="605"/>
      <c r="DW29" s="608">
        <v>19.100000000000001</v>
      </c>
      <c r="DX29" s="637"/>
      <c r="DY29" s="637"/>
      <c r="DZ29" s="637"/>
      <c r="EA29" s="637"/>
      <c r="EB29" s="637"/>
      <c r="EC29" s="639"/>
    </row>
    <row r="30" spans="2:133" ht="11.25" customHeight="1">
      <c r="B30" s="600" t="s">
        <v>300</v>
      </c>
      <c r="C30" s="601"/>
      <c r="D30" s="601"/>
      <c r="E30" s="601"/>
      <c r="F30" s="601"/>
      <c r="G30" s="601"/>
      <c r="H30" s="601"/>
      <c r="I30" s="601"/>
      <c r="J30" s="601"/>
      <c r="K30" s="601"/>
      <c r="L30" s="601"/>
      <c r="M30" s="601"/>
      <c r="N30" s="601"/>
      <c r="O30" s="601"/>
      <c r="P30" s="601"/>
      <c r="Q30" s="602"/>
      <c r="R30" s="603">
        <v>149551</v>
      </c>
      <c r="S30" s="606"/>
      <c r="T30" s="606"/>
      <c r="U30" s="606"/>
      <c r="V30" s="606"/>
      <c r="W30" s="606"/>
      <c r="X30" s="606"/>
      <c r="Y30" s="607"/>
      <c r="Z30" s="665">
        <v>0.3</v>
      </c>
      <c r="AA30" s="665"/>
      <c r="AB30" s="665"/>
      <c r="AC30" s="665"/>
      <c r="AD30" s="666">
        <v>38419</v>
      </c>
      <c r="AE30" s="666"/>
      <c r="AF30" s="666"/>
      <c r="AG30" s="666"/>
      <c r="AH30" s="666"/>
      <c r="AI30" s="666"/>
      <c r="AJ30" s="666"/>
      <c r="AK30" s="666"/>
      <c r="AL30" s="608">
        <v>0.2</v>
      </c>
      <c r="AM30" s="609"/>
      <c r="AN30" s="609"/>
      <c r="AO30" s="667"/>
      <c r="AP30" s="693" t="s">
        <v>301</v>
      </c>
      <c r="AQ30" s="694"/>
      <c r="AR30" s="694"/>
      <c r="AS30" s="694"/>
      <c r="AT30" s="699" t="s">
        <v>302</v>
      </c>
      <c r="AU30" s="210"/>
      <c r="AV30" s="210"/>
      <c r="AW30" s="210"/>
      <c r="AX30" s="702" t="s">
        <v>179</v>
      </c>
      <c r="AY30" s="703"/>
      <c r="AZ30" s="703"/>
      <c r="BA30" s="703"/>
      <c r="BB30" s="703"/>
      <c r="BC30" s="703"/>
      <c r="BD30" s="703"/>
      <c r="BE30" s="703"/>
      <c r="BF30" s="704"/>
      <c r="BG30" s="683">
        <v>97.6</v>
      </c>
      <c r="BH30" s="684"/>
      <c r="BI30" s="684"/>
      <c r="BJ30" s="684"/>
      <c r="BK30" s="684"/>
      <c r="BL30" s="684"/>
      <c r="BM30" s="685">
        <v>93.2</v>
      </c>
      <c r="BN30" s="684"/>
      <c r="BO30" s="684"/>
      <c r="BP30" s="684"/>
      <c r="BQ30" s="686"/>
      <c r="BR30" s="683">
        <v>97.4</v>
      </c>
      <c r="BS30" s="684"/>
      <c r="BT30" s="684"/>
      <c r="BU30" s="684"/>
      <c r="BV30" s="684"/>
      <c r="BW30" s="684"/>
      <c r="BX30" s="685">
        <v>91.9</v>
      </c>
      <c r="BY30" s="684"/>
      <c r="BZ30" s="684"/>
      <c r="CA30" s="684"/>
      <c r="CB30" s="686"/>
      <c r="CD30" s="689"/>
      <c r="CE30" s="690"/>
      <c r="CF30" s="647" t="s">
        <v>303</v>
      </c>
      <c r="CG30" s="644"/>
      <c r="CH30" s="644"/>
      <c r="CI30" s="644"/>
      <c r="CJ30" s="644"/>
      <c r="CK30" s="644"/>
      <c r="CL30" s="644"/>
      <c r="CM30" s="644"/>
      <c r="CN30" s="644"/>
      <c r="CO30" s="644"/>
      <c r="CP30" s="644"/>
      <c r="CQ30" s="645"/>
      <c r="CR30" s="603">
        <v>4683519</v>
      </c>
      <c r="CS30" s="606"/>
      <c r="CT30" s="606"/>
      <c r="CU30" s="606"/>
      <c r="CV30" s="606"/>
      <c r="CW30" s="606"/>
      <c r="CX30" s="606"/>
      <c r="CY30" s="607"/>
      <c r="CZ30" s="608">
        <v>10.4</v>
      </c>
      <c r="DA30" s="637"/>
      <c r="DB30" s="637"/>
      <c r="DC30" s="638"/>
      <c r="DD30" s="611">
        <v>4487142</v>
      </c>
      <c r="DE30" s="606"/>
      <c r="DF30" s="606"/>
      <c r="DG30" s="606"/>
      <c r="DH30" s="606"/>
      <c r="DI30" s="606"/>
      <c r="DJ30" s="606"/>
      <c r="DK30" s="607"/>
      <c r="DL30" s="611">
        <v>4487142</v>
      </c>
      <c r="DM30" s="606"/>
      <c r="DN30" s="606"/>
      <c r="DO30" s="606"/>
      <c r="DP30" s="606"/>
      <c r="DQ30" s="606"/>
      <c r="DR30" s="606"/>
      <c r="DS30" s="606"/>
      <c r="DT30" s="606"/>
      <c r="DU30" s="606"/>
      <c r="DV30" s="607"/>
      <c r="DW30" s="608">
        <v>17.600000000000001</v>
      </c>
      <c r="DX30" s="637"/>
      <c r="DY30" s="637"/>
      <c r="DZ30" s="637"/>
      <c r="EA30" s="637"/>
      <c r="EB30" s="637"/>
      <c r="EC30" s="639"/>
    </row>
    <row r="31" spans="2:133" ht="11.25" customHeight="1">
      <c r="B31" s="600" t="s">
        <v>304</v>
      </c>
      <c r="C31" s="601"/>
      <c r="D31" s="601"/>
      <c r="E31" s="601"/>
      <c r="F31" s="601"/>
      <c r="G31" s="601"/>
      <c r="H31" s="601"/>
      <c r="I31" s="601"/>
      <c r="J31" s="601"/>
      <c r="K31" s="601"/>
      <c r="L31" s="601"/>
      <c r="M31" s="601"/>
      <c r="N31" s="601"/>
      <c r="O31" s="601"/>
      <c r="P31" s="601"/>
      <c r="Q31" s="602"/>
      <c r="R31" s="603">
        <v>105909</v>
      </c>
      <c r="S31" s="606"/>
      <c r="T31" s="606"/>
      <c r="U31" s="606"/>
      <c r="V31" s="606"/>
      <c r="W31" s="606"/>
      <c r="X31" s="606"/>
      <c r="Y31" s="607"/>
      <c r="Z31" s="665">
        <v>0.2</v>
      </c>
      <c r="AA31" s="665"/>
      <c r="AB31" s="665"/>
      <c r="AC31" s="665"/>
      <c r="AD31" s="666" t="s">
        <v>225</v>
      </c>
      <c r="AE31" s="666"/>
      <c r="AF31" s="666"/>
      <c r="AG31" s="666"/>
      <c r="AH31" s="666"/>
      <c r="AI31" s="666"/>
      <c r="AJ31" s="666"/>
      <c r="AK31" s="666"/>
      <c r="AL31" s="608" t="s">
        <v>130</v>
      </c>
      <c r="AM31" s="609"/>
      <c r="AN31" s="609"/>
      <c r="AO31" s="667"/>
      <c r="AP31" s="695"/>
      <c r="AQ31" s="696"/>
      <c r="AR31" s="696"/>
      <c r="AS31" s="696"/>
      <c r="AT31" s="700"/>
      <c r="AU31" s="209" t="s">
        <v>305</v>
      </c>
      <c r="AV31" s="209"/>
      <c r="AW31" s="209"/>
      <c r="AX31" s="600" t="s">
        <v>306</v>
      </c>
      <c r="AY31" s="601"/>
      <c r="AZ31" s="601"/>
      <c r="BA31" s="601"/>
      <c r="BB31" s="601"/>
      <c r="BC31" s="601"/>
      <c r="BD31" s="601"/>
      <c r="BE31" s="601"/>
      <c r="BF31" s="602"/>
      <c r="BG31" s="681">
        <v>98.3</v>
      </c>
      <c r="BH31" s="604"/>
      <c r="BI31" s="604"/>
      <c r="BJ31" s="604"/>
      <c r="BK31" s="604"/>
      <c r="BL31" s="604"/>
      <c r="BM31" s="609">
        <v>96.4</v>
      </c>
      <c r="BN31" s="682"/>
      <c r="BO31" s="682"/>
      <c r="BP31" s="682"/>
      <c r="BQ31" s="643"/>
      <c r="BR31" s="681">
        <v>98.1</v>
      </c>
      <c r="BS31" s="604"/>
      <c r="BT31" s="604"/>
      <c r="BU31" s="604"/>
      <c r="BV31" s="604"/>
      <c r="BW31" s="604"/>
      <c r="BX31" s="609">
        <v>95.2</v>
      </c>
      <c r="BY31" s="682"/>
      <c r="BZ31" s="682"/>
      <c r="CA31" s="682"/>
      <c r="CB31" s="643"/>
      <c r="CD31" s="689"/>
      <c r="CE31" s="690"/>
      <c r="CF31" s="647" t="s">
        <v>307</v>
      </c>
      <c r="CG31" s="644"/>
      <c r="CH31" s="644"/>
      <c r="CI31" s="644"/>
      <c r="CJ31" s="644"/>
      <c r="CK31" s="644"/>
      <c r="CL31" s="644"/>
      <c r="CM31" s="644"/>
      <c r="CN31" s="644"/>
      <c r="CO31" s="644"/>
      <c r="CP31" s="644"/>
      <c r="CQ31" s="645"/>
      <c r="CR31" s="603">
        <v>383480</v>
      </c>
      <c r="CS31" s="604"/>
      <c r="CT31" s="604"/>
      <c r="CU31" s="604"/>
      <c r="CV31" s="604"/>
      <c r="CW31" s="604"/>
      <c r="CX31" s="604"/>
      <c r="CY31" s="605"/>
      <c r="CZ31" s="608">
        <v>0.9</v>
      </c>
      <c r="DA31" s="637"/>
      <c r="DB31" s="637"/>
      <c r="DC31" s="638"/>
      <c r="DD31" s="611">
        <v>377892</v>
      </c>
      <c r="DE31" s="604"/>
      <c r="DF31" s="604"/>
      <c r="DG31" s="604"/>
      <c r="DH31" s="604"/>
      <c r="DI31" s="604"/>
      <c r="DJ31" s="604"/>
      <c r="DK31" s="605"/>
      <c r="DL31" s="611">
        <v>377892</v>
      </c>
      <c r="DM31" s="604"/>
      <c r="DN31" s="604"/>
      <c r="DO31" s="604"/>
      <c r="DP31" s="604"/>
      <c r="DQ31" s="604"/>
      <c r="DR31" s="604"/>
      <c r="DS31" s="604"/>
      <c r="DT31" s="604"/>
      <c r="DU31" s="604"/>
      <c r="DV31" s="605"/>
      <c r="DW31" s="608">
        <v>1.5</v>
      </c>
      <c r="DX31" s="637"/>
      <c r="DY31" s="637"/>
      <c r="DZ31" s="637"/>
      <c r="EA31" s="637"/>
      <c r="EB31" s="637"/>
      <c r="EC31" s="639"/>
    </row>
    <row r="32" spans="2:133" ht="11.25" customHeight="1">
      <c r="B32" s="600" t="s">
        <v>308</v>
      </c>
      <c r="C32" s="601"/>
      <c r="D32" s="601"/>
      <c r="E32" s="601"/>
      <c r="F32" s="601"/>
      <c r="G32" s="601"/>
      <c r="H32" s="601"/>
      <c r="I32" s="601"/>
      <c r="J32" s="601"/>
      <c r="K32" s="601"/>
      <c r="L32" s="601"/>
      <c r="M32" s="601"/>
      <c r="N32" s="601"/>
      <c r="O32" s="601"/>
      <c r="P32" s="601"/>
      <c r="Q32" s="602"/>
      <c r="R32" s="603">
        <v>702896</v>
      </c>
      <c r="S32" s="606"/>
      <c r="T32" s="606"/>
      <c r="U32" s="606"/>
      <c r="V32" s="606"/>
      <c r="W32" s="606"/>
      <c r="X32" s="606"/>
      <c r="Y32" s="607"/>
      <c r="Z32" s="665">
        <v>1.5</v>
      </c>
      <c r="AA32" s="665"/>
      <c r="AB32" s="665"/>
      <c r="AC32" s="665"/>
      <c r="AD32" s="666" t="s">
        <v>231</v>
      </c>
      <c r="AE32" s="666"/>
      <c r="AF32" s="666"/>
      <c r="AG32" s="666"/>
      <c r="AH32" s="666"/>
      <c r="AI32" s="666"/>
      <c r="AJ32" s="666"/>
      <c r="AK32" s="666"/>
      <c r="AL32" s="608" t="s">
        <v>130</v>
      </c>
      <c r="AM32" s="609"/>
      <c r="AN32" s="609"/>
      <c r="AO32" s="667"/>
      <c r="AP32" s="697"/>
      <c r="AQ32" s="698"/>
      <c r="AR32" s="698"/>
      <c r="AS32" s="698"/>
      <c r="AT32" s="701"/>
      <c r="AU32" s="211"/>
      <c r="AV32" s="211"/>
      <c r="AW32" s="211"/>
      <c r="AX32" s="615" t="s">
        <v>309</v>
      </c>
      <c r="AY32" s="616"/>
      <c r="AZ32" s="616"/>
      <c r="BA32" s="616"/>
      <c r="BB32" s="616"/>
      <c r="BC32" s="616"/>
      <c r="BD32" s="616"/>
      <c r="BE32" s="616"/>
      <c r="BF32" s="617"/>
      <c r="BG32" s="680">
        <v>96.8</v>
      </c>
      <c r="BH32" s="619"/>
      <c r="BI32" s="619"/>
      <c r="BJ32" s="619"/>
      <c r="BK32" s="619"/>
      <c r="BL32" s="619"/>
      <c r="BM32" s="663">
        <v>90.7</v>
      </c>
      <c r="BN32" s="619"/>
      <c r="BO32" s="619"/>
      <c r="BP32" s="619"/>
      <c r="BQ32" s="656"/>
      <c r="BR32" s="680">
        <v>96.6</v>
      </c>
      <c r="BS32" s="619"/>
      <c r="BT32" s="619"/>
      <c r="BU32" s="619"/>
      <c r="BV32" s="619"/>
      <c r="BW32" s="619"/>
      <c r="BX32" s="663">
        <v>89.3</v>
      </c>
      <c r="BY32" s="619"/>
      <c r="BZ32" s="619"/>
      <c r="CA32" s="619"/>
      <c r="CB32" s="656"/>
      <c r="CD32" s="691"/>
      <c r="CE32" s="692"/>
      <c r="CF32" s="647" t="s">
        <v>310</v>
      </c>
      <c r="CG32" s="644"/>
      <c r="CH32" s="644"/>
      <c r="CI32" s="644"/>
      <c r="CJ32" s="644"/>
      <c r="CK32" s="644"/>
      <c r="CL32" s="644"/>
      <c r="CM32" s="644"/>
      <c r="CN32" s="644"/>
      <c r="CO32" s="644"/>
      <c r="CP32" s="644"/>
      <c r="CQ32" s="645"/>
      <c r="CR32" s="603">
        <v>163</v>
      </c>
      <c r="CS32" s="606"/>
      <c r="CT32" s="606"/>
      <c r="CU32" s="606"/>
      <c r="CV32" s="606"/>
      <c r="CW32" s="606"/>
      <c r="CX32" s="606"/>
      <c r="CY32" s="607"/>
      <c r="CZ32" s="608">
        <v>0</v>
      </c>
      <c r="DA32" s="637"/>
      <c r="DB32" s="637"/>
      <c r="DC32" s="638"/>
      <c r="DD32" s="611">
        <v>163</v>
      </c>
      <c r="DE32" s="606"/>
      <c r="DF32" s="606"/>
      <c r="DG32" s="606"/>
      <c r="DH32" s="606"/>
      <c r="DI32" s="606"/>
      <c r="DJ32" s="606"/>
      <c r="DK32" s="607"/>
      <c r="DL32" s="611">
        <v>163</v>
      </c>
      <c r="DM32" s="606"/>
      <c r="DN32" s="606"/>
      <c r="DO32" s="606"/>
      <c r="DP32" s="606"/>
      <c r="DQ32" s="606"/>
      <c r="DR32" s="606"/>
      <c r="DS32" s="606"/>
      <c r="DT32" s="606"/>
      <c r="DU32" s="606"/>
      <c r="DV32" s="607"/>
      <c r="DW32" s="608">
        <v>0</v>
      </c>
      <c r="DX32" s="637"/>
      <c r="DY32" s="637"/>
      <c r="DZ32" s="637"/>
      <c r="EA32" s="637"/>
      <c r="EB32" s="637"/>
      <c r="EC32" s="639"/>
    </row>
    <row r="33" spans="2:133" ht="11.25" customHeight="1">
      <c r="B33" s="600" t="s">
        <v>311</v>
      </c>
      <c r="C33" s="601"/>
      <c r="D33" s="601"/>
      <c r="E33" s="601"/>
      <c r="F33" s="601"/>
      <c r="G33" s="601"/>
      <c r="H33" s="601"/>
      <c r="I33" s="601"/>
      <c r="J33" s="601"/>
      <c r="K33" s="601"/>
      <c r="L33" s="601"/>
      <c r="M33" s="601"/>
      <c r="N33" s="601"/>
      <c r="O33" s="601"/>
      <c r="P33" s="601"/>
      <c r="Q33" s="602"/>
      <c r="R33" s="603">
        <v>1790201</v>
      </c>
      <c r="S33" s="606"/>
      <c r="T33" s="606"/>
      <c r="U33" s="606"/>
      <c r="V33" s="606"/>
      <c r="W33" s="606"/>
      <c r="X33" s="606"/>
      <c r="Y33" s="607"/>
      <c r="Z33" s="665">
        <v>3.9</v>
      </c>
      <c r="AA33" s="665"/>
      <c r="AB33" s="665"/>
      <c r="AC33" s="665"/>
      <c r="AD33" s="666" t="s">
        <v>225</v>
      </c>
      <c r="AE33" s="666"/>
      <c r="AF33" s="666"/>
      <c r="AG33" s="666"/>
      <c r="AH33" s="666"/>
      <c r="AI33" s="666"/>
      <c r="AJ33" s="666"/>
      <c r="AK33" s="666"/>
      <c r="AL33" s="608" t="s">
        <v>130</v>
      </c>
      <c r="AM33" s="609"/>
      <c r="AN33" s="609"/>
      <c r="AO33" s="667"/>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47" t="s">
        <v>312</v>
      </c>
      <c r="CE33" s="644"/>
      <c r="CF33" s="644"/>
      <c r="CG33" s="644"/>
      <c r="CH33" s="644"/>
      <c r="CI33" s="644"/>
      <c r="CJ33" s="644"/>
      <c r="CK33" s="644"/>
      <c r="CL33" s="644"/>
      <c r="CM33" s="644"/>
      <c r="CN33" s="644"/>
      <c r="CO33" s="644"/>
      <c r="CP33" s="644"/>
      <c r="CQ33" s="645"/>
      <c r="CR33" s="603">
        <v>16120124</v>
      </c>
      <c r="CS33" s="604"/>
      <c r="CT33" s="604"/>
      <c r="CU33" s="604"/>
      <c r="CV33" s="604"/>
      <c r="CW33" s="604"/>
      <c r="CX33" s="604"/>
      <c r="CY33" s="605"/>
      <c r="CZ33" s="608">
        <v>35.9</v>
      </c>
      <c r="DA33" s="637"/>
      <c r="DB33" s="637"/>
      <c r="DC33" s="638"/>
      <c r="DD33" s="611">
        <v>12112114</v>
      </c>
      <c r="DE33" s="604"/>
      <c r="DF33" s="604"/>
      <c r="DG33" s="604"/>
      <c r="DH33" s="604"/>
      <c r="DI33" s="604"/>
      <c r="DJ33" s="604"/>
      <c r="DK33" s="605"/>
      <c r="DL33" s="611">
        <v>10099781</v>
      </c>
      <c r="DM33" s="604"/>
      <c r="DN33" s="604"/>
      <c r="DO33" s="604"/>
      <c r="DP33" s="604"/>
      <c r="DQ33" s="604"/>
      <c r="DR33" s="604"/>
      <c r="DS33" s="604"/>
      <c r="DT33" s="604"/>
      <c r="DU33" s="604"/>
      <c r="DV33" s="605"/>
      <c r="DW33" s="608">
        <v>39.6</v>
      </c>
      <c r="DX33" s="637"/>
      <c r="DY33" s="637"/>
      <c r="DZ33" s="637"/>
      <c r="EA33" s="637"/>
      <c r="EB33" s="637"/>
      <c r="EC33" s="639"/>
    </row>
    <row r="34" spans="2:133" ht="11.25" customHeight="1">
      <c r="B34" s="600" t="s">
        <v>313</v>
      </c>
      <c r="C34" s="601"/>
      <c r="D34" s="601"/>
      <c r="E34" s="601"/>
      <c r="F34" s="601"/>
      <c r="G34" s="601"/>
      <c r="H34" s="601"/>
      <c r="I34" s="601"/>
      <c r="J34" s="601"/>
      <c r="K34" s="601"/>
      <c r="L34" s="601"/>
      <c r="M34" s="601"/>
      <c r="N34" s="601"/>
      <c r="O34" s="601"/>
      <c r="P34" s="601"/>
      <c r="Q34" s="602"/>
      <c r="R34" s="603">
        <v>1652660</v>
      </c>
      <c r="S34" s="606"/>
      <c r="T34" s="606"/>
      <c r="U34" s="606"/>
      <c r="V34" s="606"/>
      <c r="W34" s="606"/>
      <c r="X34" s="606"/>
      <c r="Y34" s="607"/>
      <c r="Z34" s="665">
        <v>3.6</v>
      </c>
      <c r="AA34" s="665"/>
      <c r="AB34" s="665"/>
      <c r="AC34" s="665"/>
      <c r="AD34" s="666">
        <v>1751</v>
      </c>
      <c r="AE34" s="666"/>
      <c r="AF34" s="666"/>
      <c r="AG34" s="666"/>
      <c r="AH34" s="666"/>
      <c r="AI34" s="666"/>
      <c r="AJ34" s="666"/>
      <c r="AK34" s="666"/>
      <c r="AL34" s="608">
        <v>0</v>
      </c>
      <c r="AM34" s="609"/>
      <c r="AN34" s="609"/>
      <c r="AO34" s="667"/>
      <c r="AP34" s="214"/>
      <c r="AQ34" s="677" t="s">
        <v>314</v>
      </c>
      <c r="AR34" s="678"/>
      <c r="AS34" s="678"/>
      <c r="AT34" s="678"/>
      <c r="AU34" s="678"/>
      <c r="AV34" s="678"/>
      <c r="AW34" s="678"/>
      <c r="AX34" s="678"/>
      <c r="AY34" s="678"/>
      <c r="AZ34" s="678"/>
      <c r="BA34" s="678"/>
      <c r="BB34" s="678"/>
      <c r="BC34" s="678"/>
      <c r="BD34" s="678"/>
      <c r="BE34" s="678"/>
      <c r="BF34" s="679"/>
      <c r="BG34" s="677" t="s">
        <v>315</v>
      </c>
      <c r="BH34" s="678"/>
      <c r="BI34" s="678"/>
      <c r="BJ34" s="678"/>
      <c r="BK34" s="678"/>
      <c r="BL34" s="678"/>
      <c r="BM34" s="678"/>
      <c r="BN34" s="678"/>
      <c r="BO34" s="678"/>
      <c r="BP34" s="678"/>
      <c r="BQ34" s="678"/>
      <c r="BR34" s="678"/>
      <c r="BS34" s="678"/>
      <c r="BT34" s="678"/>
      <c r="BU34" s="678"/>
      <c r="BV34" s="678"/>
      <c r="BW34" s="678"/>
      <c r="BX34" s="678"/>
      <c r="BY34" s="678"/>
      <c r="BZ34" s="678"/>
      <c r="CA34" s="678"/>
      <c r="CB34" s="679"/>
      <c r="CD34" s="647" t="s">
        <v>316</v>
      </c>
      <c r="CE34" s="644"/>
      <c r="CF34" s="644"/>
      <c r="CG34" s="644"/>
      <c r="CH34" s="644"/>
      <c r="CI34" s="644"/>
      <c r="CJ34" s="644"/>
      <c r="CK34" s="644"/>
      <c r="CL34" s="644"/>
      <c r="CM34" s="644"/>
      <c r="CN34" s="644"/>
      <c r="CO34" s="644"/>
      <c r="CP34" s="644"/>
      <c r="CQ34" s="645"/>
      <c r="CR34" s="603">
        <v>6759573</v>
      </c>
      <c r="CS34" s="606"/>
      <c r="CT34" s="606"/>
      <c r="CU34" s="606"/>
      <c r="CV34" s="606"/>
      <c r="CW34" s="606"/>
      <c r="CX34" s="606"/>
      <c r="CY34" s="607"/>
      <c r="CZ34" s="608">
        <v>15.1</v>
      </c>
      <c r="DA34" s="637"/>
      <c r="DB34" s="637"/>
      <c r="DC34" s="638"/>
      <c r="DD34" s="611">
        <v>5699772</v>
      </c>
      <c r="DE34" s="606"/>
      <c r="DF34" s="606"/>
      <c r="DG34" s="606"/>
      <c r="DH34" s="606"/>
      <c r="DI34" s="606"/>
      <c r="DJ34" s="606"/>
      <c r="DK34" s="607"/>
      <c r="DL34" s="611">
        <v>5365206</v>
      </c>
      <c r="DM34" s="606"/>
      <c r="DN34" s="606"/>
      <c r="DO34" s="606"/>
      <c r="DP34" s="606"/>
      <c r="DQ34" s="606"/>
      <c r="DR34" s="606"/>
      <c r="DS34" s="606"/>
      <c r="DT34" s="606"/>
      <c r="DU34" s="606"/>
      <c r="DV34" s="607"/>
      <c r="DW34" s="608">
        <v>21</v>
      </c>
      <c r="DX34" s="637"/>
      <c r="DY34" s="637"/>
      <c r="DZ34" s="637"/>
      <c r="EA34" s="637"/>
      <c r="EB34" s="637"/>
      <c r="EC34" s="639"/>
    </row>
    <row r="35" spans="2:133" ht="11.25" customHeight="1">
      <c r="B35" s="600" t="s">
        <v>317</v>
      </c>
      <c r="C35" s="601"/>
      <c r="D35" s="601"/>
      <c r="E35" s="601"/>
      <c r="F35" s="601"/>
      <c r="G35" s="601"/>
      <c r="H35" s="601"/>
      <c r="I35" s="601"/>
      <c r="J35" s="601"/>
      <c r="K35" s="601"/>
      <c r="L35" s="601"/>
      <c r="M35" s="601"/>
      <c r="N35" s="601"/>
      <c r="O35" s="601"/>
      <c r="P35" s="601"/>
      <c r="Q35" s="602"/>
      <c r="R35" s="603">
        <v>8212700</v>
      </c>
      <c r="S35" s="606"/>
      <c r="T35" s="606"/>
      <c r="U35" s="606"/>
      <c r="V35" s="606"/>
      <c r="W35" s="606"/>
      <c r="X35" s="606"/>
      <c r="Y35" s="607"/>
      <c r="Z35" s="665">
        <v>17.7</v>
      </c>
      <c r="AA35" s="665"/>
      <c r="AB35" s="665"/>
      <c r="AC35" s="665"/>
      <c r="AD35" s="666" t="s">
        <v>225</v>
      </c>
      <c r="AE35" s="666"/>
      <c r="AF35" s="666"/>
      <c r="AG35" s="666"/>
      <c r="AH35" s="666"/>
      <c r="AI35" s="666"/>
      <c r="AJ35" s="666"/>
      <c r="AK35" s="666"/>
      <c r="AL35" s="608" t="s">
        <v>225</v>
      </c>
      <c r="AM35" s="609"/>
      <c r="AN35" s="609"/>
      <c r="AO35" s="667"/>
      <c r="AP35" s="214"/>
      <c r="AQ35" s="671" t="s">
        <v>318</v>
      </c>
      <c r="AR35" s="672"/>
      <c r="AS35" s="672"/>
      <c r="AT35" s="672"/>
      <c r="AU35" s="672"/>
      <c r="AV35" s="672"/>
      <c r="AW35" s="672"/>
      <c r="AX35" s="672"/>
      <c r="AY35" s="673"/>
      <c r="AZ35" s="668">
        <v>4326639</v>
      </c>
      <c r="BA35" s="669"/>
      <c r="BB35" s="669"/>
      <c r="BC35" s="669"/>
      <c r="BD35" s="669"/>
      <c r="BE35" s="669"/>
      <c r="BF35" s="670"/>
      <c r="BG35" s="674" t="s">
        <v>319</v>
      </c>
      <c r="BH35" s="675"/>
      <c r="BI35" s="675"/>
      <c r="BJ35" s="675"/>
      <c r="BK35" s="675"/>
      <c r="BL35" s="675"/>
      <c r="BM35" s="675"/>
      <c r="BN35" s="675"/>
      <c r="BO35" s="675"/>
      <c r="BP35" s="675"/>
      <c r="BQ35" s="675"/>
      <c r="BR35" s="675"/>
      <c r="BS35" s="675"/>
      <c r="BT35" s="675"/>
      <c r="BU35" s="676"/>
      <c r="BV35" s="668">
        <v>313209</v>
      </c>
      <c r="BW35" s="669"/>
      <c r="BX35" s="669"/>
      <c r="BY35" s="669"/>
      <c r="BZ35" s="669"/>
      <c r="CA35" s="669"/>
      <c r="CB35" s="670"/>
      <c r="CD35" s="647" t="s">
        <v>320</v>
      </c>
      <c r="CE35" s="644"/>
      <c r="CF35" s="644"/>
      <c r="CG35" s="644"/>
      <c r="CH35" s="644"/>
      <c r="CI35" s="644"/>
      <c r="CJ35" s="644"/>
      <c r="CK35" s="644"/>
      <c r="CL35" s="644"/>
      <c r="CM35" s="644"/>
      <c r="CN35" s="644"/>
      <c r="CO35" s="644"/>
      <c r="CP35" s="644"/>
      <c r="CQ35" s="645"/>
      <c r="CR35" s="603">
        <v>712223</v>
      </c>
      <c r="CS35" s="604"/>
      <c r="CT35" s="604"/>
      <c r="CU35" s="604"/>
      <c r="CV35" s="604"/>
      <c r="CW35" s="604"/>
      <c r="CX35" s="604"/>
      <c r="CY35" s="605"/>
      <c r="CZ35" s="608">
        <v>1.6</v>
      </c>
      <c r="DA35" s="637"/>
      <c r="DB35" s="637"/>
      <c r="DC35" s="638"/>
      <c r="DD35" s="611">
        <v>636909</v>
      </c>
      <c r="DE35" s="604"/>
      <c r="DF35" s="604"/>
      <c r="DG35" s="604"/>
      <c r="DH35" s="604"/>
      <c r="DI35" s="604"/>
      <c r="DJ35" s="604"/>
      <c r="DK35" s="605"/>
      <c r="DL35" s="611">
        <v>636823</v>
      </c>
      <c r="DM35" s="604"/>
      <c r="DN35" s="604"/>
      <c r="DO35" s="604"/>
      <c r="DP35" s="604"/>
      <c r="DQ35" s="604"/>
      <c r="DR35" s="604"/>
      <c r="DS35" s="604"/>
      <c r="DT35" s="604"/>
      <c r="DU35" s="604"/>
      <c r="DV35" s="605"/>
      <c r="DW35" s="608">
        <v>2.5</v>
      </c>
      <c r="DX35" s="637"/>
      <c r="DY35" s="637"/>
      <c r="DZ35" s="637"/>
      <c r="EA35" s="637"/>
      <c r="EB35" s="637"/>
      <c r="EC35" s="639"/>
    </row>
    <row r="36" spans="2:133" ht="11.25" customHeight="1">
      <c r="B36" s="600" t="s">
        <v>321</v>
      </c>
      <c r="C36" s="601"/>
      <c r="D36" s="601"/>
      <c r="E36" s="601"/>
      <c r="F36" s="601"/>
      <c r="G36" s="601"/>
      <c r="H36" s="601"/>
      <c r="I36" s="601"/>
      <c r="J36" s="601"/>
      <c r="K36" s="601"/>
      <c r="L36" s="601"/>
      <c r="M36" s="601"/>
      <c r="N36" s="601"/>
      <c r="O36" s="601"/>
      <c r="P36" s="601"/>
      <c r="Q36" s="602"/>
      <c r="R36" s="603" t="s">
        <v>263</v>
      </c>
      <c r="S36" s="606"/>
      <c r="T36" s="606"/>
      <c r="U36" s="606"/>
      <c r="V36" s="606"/>
      <c r="W36" s="606"/>
      <c r="X36" s="606"/>
      <c r="Y36" s="607"/>
      <c r="Z36" s="665" t="s">
        <v>225</v>
      </c>
      <c r="AA36" s="665"/>
      <c r="AB36" s="665"/>
      <c r="AC36" s="665"/>
      <c r="AD36" s="666" t="s">
        <v>231</v>
      </c>
      <c r="AE36" s="666"/>
      <c r="AF36" s="666"/>
      <c r="AG36" s="666"/>
      <c r="AH36" s="666"/>
      <c r="AI36" s="666"/>
      <c r="AJ36" s="666"/>
      <c r="AK36" s="666"/>
      <c r="AL36" s="608" t="s">
        <v>231</v>
      </c>
      <c r="AM36" s="609"/>
      <c r="AN36" s="609"/>
      <c r="AO36" s="667"/>
      <c r="AQ36" s="640" t="s">
        <v>322</v>
      </c>
      <c r="AR36" s="641"/>
      <c r="AS36" s="641"/>
      <c r="AT36" s="641"/>
      <c r="AU36" s="641"/>
      <c r="AV36" s="641"/>
      <c r="AW36" s="641"/>
      <c r="AX36" s="641"/>
      <c r="AY36" s="642"/>
      <c r="AZ36" s="603">
        <v>1044902</v>
      </c>
      <c r="BA36" s="606"/>
      <c r="BB36" s="606"/>
      <c r="BC36" s="606"/>
      <c r="BD36" s="604"/>
      <c r="BE36" s="604"/>
      <c r="BF36" s="643"/>
      <c r="BG36" s="647" t="s">
        <v>323</v>
      </c>
      <c r="BH36" s="644"/>
      <c r="BI36" s="644"/>
      <c r="BJ36" s="644"/>
      <c r="BK36" s="644"/>
      <c r="BL36" s="644"/>
      <c r="BM36" s="644"/>
      <c r="BN36" s="644"/>
      <c r="BO36" s="644"/>
      <c r="BP36" s="644"/>
      <c r="BQ36" s="644"/>
      <c r="BR36" s="644"/>
      <c r="BS36" s="644"/>
      <c r="BT36" s="644"/>
      <c r="BU36" s="645"/>
      <c r="BV36" s="603">
        <v>236238</v>
      </c>
      <c r="BW36" s="606"/>
      <c r="BX36" s="606"/>
      <c r="BY36" s="606"/>
      <c r="BZ36" s="606"/>
      <c r="CA36" s="606"/>
      <c r="CB36" s="646"/>
      <c r="CD36" s="647" t="s">
        <v>324</v>
      </c>
      <c r="CE36" s="644"/>
      <c r="CF36" s="644"/>
      <c r="CG36" s="644"/>
      <c r="CH36" s="644"/>
      <c r="CI36" s="644"/>
      <c r="CJ36" s="644"/>
      <c r="CK36" s="644"/>
      <c r="CL36" s="644"/>
      <c r="CM36" s="644"/>
      <c r="CN36" s="644"/>
      <c r="CO36" s="644"/>
      <c r="CP36" s="644"/>
      <c r="CQ36" s="645"/>
      <c r="CR36" s="603">
        <v>2495692</v>
      </c>
      <c r="CS36" s="606"/>
      <c r="CT36" s="606"/>
      <c r="CU36" s="606"/>
      <c r="CV36" s="606"/>
      <c r="CW36" s="606"/>
      <c r="CX36" s="606"/>
      <c r="CY36" s="607"/>
      <c r="CZ36" s="608">
        <v>5.6</v>
      </c>
      <c r="DA36" s="637"/>
      <c r="DB36" s="637"/>
      <c r="DC36" s="638"/>
      <c r="DD36" s="611">
        <v>1827730</v>
      </c>
      <c r="DE36" s="606"/>
      <c r="DF36" s="606"/>
      <c r="DG36" s="606"/>
      <c r="DH36" s="606"/>
      <c r="DI36" s="606"/>
      <c r="DJ36" s="606"/>
      <c r="DK36" s="607"/>
      <c r="DL36" s="611">
        <v>1346734</v>
      </c>
      <c r="DM36" s="606"/>
      <c r="DN36" s="606"/>
      <c r="DO36" s="606"/>
      <c r="DP36" s="606"/>
      <c r="DQ36" s="606"/>
      <c r="DR36" s="606"/>
      <c r="DS36" s="606"/>
      <c r="DT36" s="606"/>
      <c r="DU36" s="606"/>
      <c r="DV36" s="607"/>
      <c r="DW36" s="608">
        <v>5.3</v>
      </c>
      <c r="DX36" s="637"/>
      <c r="DY36" s="637"/>
      <c r="DZ36" s="637"/>
      <c r="EA36" s="637"/>
      <c r="EB36" s="637"/>
      <c r="EC36" s="639"/>
    </row>
    <row r="37" spans="2:133" ht="11.25" customHeight="1">
      <c r="B37" s="600" t="s">
        <v>325</v>
      </c>
      <c r="C37" s="601"/>
      <c r="D37" s="601"/>
      <c r="E37" s="601"/>
      <c r="F37" s="601"/>
      <c r="G37" s="601"/>
      <c r="H37" s="601"/>
      <c r="I37" s="601"/>
      <c r="J37" s="601"/>
      <c r="K37" s="601"/>
      <c r="L37" s="601"/>
      <c r="M37" s="601"/>
      <c r="N37" s="601"/>
      <c r="O37" s="601"/>
      <c r="P37" s="601"/>
      <c r="Q37" s="602"/>
      <c r="R37" s="603">
        <v>1597100</v>
      </c>
      <c r="S37" s="606"/>
      <c r="T37" s="606"/>
      <c r="U37" s="606"/>
      <c r="V37" s="606"/>
      <c r="W37" s="606"/>
      <c r="X37" s="606"/>
      <c r="Y37" s="607"/>
      <c r="Z37" s="665">
        <v>3.4</v>
      </c>
      <c r="AA37" s="665"/>
      <c r="AB37" s="665"/>
      <c r="AC37" s="665"/>
      <c r="AD37" s="666" t="s">
        <v>225</v>
      </c>
      <c r="AE37" s="666"/>
      <c r="AF37" s="666"/>
      <c r="AG37" s="666"/>
      <c r="AH37" s="666"/>
      <c r="AI37" s="666"/>
      <c r="AJ37" s="666"/>
      <c r="AK37" s="666"/>
      <c r="AL37" s="608" t="s">
        <v>130</v>
      </c>
      <c r="AM37" s="609"/>
      <c r="AN37" s="609"/>
      <c r="AO37" s="667"/>
      <c r="AQ37" s="640" t="s">
        <v>326</v>
      </c>
      <c r="AR37" s="641"/>
      <c r="AS37" s="641"/>
      <c r="AT37" s="641"/>
      <c r="AU37" s="641"/>
      <c r="AV37" s="641"/>
      <c r="AW37" s="641"/>
      <c r="AX37" s="641"/>
      <c r="AY37" s="642"/>
      <c r="AZ37" s="603">
        <v>102059</v>
      </c>
      <c r="BA37" s="606"/>
      <c r="BB37" s="606"/>
      <c r="BC37" s="606"/>
      <c r="BD37" s="604"/>
      <c r="BE37" s="604"/>
      <c r="BF37" s="643"/>
      <c r="BG37" s="647" t="s">
        <v>327</v>
      </c>
      <c r="BH37" s="644"/>
      <c r="BI37" s="644"/>
      <c r="BJ37" s="644"/>
      <c r="BK37" s="644"/>
      <c r="BL37" s="644"/>
      <c r="BM37" s="644"/>
      <c r="BN37" s="644"/>
      <c r="BO37" s="644"/>
      <c r="BP37" s="644"/>
      <c r="BQ37" s="644"/>
      <c r="BR37" s="644"/>
      <c r="BS37" s="644"/>
      <c r="BT37" s="644"/>
      <c r="BU37" s="645"/>
      <c r="BV37" s="603">
        <v>13229</v>
      </c>
      <c r="BW37" s="606"/>
      <c r="BX37" s="606"/>
      <c r="BY37" s="606"/>
      <c r="BZ37" s="606"/>
      <c r="CA37" s="606"/>
      <c r="CB37" s="646"/>
      <c r="CD37" s="647" t="s">
        <v>328</v>
      </c>
      <c r="CE37" s="644"/>
      <c r="CF37" s="644"/>
      <c r="CG37" s="644"/>
      <c r="CH37" s="644"/>
      <c r="CI37" s="644"/>
      <c r="CJ37" s="644"/>
      <c r="CK37" s="644"/>
      <c r="CL37" s="644"/>
      <c r="CM37" s="644"/>
      <c r="CN37" s="644"/>
      <c r="CO37" s="644"/>
      <c r="CP37" s="644"/>
      <c r="CQ37" s="645"/>
      <c r="CR37" s="603">
        <v>34031</v>
      </c>
      <c r="CS37" s="604"/>
      <c r="CT37" s="604"/>
      <c r="CU37" s="604"/>
      <c r="CV37" s="604"/>
      <c r="CW37" s="604"/>
      <c r="CX37" s="604"/>
      <c r="CY37" s="605"/>
      <c r="CZ37" s="608">
        <v>0.1</v>
      </c>
      <c r="DA37" s="637"/>
      <c r="DB37" s="637"/>
      <c r="DC37" s="638"/>
      <c r="DD37" s="611">
        <v>34031</v>
      </c>
      <c r="DE37" s="604"/>
      <c r="DF37" s="604"/>
      <c r="DG37" s="604"/>
      <c r="DH37" s="604"/>
      <c r="DI37" s="604"/>
      <c r="DJ37" s="604"/>
      <c r="DK37" s="605"/>
      <c r="DL37" s="611">
        <v>34031</v>
      </c>
      <c r="DM37" s="604"/>
      <c r="DN37" s="604"/>
      <c r="DO37" s="604"/>
      <c r="DP37" s="604"/>
      <c r="DQ37" s="604"/>
      <c r="DR37" s="604"/>
      <c r="DS37" s="604"/>
      <c r="DT37" s="604"/>
      <c r="DU37" s="604"/>
      <c r="DV37" s="605"/>
      <c r="DW37" s="608">
        <v>0.1</v>
      </c>
      <c r="DX37" s="637"/>
      <c r="DY37" s="637"/>
      <c r="DZ37" s="637"/>
      <c r="EA37" s="637"/>
      <c r="EB37" s="637"/>
      <c r="EC37" s="639"/>
    </row>
    <row r="38" spans="2:133" ht="11.25" customHeight="1">
      <c r="B38" s="615" t="s">
        <v>329</v>
      </c>
      <c r="C38" s="616"/>
      <c r="D38" s="616"/>
      <c r="E38" s="616"/>
      <c r="F38" s="616"/>
      <c r="G38" s="616"/>
      <c r="H38" s="616"/>
      <c r="I38" s="616"/>
      <c r="J38" s="616"/>
      <c r="K38" s="616"/>
      <c r="L38" s="616"/>
      <c r="M38" s="616"/>
      <c r="N38" s="616"/>
      <c r="O38" s="616"/>
      <c r="P38" s="616"/>
      <c r="Q38" s="617"/>
      <c r="R38" s="618">
        <v>46486216</v>
      </c>
      <c r="S38" s="655"/>
      <c r="T38" s="655"/>
      <c r="U38" s="655"/>
      <c r="V38" s="655"/>
      <c r="W38" s="655"/>
      <c r="X38" s="655"/>
      <c r="Y38" s="660"/>
      <c r="Z38" s="661">
        <v>100</v>
      </c>
      <c r="AA38" s="661"/>
      <c r="AB38" s="661"/>
      <c r="AC38" s="661"/>
      <c r="AD38" s="662">
        <v>23935359</v>
      </c>
      <c r="AE38" s="662"/>
      <c r="AF38" s="662"/>
      <c r="AG38" s="662"/>
      <c r="AH38" s="662"/>
      <c r="AI38" s="662"/>
      <c r="AJ38" s="662"/>
      <c r="AK38" s="662"/>
      <c r="AL38" s="621">
        <v>100</v>
      </c>
      <c r="AM38" s="663"/>
      <c r="AN38" s="663"/>
      <c r="AO38" s="664"/>
      <c r="AQ38" s="640" t="s">
        <v>330</v>
      </c>
      <c r="AR38" s="641"/>
      <c r="AS38" s="641"/>
      <c r="AT38" s="641"/>
      <c r="AU38" s="641"/>
      <c r="AV38" s="641"/>
      <c r="AW38" s="641"/>
      <c r="AX38" s="641"/>
      <c r="AY38" s="642"/>
      <c r="AZ38" s="603">
        <v>44930</v>
      </c>
      <c r="BA38" s="606"/>
      <c r="BB38" s="606"/>
      <c r="BC38" s="606"/>
      <c r="BD38" s="604"/>
      <c r="BE38" s="604"/>
      <c r="BF38" s="643"/>
      <c r="BG38" s="647" t="s">
        <v>331</v>
      </c>
      <c r="BH38" s="644"/>
      <c r="BI38" s="644"/>
      <c r="BJ38" s="644"/>
      <c r="BK38" s="644"/>
      <c r="BL38" s="644"/>
      <c r="BM38" s="644"/>
      <c r="BN38" s="644"/>
      <c r="BO38" s="644"/>
      <c r="BP38" s="644"/>
      <c r="BQ38" s="644"/>
      <c r="BR38" s="644"/>
      <c r="BS38" s="644"/>
      <c r="BT38" s="644"/>
      <c r="BU38" s="645"/>
      <c r="BV38" s="603">
        <v>21019</v>
      </c>
      <c r="BW38" s="606"/>
      <c r="BX38" s="606"/>
      <c r="BY38" s="606"/>
      <c r="BZ38" s="606"/>
      <c r="CA38" s="606"/>
      <c r="CB38" s="646"/>
      <c r="CD38" s="647" t="s">
        <v>332</v>
      </c>
      <c r="CE38" s="644"/>
      <c r="CF38" s="644"/>
      <c r="CG38" s="644"/>
      <c r="CH38" s="644"/>
      <c r="CI38" s="644"/>
      <c r="CJ38" s="644"/>
      <c r="CK38" s="644"/>
      <c r="CL38" s="644"/>
      <c r="CM38" s="644"/>
      <c r="CN38" s="644"/>
      <c r="CO38" s="644"/>
      <c r="CP38" s="644"/>
      <c r="CQ38" s="645"/>
      <c r="CR38" s="603">
        <v>4224580</v>
      </c>
      <c r="CS38" s="606"/>
      <c r="CT38" s="606"/>
      <c r="CU38" s="606"/>
      <c r="CV38" s="606"/>
      <c r="CW38" s="606"/>
      <c r="CX38" s="606"/>
      <c r="CY38" s="607"/>
      <c r="CZ38" s="608">
        <v>9.4</v>
      </c>
      <c r="DA38" s="637"/>
      <c r="DB38" s="637"/>
      <c r="DC38" s="638"/>
      <c r="DD38" s="611">
        <v>3649826</v>
      </c>
      <c r="DE38" s="606"/>
      <c r="DF38" s="606"/>
      <c r="DG38" s="606"/>
      <c r="DH38" s="606"/>
      <c r="DI38" s="606"/>
      <c r="DJ38" s="606"/>
      <c r="DK38" s="607"/>
      <c r="DL38" s="611">
        <v>2685041</v>
      </c>
      <c r="DM38" s="606"/>
      <c r="DN38" s="606"/>
      <c r="DO38" s="606"/>
      <c r="DP38" s="606"/>
      <c r="DQ38" s="606"/>
      <c r="DR38" s="606"/>
      <c r="DS38" s="606"/>
      <c r="DT38" s="606"/>
      <c r="DU38" s="606"/>
      <c r="DV38" s="607"/>
      <c r="DW38" s="608">
        <v>10.5</v>
      </c>
      <c r="DX38" s="637"/>
      <c r="DY38" s="637"/>
      <c r="DZ38" s="637"/>
      <c r="EA38" s="637"/>
      <c r="EB38" s="637"/>
      <c r="EC38" s="639"/>
    </row>
    <row r="39" spans="2:133" ht="11.25" customHeight="1">
      <c r="AQ39" s="640" t="s">
        <v>333</v>
      </c>
      <c r="AR39" s="641"/>
      <c r="AS39" s="641"/>
      <c r="AT39" s="641"/>
      <c r="AU39" s="641"/>
      <c r="AV39" s="641"/>
      <c r="AW39" s="641"/>
      <c r="AX39" s="641"/>
      <c r="AY39" s="642"/>
      <c r="AZ39" s="603">
        <v>499</v>
      </c>
      <c r="BA39" s="606"/>
      <c r="BB39" s="606"/>
      <c r="BC39" s="606"/>
      <c r="BD39" s="604"/>
      <c r="BE39" s="604"/>
      <c r="BF39" s="643"/>
      <c r="BG39" s="648" t="s">
        <v>334</v>
      </c>
      <c r="BH39" s="649"/>
      <c r="BI39" s="649"/>
      <c r="BJ39" s="649"/>
      <c r="BK39" s="649"/>
      <c r="BL39" s="215"/>
      <c r="BM39" s="644" t="s">
        <v>335</v>
      </c>
      <c r="BN39" s="644"/>
      <c r="BO39" s="644"/>
      <c r="BP39" s="644"/>
      <c r="BQ39" s="644"/>
      <c r="BR39" s="644"/>
      <c r="BS39" s="644"/>
      <c r="BT39" s="644"/>
      <c r="BU39" s="645"/>
      <c r="BV39" s="603">
        <v>99</v>
      </c>
      <c r="BW39" s="606"/>
      <c r="BX39" s="606"/>
      <c r="BY39" s="606"/>
      <c r="BZ39" s="606"/>
      <c r="CA39" s="606"/>
      <c r="CB39" s="646"/>
      <c r="CD39" s="647" t="s">
        <v>336</v>
      </c>
      <c r="CE39" s="644"/>
      <c r="CF39" s="644"/>
      <c r="CG39" s="644"/>
      <c r="CH39" s="644"/>
      <c r="CI39" s="644"/>
      <c r="CJ39" s="644"/>
      <c r="CK39" s="644"/>
      <c r="CL39" s="644"/>
      <c r="CM39" s="644"/>
      <c r="CN39" s="644"/>
      <c r="CO39" s="644"/>
      <c r="CP39" s="644"/>
      <c r="CQ39" s="645"/>
      <c r="CR39" s="603">
        <v>154296</v>
      </c>
      <c r="CS39" s="604"/>
      <c r="CT39" s="604"/>
      <c r="CU39" s="604"/>
      <c r="CV39" s="604"/>
      <c r="CW39" s="604"/>
      <c r="CX39" s="604"/>
      <c r="CY39" s="605"/>
      <c r="CZ39" s="608">
        <v>0.3</v>
      </c>
      <c r="DA39" s="637"/>
      <c r="DB39" s="637"/>
      <c r="DC39" s="638"/>
      <c r="DD39" s="611">
        <v>32010</v>
      </c>
      <c r="DE39" s="604"/>
      <c r="DF39" s="604"/>
      <c r="DG39" s="604"/>
      <c r="DH39" s="604"/>
      <c r="DI39" s="604"/>
      <c r="DJ39" s="604"/>
      <c r="DK39" s="605"/>
      <c r="DL39" s="611" t="s">
        <v>231</v>
      </c>
      <c r="DM39" s="604"/>
      <c r="DN39" s="604"/>
      <c r="DO39" s="604"/>
      <c r="DP39" s="604"/>
      <c r="DQ39" s="604"/>
      <c r="DR39" s="604"/>
      <c r="DS39" s="604"/>
      <c r="DT39" s="604"/>
      <c r="DU39" s="604"/>
      <c r="DV39" s="605"/>
      <c r="DW39" s="608" t="s">
        <v>225</v>
      </c>
      <c r="DX39" s="637"/>
      <c r="DY39" s="637"/>
      <c r="DZ39" s="637"/>
      <c r="EA39" s="637"/>
      <c r="EB39" s="637"/>
      <c r="EC39" s="639"/>
    </row>
    <row r="40" spans="2:133" ht="11.25" customHeight="1">
      <c r="AQ40" s="640" t="s">
        <v>337</v>
      </c>
      <c r="AR40" s="641"/>
      <c r="AS40" s="641"/>
      <c r="AT40" s="641"/>
      <c r="AU40" s="641"/>
      <c r="AV40" s="641"/>
      <c r="AW40" s="641"/>
      <c r="AX40" s="641"/>
      <c r="AY40" s="642"/>
      <c r="AZ40" s="603">
        <v>731155</v>
      </c>
      <c r="BA40" s="606"/>
      <c r="BB40" s="606"/>
      <c r="BC40" s="606"/>
      <c r="BD40" s="604"/>
      <c r="BE40" s="604"/>
      <c r="BF40" s="643"/>
      <c r="BG40" s="648"/>
      <c r="BH40" s="649"/>
      <c r="BI40" s="649"/>
      <c r="BJ40" s="649"/>
      <c r="BK40" s="649"/>
      <c r="BL40" s="215"/>
      <c r="BM40" s="644" t="s">
        <v>338</v>
      </c>
      <c r="BN40" s="644"/>
      <c r="BO40" s="644"/>
      <c r="BP40" s="644"/>
      <c r="BQ40" s="644"/>
      <c r="BR40" s="644"/>
      <c r="BS40" s="644"/>
      <c r="BT40" s="644"/>
      <c r="BU40" s="645"/>
      <c r="BV40" s="603">
        <v>110</v>
      </c>
      <c r="BW40" s="606"/>
      <c r="BX40" s="606"/>
      <c r="BY40" s="606"/>
      <c r="BZ40" s="606"/>
      <c r="CA40" s="606"/>
      <c r="CB40" s="646"/>
      <c r="CD40" s="647" t="s">
        <v>339</v>
      </c>
      <c r="CE40" s="644"/>
      <c r="CF40" s="644"/>
      <c r="CG40" s="644"/>
      <c r="CH40" s="644"/>
      <c r="CI40" s="644"/>
      <c r="CJ40" s="644"/>
      <c r="CK40" s="644"/>
      <c r="CL40" s="644"/>
      <c r="CM40" s="644"/>
      <c r="CN40" s="644"/>
      <c r="CO40" s="644"/>
      <c r="CP40" s="644"/>
      <c r="CQ40" s="645"/>
      <c r="CR40" s="603">
        <v>1773760</v>
      </c>
      <c r="CS40" s="606"/>
      <c r="CT40" s="606"/>
      <c r="CU40" s="606"/>
      <c r="CV40" s="606"/>
      <c r="CW40" s="606"/>
      <c r="CX40" s="606"/>
      <c r="CY40" s="607"/>
      <c r="CZ40" s="608">
        <v>4</v>
      </c>
      <c r="DA40" s="637"/>
      <c r="DB40" s="637"/>
      <c r="DC40" s="638"/>
      <c r="DD40" s="611">
        <v>265867</v>
      </c>
      <c r="DE40" s="606"/>
      <c r="DF40" s="606"/>
      <c r="DG40" s="606"/>
      <c r="DH40" s="606"/>
      <c r="DI40" s="606"/>
      <c r="DJ40" s="606"/>
      <c r="DK40" s="607"/>
      <c r="DL40" s="611">
        <v>65977</v>
      </c>
      <c r="DM40" s="606"/>
      <c r="DN40" s="606"/>
      <c r="DO40" s="606"/>
      <c r="DP40" s="606"/>
      <c r="DQ40" s="606"/>
      <c r="DR40" s="606"/>
      <c r="DS40" s="606"/>
      <c r="DT40" s="606"/>
      <c r="DU40" s="606"/>
      <c r="DV40" s="607"/>
      <c r="DW40" s="608">
        <v>0.3</v>
      </c>
      <c r="DX40" s="637"/>
      <c r="DY40" s="637"/>
      <c r="DZ40" s="637"/>
      <c r="EA40" s="637"/>
      <c r="EB40" s="637"/>
      <c r="EC40" s="639"/>
    </row>
    <row r="41" spans="2:133" ht="11.25" customHeight="1">
      <c r="AQ41" s="652" t="s">
        <v>340</v>
      </c>
      <c r="AR41" s="653"/>
      <c r="AS41" s="653"/>
      <c r="AT41" s="653"/>
      <c r="AU41" s="653"/>
      <c r="AV41" s="653"/>
      <c r="AW41" s="653"/>
      <c r="AX41" s="653"/>
      <c r="AY41" s="654"/>
      <c r="AZ41" s="618">
        <v>2403094</v>
      </c>
      <c r="BA41" s="655"/>
      <c r="BB41" s="655"/>
      <c r="BC41" s="655"/>
      <c r="BD41" s="619"/>
      <c r="BE41" s="619"/>
      <c r="BF41" s="656"/>
      <c r="BG41" s="650"/>
      <c r="BH41" s="651"/>
      <c r="BI41" s="651"/>
      <c r="BJ41" s="651"/>
      <c r="BK41" s="651"/>
      <c r="BL41" s="216"/>
      <c r="BM41" s="657" t="s">
        <v>341</v>
      </c>
      <c r="BN41" s="657"/>
      <c r="BO41" s="657"/>
      <c r="BP41" s="657"/>
      <c r="BQ41" s="657"/>
      <c r="BR41" s="657"/>
      <c r="BS41" s="657"/>
      <c r="BT41" s="657"/>
      <c r="BU41" s="658"/>
      <c r="BV41" s="618">
        <v>303</v>
      </c>
      <c r="BW41" s="655"/>
      <c r="BX41" s="655"/>
      <c r="BY41" s="655"/>
      <c r="BZ41" s="655"/>
      <c r="CA41" s="655"/>
      <c r="CB41" s="659"/>
      <c r="CD41" s="647" t="s">
        <v>342</v>
      </c>
      <c r="CE41" s="644"/>
      <c r="CF41" s="644"/>
      <c r="CG41" s="644"/>
      <c r="CH41" s="644"/>
      <c r="CI41" s="644"/>
      <c r="CJ41" s="644"/>
      <c r="CK41" s="644"/>
      <c r="CL41" s="644"/>
      <c r="CM41" s="644"/>
      <c r="CN41" s="644"/>
      <c r="CO41" s="644"/>
      <c r="CP41" s="644"/>
      <c r="CQ41" s="645"/>
      <c r="CR41" s="603" t="s">
        <v>231</v>
      </c>
      <c r="CS41" s="604"/>
      <c r="CT41" s="604"/>
      <c r="CU41" s="604"/>
      <c r="CV41" s="604"/>
      <c r="CW41" s="604"/>
      <c r="CX41" s="604"/>
      <c r="CY41" s="605"/>
      <c r="CZ41" s="608" t="s">
        <v>231</v>
      </c>
      <c r="DA41" s="637"/>
      <c r="DB41" s="637"/>
      <c r="DC41" s="638"/>
      <c r="DD41" s="611" t="s">
        <v>130</v>
      </c>
      <c r="DE41" s="604"/>
      <c r="DF41" s="604"/>
      <c r="DG41" s="604"/>
      <c r="DH41" s="604"/>
      <c r="DI41" s="604"/>
      <c r="DJ41" s="604"/>
      <c r="DK41" s="605"/>
      <c r="DL41" s="612"/>
      <c r="DM41" s="613"/>
      <c r="DN41" s="613"/>
      <c r="DO41" s="613"/>
      <c r="DP41" s="613"/>
      <c r="DQ41" s="613"/>
      <c r="DR41" s="613"/>
      <c r="DS41" s="613"/>
      <c r="DT41" s="613"/>
      <c r="DU41" s="613"/>
      <c r="DV41" s="614"/>
      <c r="DW41" s="597"/>
      <c r="DX41" s="598"/>
      <c r="DY41" s="598"/>
      <c r="DZ41" s="598"/>
      <c r="EA41" s="598"/>
      <c r="EB41" s="598"/>
      <c r="EC41" s="599"/>
    </row>
    <row r="42" spans="2:133" ht="11.25" customHeight="1">
      <c r="B42" s="209" t="s">
        <v>343</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00" t="s">
        <v>344</v>
      </c>
      <c r="CE42" s="601"/>
      <c r="CF42" s="601"/>
      <c r="CG42" s="601"/>
      <c r="CH42" s="601"/>
      <c r="CI42" s="601"/>
      <c r="CJ42" s="601"/>
      <c r="CK42" s="601"/>
      <c r="CL42" s="601"/>
      <c r="CM42" s="601"/>
      <c r="CN42" s="601"/>
      <c r="CO42" s="601"/>
      <c r="CP42" s="601"/>
      <c r="CQ42" s="602"/>
      <c r="CR42" s="603">
        <v>8826989</v>
      </c>
      <c r="CS42" s="606"/>
      <c r="CT42" s="606"/>
      <c r="CU42" s="606"/>
      <c r="CV42" s="606"/>
      <c r="CW42" s="606"/>
      <c r="CX42" s="606"/>
      <c r="CY42" s="607"/>
      <c r="CZ42" s="608">
        <v>19.7</v>
      </c>
      <c r="DA42" s="609"/>
      <c r="DB42" s="609"/>
      <c r="DC42" s="610"/>
      <c r="DD42" s="611">
        <v>1147497</v>
      </c>
      <c r="DE42" s="606"/>
      <c r="DF42" s="606"/>
      <c r="DG42" s="606"/>
      <c r="DH42" s="606"/>
      <c r="DI42" s="606"/>
      <c r="DJ42" s="606"/>
      <c r="DK42" s="607"/>
      <c r="DL42" s="612"/>
      <c r="DM42" s="613"/>
      <c r="DN42" s="613"/>
      <c r="DO42" s="613"/>
      <c r="DP42" s="613"/>
      <c r="DQ42" s="613"/>
      <c r="DR42" s="613"/>
      <c r="DS42" s="613"/>
      <c r="DT42" s="613"/>
      <c r="DU42" s="613"/>
      <c r="DV42" s="614"/>
      <c r="DW42" s="597"/>
      <c r="DX42" s="598"/>
      <c r="DY42" s="598"/>
      <c r="DZ42" s="598"/>
      <c r="EA42" s="598"/>
      <c r="EB42" s="598"/>
      <c r="EC42" s="599"/>
    </row>
    <row r="43" spans="2:133" ht="11.25" customHeight="1">
      <c r="B43" s="219" t="s">
        <v>345</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00" t="s">
        <v>346</v>
      </c>
      <c r="CE43" s="601"/>
      <c r="CF43" s="601"/>
      <c r="CG43" s="601"/>
      <c r="CH43" s="601"/>
      <c r="CI43" s="601"/>
      <c r="CJ43" s="601"/>
      <c r="CK43" s="601"/>
      <c r="CL43" s="601"/>
      <c r="CM43" s="601"/>
      <c r="CN43" s="601"/>
      <c r="CO43" s="601"/>
      <c r="CP43" s="601"/>
      <c r="CQ43" s="602"/>
      <c r="CR43" s="603">
        <v>334207</v>
      </c>
      <c r="CS43" s="604"/>
      <c r="CT43" s="604"/>
      <c r="CU43" s="604"/>
      <c r="CV43" s="604"/>
      <c r="CW43" s="604"/>
      <c r="CX43" s="604"/>
      <c r="CY43" s="605"/>
      <c r="CZ43" s="608">
        <v>0.7</v>
      </c>
      <c r="DA43" s="637"/>
      <c r="DB43" s="637"/>
      <c r="DC43" s="638"/>
      <c r="DD43" s="611">
        <v>334207</v>
      </c>
      <c r="DE43" s="604"/>
      <c r="DF43" s="604"/>
      <c r="DG43" s="604"/>
      <c r="DH43" s="604"/>
      <c r="DI43" s="604"/>
      <c r="DJ43" s="604"/>
      <c r="DK43" s="605"/>
      <c r="DL43" s="612"/>
      <c r="DM43" s="613"/>
      <c r="DN43" s="613"/>
      <c r="DO43" s="613"/>
      <c r="DP43" s="613"/>
      <c r="DQ43" s="613"/>
      <c r="DR43" s="613"/>
      <c r="DS43" s="613"/>
      <c r="DT43" s="613"/>
      <c r="DU43" s="613"/>
      <c r="DV43" s="614"/>
      <c r="DW43" s="597"/>
      <c r="DX43" s="598"/>
      <c r="DY43" s="598"/>
      <c r="DZ43" s="598"/>
      <c r="EA43" s="598"/>
      <c r="EB43" s="598"/>
      <c r="EC43" s="599"/>
    </row>
    <row r="44" spans="2:133" ht="11.25" customHeight="1">
      <c r="B44" s="220" t="s">
        <v>347</v>
      </c>
      <c r="CD44" s="631" t="s">
        <v>299</v>
      </c>
      <c r="CE44" s="632"/>
      <c r="CF44" s="600" t="s">
        <v>348</v>
      </c>
      <c r="CG44" s="601"/>
      <c r="CH44" s="601"/>
      <c r="CI44" s="601"/>
      <c r="CJ44" s="601"/>
      <c r="CK44" s="601"/>
      <c r="CL44" s="601"/>
      <c r="CM44" s="601"/>
      <c r="CN44" s="601"/>
      <c r="CO44" s="601"/>
      <c r="CP44" s="601"/>
      <c r="CQ44" s="602"/>
      <c r="CR44" s="603">
        <v>8796052</v>
      </c>
      <c r="CS44" s="606"/>
      <c r="CT44" s="606"/>
      <c r="CU44" s="606"/>
      <c r="CV44" s="606"/>
      <c r="CW44" s="606"/>
      <c r="CX44" s="606"/>
      <c r="CY44" s="607"/>
      <c r="CZ44" s="608">
        <v>19.600000000000001</v>
      </c>
      <c r="DA44" s="609"/>
      <c r="DB44" s="609"/>
      <c r="DC44" s="610"/>
      <c r="DD44" s="611">
        <v>1141699</v>
      </c>
      <c r="DE44" s="606"/>
      <c r="DF44" s="606"/>
      <c r="DG44" s="606"/>
      <c r="DH44" s="606"/>
      <c r="DI44" s="606"/>
      <c r="DJ44" s="606"/>
      <c r="DK44" s="607"/>
      <c r="DL44" s="612"/>
      <c r="DM44" s="613"/>
      <c r="DN44" s="613"/>
      <c r="DO44" s="613"/>
      <c r="DP44" s="613"/>
      <c r="DQ44" s="613"/>
      <c r="DR44" s="613"/>
      <c r="DS44" s="613"/>
      <c r="DT44" s="613"/>
      <c r="DU44" s="613"/>
      <c r="DV44" s="614"/>
      <c r="DW44" s="597"/>
      <c r="DX44" s="598"/>
      <c r="DY44" s="598"/>
      <c r="DZ44" s="598"/>
      <c r="EA44" s="598"/>
      <c r="EB44" s="598"/>
      <c r="EC44" s="599"/>
    </row>
    <row r="45" spans="2:133" ht="11.25" customHeight="1">
      <c r="CD45" s="633"/>
      <c r="CE45" s="634"/>
      <c r="CF45" s="600" t="s">
        <v>349</v>
      </c>
      <c r="CG45" s="601"/>
      <c r="CH45" s="601"/>
      <c r="CI45" s="601"/>
      <c r="CJ45" s="601"/>
      <c r="CK45" s="601"/>
      <c r="CL45" s="601"/>
      <c r="CM45" s="601"/>
      <c r="CN45" s="601"/>
      <c r="CO45" s="601"/>
      <c r="CP45" s="601"/>
      <c r="CQ45" s="602"/>
      <c r="CR45" s="603">
        <v>2106625</v>
      </c>
      <c r="CS45" s="604"/>
      <c r="CT45" s="604"/>
      <c r="CU45" s="604"/>
      <c r="CV45" s="604"/>
      <c r="CW45" s="604"/>
      <c r="CX45" s="604"/>
      <c r="CY45" s="605"/>
      <c r="CZ45" s="608">
        <v>4.7</v>
      </c>
      <c r="DA45" s="637"/>
      <c r="DB45" s="637"/>
      <c r="DC45" s="638"/>
      <c r="DD45" s="611">
        <v>160598</v>
      </c>
      <c r="DE45" s="604"/>
      <c r="DF45" s="604"/>
      <c r="DG45" s="604"/>
      <c r="DH45" s="604"/>
      <c r="DI45" s="604"/>
      <c r="DJ45" s="604"/>
      <c r="DK45" s="605"/>
      <c r="DL45" s="612"/>
      <c r="DM45" s="613"/>
      <c r="DN45" s="613"/>
      <c r="DO45" s="613"/>
      <c r="DP45" s="613"/>
      <c r="DQ45" s="613"/>
      <c r="DR45" s="613"/>
      <c r="DS45" s="613"/>
      <c r="DT45" s="613"/>
      <c r="DU45" s="613"/>
      <c r="DV45" s="614"/>
      <c r="DW45" s="597"/>
      <c r="DX45" s="598"/>
      <c r="DY45" s="598"/>
      <c r="DZ45" s="598"/>
      <c r="EA45" s="598"/>
      <c r="EB45" s="598"/>
      <c r="EC45" s="599"/>
    </row>
    <row r="46" spans="2:133" ht="11.25" customHeight="1">
      <c r="CD46" s="633"/>
      <c r="CE46" s="634"/>
      <c r="CF46" s="600" t="s">
        <v>350</v>
      </c>
      <c r="CG46" s="601"/>
      <c r="CH46" s="601"/>
      <c r="CI46" s="601"/>
      <c r="CJ46" s="601"/>
      <c r="CK46" s="601"/>
      <c r="CL46" s="601"/>
      <c r="CM46" s="601"/>
      <c r="CN46" s="601"/>
      <c r="CO46" s="601"/>
      <c r="CP46" s="601"/>
      <c r="CQ46" s="602"/>
      <c r="CR46" s="603">
        <v>6582532</v>
      </c>
      <c r="CS46" s="606"/>
      <c r="CT46" s="606"/>
      <c r="CU46" s="606"/>
      <c r="CV46" s="606"/>
      <c r="CW46" s="606"/>
      <c r="CX46" s="606"/>
      <c r="CY46" s="607"/>
      <c r="CZ46" s="608">
        <v>14.7</v>
      </c>
      <c r="DA46" s="609"/>
      <c r="DB46" s="609"/>
      <c r="DC46" s="610"/>
      <c r="DD46" s="611">
        <v>922745</v>
      </c>
      <c r="DE46" s="606"/>
      <c r="DF46" s="606"/>
      <c r="DG46" s="606"/>
      <c r="DH46" s="606"/>
      <c r="DI46" s="606"/>
      <c r="DJ46" s="606"/>
      <c r="DK46" s="607"/>
      <c r="DL46" s="612"/>
      <c r="DM46" s="613"/>
      <c r="DN46" s="613"/>
      <c r="DO46" s="613"/>
      <c r="DP46" s="613"/>
      <c r="DQ46" s="613"/>
      <c r="DR46" s="613"/>
      <c r="DS46" s="613"/>
      <c r="DT46" s="613"/>
      <c r="DU46" s="613"/>
      <c r="DV46" s="614"/>
      <c r="DW46" s="597"/>
      <c r="DX46" s="598"/>
      <c r="DY46" s="598"/>
      <c r="DZ46" s="598"/>
      <c r="EA46" s="598"/>
      <c r="EB46" s="598"/>
      <c r="EC46" s="599"/>
    </row>
    <row r="47" spans="2:133" ht="11.25" customHeight="1">
      <c r="CD47" s="633"/>
      <c r="CE47" s="634"/>
      <c r="CF47" s="600" t="s">
        <v>351</v>
      </c>
      <c r="CG47" s="601"/>
      <c r="CH47" s="601"/>
      <c r="CI47" s="601"/>
      <c r="CJ47" s="601"/>
      <c r="CK47" s="601"/>
      <c r="CL47" s="601"/>
      <c r="CM47" s="601"/>
      <c r="CN47" s="601"/>
      <c r="CO47" s="601"/>
      <c r="CP47" s="601"/>
      <c r="CQ47" s="602"/>
      <c r="CR47" s="603">
        <v>30937</v>
      </c>
      <c r="CS47" s="604"/>
      <c r="CT47" s="604"/>
      <c r="CU47" s="604"/>
      <c r="CV47" s="604"/>
      <c r="CW47" s="604"/>
      <c r="CX47" s="604"/>
      <c r="CY47" s="605"/>
      <c r="CZ47" s="608">
        <v>0.1</v>
      </c>
      <c r="DA47" s="637"/>
      <c r="DB47" s="637"/>
      <c r="DC47" s="638"/>
      <c r="DD47" s="611">
        <v>5798</v>
      </c>
      <c r="DE47" s="604"/>
      <c r="DF47" s="604"/>
      <c r="DG47" s="604"/>
      <c r="DH47" s="604"/>
      <c r="DI47" s="604"/>
      <c r="DJ47" s="604"/>
      <c r="DK47" s="605"/>
      <c r="DL47" s="612"/>
      <c r="DM47" s="613"/>
      <c r="DN47" s="613"/>
      <c r="DO47" s="613"/>
      <c r="DP47" s="613"/>
      <c r="DQ47" s="613"/>
      <c r="DR47" s="613"/>
      <c r="DS47" s="613"/>
      <c r="DT47" s="613"/>
      <c r="DU47" s="613"/>
      <c r="DV47" s="614"/>
      <c r="DW47" s="597"/>
      <c r="DX47" s="598"/>
      <c r="DY47" s="598"/>
      <c r="DZ47" s="598"/>
      <c r="EA47" s="598"/>
      <c r="EB47" s="598"/>
      <c r="EC47" s="599"/>
    </row>
    <row r="48" spans="2:133">
      <c r="CD48" s="635"/>
      <c r="CE48" s="636"/>
      <c r="CF48" s="600" t="s">
        <v>352</v>
      </c>
      <c r="CG48" s="601"/>
      <c r="CH48" s="601"/>
      <c r="CI48" s="601"/>
      <c r="CJ48" s="601"/>
      <c r="CK48" s="601"/>
      <c r="CL48" s="601"/>
      <c r="CM48" s="601"/>
      <c r="CN48" s="601"/>
      <c r="CO48" s="601"/>
      <c r="CP48" s="601"/>
      <c r="CQ48" s="602"/>
      <c r="CR48" s="603" t="s">
        <v>225</v>
      </c>
      <c r="CS48" s="606"/>
      <c r="CT48" s="606"/>
      <c r="CU48" s="606"/>
      <c r="CV48" s="606"/>
      <c r="CW48" s="606"/>
      <c r="CX48" s="606"/>
      <c r="CY48" s="607"/>
      <c r="CZ48" s="608" t="s">
        <v>231</v>
      </c>
      <c r="DA48" s="609"/>
      <c r="DB48" s="609"/>
      <c r="DC48" s="610"/>
      <c r="DD48" s="611" t="s">
        <v>231</v>
      </c>
      <c r="DE48" s="606"/>
      <c r="DF48" s="606"/>
      <c r="DG48" s="606"/>
      <c r="DH48" s="606"/>
      <c r="DI48" s="606"/>
      <c r="DJ48" s="606"/>
      <c r="DK48" s="607"/>
      <c r="DL48" s="612"/>
      <c r="DM48" s="613"/>
      <c r="DN48" s="613"/>
      <c r="DO48" s="613"/>
      <c r="DP48" s="613"/>
      <c r="DQ48" s="613"/>
      <c r="DR48" s="613"/>
      <c r="DS48" s="613"/>
      <c r="DT48" s="613"/>
      <c r="DU48" s="613"/>
      <c r="DV48" s="614"/>
      <c r="DW48" s="597"/>
      <c r="DX48" s="598"/>
      <c r="DY48" s="598"/>
      <c r="DZ48" s="598"/>
      <c r="EA48" s="598"/>
      <c r="EB48" s="598"/>
      <c r="EC48" s="599"/>
    </row>
    <row r="49" spans="82:133" ht="11.25" customHeight="1">
      <c r="CD49" s="615" t="s">
        <v>353</v>
      </c>
      <c r="CE49" s="616"/>
      <c r="CF49" s="616"/>
      <c r="CG49" s="616"/>
      <c r="CH49" s="616"/>
      <c r="CI49" s="616"/>
      <c r="CJ49" s="616"/>
      <c r="CK49" s="616"/>
      <c r="CL49" s="616"/>
      <c r="CM49" s="616"/>
      <c r="CN49" s="616"/>
      <c r="CO49" s="616"/>
      <c r="CP49" s="616"/>
      <c r="CQ49" s="617"/>
      <c r="CR49" s="618">
        <v>44856632</v>
      </c>
      <c r="CS49" s="619"/>
      <c r="CT49" s="619"/>
      <c r="CU49" s="619"/>
      <c r="CV49" s="619"/>
      <c r="CW49" s="619"/>
      <c r="CX49" s="619"/>
      <c r="CY49" s="620"/>
      <c r="CZ49" s="621">
        <v>100</v>
      </c>
      <c r="DA49" s="622"/>
      <c r="DB49" s="622"/>
      <c r="DC49" s="623"/>
      <c r="DD49" s="624">
        <v>28087241</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row r="50" spans="82:133" hidden="1"/>
    <row r="51" spans="82:133" hidden="1"/>
    <row r="52" spans="82:133" hidden="1"/>
    <row r="53" spans="82:133" hidden="1"/>
  </sheetData>
  <sheetProtection algorithmName="SHA-512" hashValue="O+sP/s1t/UbCL+otOB1d0bduD7oHviPQxdkI5Lgp4ENdnQ4MQDl11UbdE88x8X46fLw3GQgkOVbcT+Nw6RYSIg==" saltValue="EhgLy6ghyJVYDAeB5HaXq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354</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41" t="s">
        <v>355</v>
      </c>
      <c r="DK2" s="1142"/>
      <c r="DL2" s="1142"/>
      <c r="DM2" s="1142"/>
      <c r="DN2" s="1142"/>
      <c r="DO2" s="1143"/>
      <c r="DP2" s="229"/>
      <c r="DQ2" s="1141" t="s">
        <v>356</v>
      </c>
      <c r="DR2" s="1142"/>
      <c r="DS2" s="1142"/>
      <c r="DT2" s="1142"/>
      <c r="DU2" s="1142"/>
      <c r="DV2" s="1142"/>
      <c r="DW2" s="1142"/>
      <c r="DX2" s="1142"/>
      <c r="DY2" s="1142"/>
      <c r="DZ2" s="1143"/>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094" t="s">
        <v>357</v>
      </c>
      <c r="B4" s="1094"/>
      <c r="C4" s="1094"/>
      <c r="D4" s="1094"/>
      <c r="E4" s="1094"/>
      <c r="F4" s="1094"/>
      <c r="G4" s="1094"/>
      <c r="H4" s="1094"/>
      <c r="I4" s="1094"/>
      <c r="J4" s="1094"/>
      <c r="K4" s="1094"/>
      <c r="L4" s="1094"/>
      <c r="M4" s="1094"/>
      <c r="N4" s="1094"/>
      <c r="O4" s="1094"/>
      <c r="P4" s="1094"/>
      <c r="Q4" s="1094"/>
      <c r="R4" s="1094"/>
      <c r="S4" s="1094"/>
      <c r="T4" s="1094"/>
      <c r="U4" s="1094"/>
      <c r="V4" s="1094"/>
      <c r="W4" s="1094"/>
      <c r="X4" s="1094"/>
      <c r="Y4" s="1094"/>
      <c r="Z4" s="1094"/>
      <c r="AA4" s="1094"/>
      <c r="AB4" s="1094"/>
      <c r="AC4" s="1094"/>
      <c r="AD4" s="1094"/>
      <c r="AE4" s="1094"/>
      <c r="AF4" s="1094"/>
      <c r="AG4" s="1094"/>
      <c r="AH4" s="1094"/>
      <c r="AI4" s="1094"/>
      <c r="AJ4" s="1094"/>
      <c r="AK4" s="1094"/>
      <c r="AL4" s="1094"/>
      <c r="AM4" s="1094"/>
      <c r="AN4" s="1094"/>
      <c r="AO4" s="1094"/>
      <c r="AP4" s="1094"/>
      <c r="AQ4" s="1094"/>
      <c r="AR4" s="1094"/>
      <c r="AS4" s="1094"/>
      <c r="AT4" s="1094"/>
      <c r="AU4" s="1094"/>
      <c r="AV4" s="1094"/>
      <c r="AW4" s="1094"/>
      <c r="AX4" s="1094"/>
      <c r="AY4" s="1094"/>
      <c r="AZ4" s="232"/>
      <c r="BA4" s="232"/>
      <c r="BB4" s="232"/>
      <c r="BC4" s="232"/>
      <c r="BD4" s="232"/>
      <c r="BE4" s="233"/>
      <c r="BF4" s="233"/>
      <c r="BG4" s="233"/>
      <c r="BH4" s="233"/>
      <c r="BI4" s="233"/>
      <c r="BJ4" s="233"/>
      <c r="BK4" s="233"/>
      <c r="BL4" s="233"/>
      <c r="BM4" s="233"/>
      <c r="BN4" s="233"/>
      <c r="BO4" s="233"/>
      <c r="BP4" s="233"/>
      <c r="BQ4" s="232" t="s">
        <v>358</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26" t="s">
        <v>359</v>
      </c>
      <c r="B5" s="1027"/>
      <c r="C5" s="1027"/>
      <c r="D5" s="1027"/>
      <c r="E5" s="1027"/>
      <c r="F5" s="1027"/>
      <c r="G5" s="1027"/>
      <c r="H5" s="1027"/>
      <c r="I5" s="1027"/>
      <c r="J5" s="1027"/>
      <c r="K5" s="1027"/>
      <c r="L5" s="1027"/>
      <c r="M5" s="1027"/>
      <c r="N5" s="1027"/>
      <c r="O5" s="1027"/>
      <c r="P5" s="1028"/>
      <c r="Q5" s="1032" t="s">
        <v>360</v>
      </c>
      <c r="R5" s="1033"/>
      <c r="S5" s="1033"/>
      <c r="T5" s="1033"/>
      <c r="U5" s="1034"/>
      <c r="V5" s="1032" t="s">
        <v>361</v>
      </c>
      <c r="W5" s="1033"/>
      <c r="X5" s="1033"/>
      <c r="Y5" s="1033"/>
      <c r="Z5" s="1034"/>
      <c r="AA5" s="1032" t="s">
        <v>362</v>
      </c>
      <c r="AB5" s="1033"/>
      <c r="AC5" s="1033"/>
      <c r="AD5" s="1033"/>
      <c r="AE5" s="1033"/>
      <c r="AF5" s="1144" t="s">
        <v>363</v>
      </c>
      <c r="AG5" s="1033"/>
      <c r="AH5" s="1033"/>
      <c r="AI5" s="1033"/>
      <c r="AJ5" s="1048"/>
      <c r="AK5" s="1033" t="s">
        <v>364</v>
      </c>
      <c r="AL5" s="1033"/>
      <c r="AM5" s="1033"/>
      <c r="AN5" s="1033"/>
      <c r="AO5" s="1034"/>
      <c r="AP5" s="1032" t="s">
        <v>365</v>
      </c>
      <c r="AQ5" s="1033"/>
      <c r="AR5" s="1033"/>
      <c r="AS5" s="1033"/>
      <c r="AT5" s="1034"/>
      <c r="AU5" s="1032" t="s">
        <v>366</v>
      </c>
      <c r="AV5" s="1033"/>
      <c r="AW5" s="1033"/>
      <c r="AX5" s="1033"/>
      <c r="AY5" s="1048"/>
      <c r="AZ5" s="236"/>
      <c r="BA5" s="236"/>
      <c r="BB5" s="236"/>
      <c r="BC5" s="236"/>
      <c r="BD5" s="236"/>
      <c r="BE5" s="237"/>
      <c r="BF5" s="237"/>
      <c r="BG5" s="237"/>
      <c r="BH5" s="237"/>
      <c r="BI5" s="237"/>
      <c r="BJ5" s="237"/>
      <c r="BK5" s="237"/>
      <c r="BL5" s="237"/>
      <c r="BM5" s="237"/>
      <c r="BN5" s="237"/>
      <c r="BO5" s="237"/>
      <c r="BP5" s="237"/>
      <c r="BQ5" s="1026" t="s">
        <v>367</v>
      </c>
      <c r="BR5" s="1027"/>
      <c r="BS5" s="1027"/>
      <c r="BT5" s="1027"/>
      <c r="BU5" s="1027"/>
      <c r="BV5" s="1027"/>
      <c r="BW5" s="1027"/>
      <c r="BX5" s="1027"/>
      <c r="BY5" s="1027"/>
      <c r="BZ5" s="1027"/>
      <c r="CA5" s="1027"/>
      <c r="CB5" s="1027"/>
      <c r="CC5" s="1027"/>
      <c r="CD5" s="1027"/>
      <c r="CE5" s="1027"/>
      <c r="CF5" s="1027"/>
      <c r="CG5" s="1028"/>
      <c r="CH5" s="1032" t="s">
        <v>368</v>
      </c>
      <c r="CI5" s="1033"/>
      <c r="CJ5" s="1033"/>
      <c r="CK5" s="1033"/>
      <c r="CL5" s="1034"/>
      <c r="CM5" s="1032" t="s">
        <v>369</v>
      </c>
      <c r="CN5" s="1033"/>
      <c r="CO5" s="1033"/>
      <c r="CP5" s="1033"/>
      <c r="CQ5" s="1034"/>
      <c r="CR5" s="1032" t="s">
        <v>370</v>
      </c>
      <c r="CS5" s="1033"/>
      <c r="CT5" s="1033"/>
      <c r="CU5" s="1033"/>
      <c r="CV5" s="1034"/>
      <c r="CW5" s="1032" t="s">
        <v>371</v>
      </c>
      <c r="CX5" s="1033"/>
      <c r="CY5" s="1033"/>
      <c r="CZ5" s="1033"/>
      <c r="DA5" s="1034"/>
      <c r="DB5" s="1032" t="s">
        <v>372</v>
      </c>
      <c r="DC5" s="1033"/>
      <c r="DD5" s="1033"/>
      <c r="DE5" s="1033"/>
      <c r="DF5" s="1034"/>
      <c r="DG5" s="1129" t="s">
        <v>373</v>
      </c>
      <c r="DH5" s="1130"/>
      <c r="DI5" s="1130"/>
      <c r="DJ5" s="1130"/>
      <c r="DK5" s="1131"/>
      <c r="DL5" s="1129" t="s">
        <v>374</v>
      </c>
      <c r="DM5" s="1130"/>
      <c r="DN5" s="1130"/>
      <c r="DO5" s="1130"/>
      <c r="DP5" s="1131"/>
      <c r="DQ5" s="1032" t="s">
        <v>375</v>
      </c>
      <c r="DR5" s="1033"/>
      <c r="DS5" s="1033"/>
      <c r="DT5" s="1033"/>
      <c r="DU5" s="1034"/>
      <c r="DV5" s="1032" t="s">
        <v>366</v>
      </c>
      <c r="DW5" s="1033"/>
      <c r="DX5" s="1033"/>
      <c r="DY5" s="1033"/>
      <c r="DZ5" s="1048"/>
      <c r="EA5" s="234"/>
    </row>
    <row r="6" spans="1:131" s="235" customFormat="1" ht="26.25" customHeight="1" thickBot="1">
      <c r="A6" s="1029"/>
      <c r="B6" s="1030"/>
      <c r="C6" s="1030"/>
      <c r="D6" s="1030"/>
      <c r="E6" s="1030"/>
      <c r="F6" s="1030"/>
      <c r="G6" s="1030"/>
      <c r="H6" s="1030"/>
      <c r="I6" s="1030"/>
      <c r="J6" s="1030"/>
      <c r="K6" s="1030"/>
      <c r="L6" s="1030"/>
      <c r="M6" s="1030"/>
      <c r="N6" s="1030"/>
      <c r="O6" s="1030"/>
      <c r="P6" s="1031"/>
      <c r="Q6" s="1035"/>
      <c r="R6" s="1036"/>
      <c r="S6" s="1036"/>
      <c r="T6" s="1036"/>
      <c r="U6" s="1037"/>
      <c r="V6" s="1035"/>
      <c r="W6" s="1036"/>
      <c r="X6" s="1036"/>
      <c r="Y6" s="1036"/>
      <c r="Z6" s="1037"/>
      <c r="AA6" s="1035"/>
      <c r="AB6" s="1036"/>
      <c r="AC6" s="1036"/>
      <c r="AD6" s="1036"/>
      <c r="AE6" s="1036"/>
      <c r="AF6" s="1145"/>
      <c r="AG6" s="1036"/>
      <c r="AH6" s="1036"/>
      <c r="AI6" s="1036"/>
      <c r="AJ6" s="1049"/>
      <c r="AK6" s="1036"/>
      <c r="AL6" s="1036"/>
      <c r="AM6" s="1036"/>
      <c r="AN6" s="1036"/>
      <c r="AO6" s="1037"/>
      <c r="AP6" s="1035"/>
      <c r="AQ6" s="1036"/>
      <c r="AR6" s="1036"/>
      <c r="AS6" s="1036"/>
      <c r="AT6" s="1037"/>
      <c r="AU6" s="1035"/>
      <c r="AV6" s="1036"/>
      <c r="AW6" s="1036"/>
      <c r="AX6" s="1036"/>
      <c r="AY6" s="1049"/>
      <c r="AZ6" s="232"/>
      <c r="BA6" s="232"/>
      <c r="BB6" s="232"/>
      <c r="BC6" s="232"/>
      <c r="BD6" s="232"/>
      <c r="BE6" s="233"/>
      <c r="BF6" s="233"/>
      <c r="BG6" s="233"/>
      <c r="BH6" s="233"/>
      <c r="BI6" s="233"/>
      <c r="BJ6" s="233"/>
      <c r="BK6" s="233"/>
      <c r="BL6" s="233"/>
      <c r="BM6" s="233"/>
      <c r="BN6" s="233"/>
      <c r="BO6" s="233"/>
      <c r="BP6" s="233"/>
      <c r="BQ6" s="1029"/>
      <c r="BR6" s="1030"/>
      <c r="BS6" s="1030"/>
      <c r="BT6" s="1030"/>
      <c r="BU6" s="1030"/>
      <c r="BV6" s="1030"/>
      <c r="BW6" s="1030"/>
      <c r="BX6" s="1030"/>
      <c r="BY6" s="1030"/>
      <c r="BZ6" s="1030"/>
      <c r="CA6" s="1030"/>
      <c r="CB6" s="1030"/>
      <c r="CC6" s="1030"/>
      <c r="CD6" s="1030"/>
      <c r="CE6" s="1030"/>
      <c r="CF6" s="1030"/>
      <c r="CG6" s="1031"/>
      <c r="CH6" s="1035"/>
      <c r="CI6" s="1036"/>
      <c r="CJ6" s="1036"/>
      <c r="CK6" s="1036"/>
      <c r="CL6" s="1037"/>
      <c r="CM6" s="1035"/>
      <c r="CN6" s="1036"/>
      <c r="CO6" s="1036"/>
      <c r="CP6" s="1036"/>
      <c r="CQ6" s="1037"/>
      <c r="CR6" s="1035"/>
      <c r="CS6" s="1036"/>
      <c r="CT6" s="1036"/>
      <c r="CU6" s="1036"/>
      <c r="CV6" s="1037"/>
      <c r="CW6" s="1035"/>
      <c r="CX6" s="1036"/>
      <c r="CY6" s="1036"/>
      <c r="CZ6" s="1036"/>
      <c r="DA6" s="1037"/>
      <c r="DB6" s="1035"/>
      <c r="DC6" s="1036"/>
      <c r="DD6" s="1036"/>
      <c r="DE6" s="1036"/>
      <c r="DF6" s="1037"/>
      <c r="DG6" s="1132"/>
      <c r="DH6" s="1133"/>
      <c r="DI6" s="1133"/>
      <c r="DJ6" s="1133"/>
      <c r="DK6" s="1134"/>
      <c r="DL6" s="1132"/>
      <c r="DM6" s="1133"/>
      <c r="DN6" s="1133"/>
      <c r="DO6" s="1133"/>
      <c r="DP6" s="1134"/>
      <c r="DQ6" s="1035"/>
      <c r="DR6" s="1036"/>
      <c r="DS6" s="1036"/>
      <c r="DT6" s="1036"/>
      <c r="DU6" s="1037"/>
      <c r="DV6" s="1035"/>
      <c r="DW6" s="1036"/>
      <c r="DX6" s="1036"/>
      <c r="DY6" s="1036"/>
      <c r="DZ6" s="1049"/>
      <c r="EA6" s="234"/>
    </row>
    <row r="7" spans="1:131" s="235" customFormat="1" ht="26.25" customHeight="1" thickTop="1">
      <c r="A7" s="238">
        <v>1</v>
      </c>
      <c r="B7" s="1081" t="s">
        <v>376</v>
      </c>
      <c r="C7" s="1082"/>
      <c r="D7" s="1082"/>
      <c r="E7" s="1082"/>
      <c r="F7" s="1082"/>
      <c r="G7" s="1082"/>
      <c r="H7" s="1082"/>
      <c r="I7" s="1082"/>
      <c r="J7" s="1082"/>
      <c r="K7" s="1082"/>
      <c r="L7" s="1082"/>
      <c r="M7" s="1082"/>
      <c r="N7" s="1082"/>
      <c r="O7" s="1082"/>
      <c r="P7" s="1083"/>
      <c r="Q7" s="1135">
        <v>46383</v>
      </c>
      <c r="R7" s="1136"/>
      <c r="S7" s="1136"/>
      <c r="T7" s="1136"/>
      <c r="U7" s="1136"/>
      <c r="V7" s="1136">
        <v>44759</v>
      </c>
      <c r="W7" s="1136"/>
      <c r="X7" s="1136"/>
      <c r="Y7" s="1136"/>
      <c r="Z7" s="1136"/>
      <c r="AA7" s="1136">
        <v>1624</v>
      </c>
      <c r="AB7" s="1136"/>
      <c r="AC7" s="1136"/>
      <c r="AD7" s="1136"/>
      <c r="AE7" s="1137"/>
      <c r="AF7" s="1138">
        <v>1522</v>
      </c>
      <c r="AG7" s="1139"/>
      <c r="AH7" s="1139"/>
      <c r="AI7" s="1139"/>
      <c r="AJ7" s="1140"/>
      <c r="AK7" s="1122">
        <v>705</v>
      </c>
      <c r="AL7" s="1123"/>
      <c r="AM7" s="1123"/>
      <c r="AN7" s="1123"/>
      <c r="AO7" s="1123"/>
      <c r="AP7" s="1123">
        <v>58395</v>
      </c>
      <c r="AQ7" s="1123"/>
      <c r="AR7" s="1123"/>
      <c r="AS7" s="1123"/>
      <c r="AT7" s="1123"/>
      <c r="AU7" s="1124"/>
      <c r="AV7" s="1124"/>
      <c r="AW7" s="1124"/>
      <c r="AX7" s="1124"/>
      <c r="AY7" s="1125"/>
      <c r="AZ7" s="232"/>
      <c r="BA7" s="232"/>
      <c r="BB7" s="232"/>
      <c r="BC7" s="232"/>
      <c r="BD7" s="232"/>
      <c r="BE7" s="233"/>
      <c r="BF7" s="233"/>
      <c r="BG7" s="233"/>
      <c r="BH7" s="233"/>
      <c r="BI7" s="233"/>
      <c r="BJ7" s="233"/>
      <c r="BK7" s="233"/>
      <c r="BL7" s="233"/>
      <c r="BM7" s="233"/>
      <c r="BN7" s="233"/>
      <c r="BO7" s="233"/>
      <c r="BP7" s="233"/>
      <c r="BQ7" s="239">
        <v>1</v>
      </c>
      <c r="BR7" s="240"/>
      <c r="BS7" s="1126" t="s">
        <v>587</v>
      </c>
      <c r="BT7" s="1127"/>
      <c r="BU7" s="1127"/>
      <c r="BV7" s="1127"/>
      <c r="BW7" s="1127"/>
      <c r="BX7" s="1127"/>
      <c r="BY7" s="1127"/>
      <c r="BZ7" s="1127"/>
      <c r="CA7" s="1127"/>
      <c r="CB7" s="1127"/>
      <c r="CC7" s="1127"/>
      <c r="CD7" s="1127"/>
      <c r="CE7" s="1127"/>
      <c r="CF7" s="1127"/>
      <c r="CG7" s="1128"/>
      <c r="CH7" s="1119">
        <v>-10</v>
      </c>
      <c r="CI7" s="1120"/>
      <c r="CJ7" s="1120"/>
      <c r="CK7" s="1120"/>
      <c r="CL7" s="1121"/>
      <c r="CM7" s="1119">
        <v>89</v>
      </c>
      <c r="CN7" s="1120"/>
      <c r="CO7" s="1120"/>
      <c r="CP7" s="1120"/>
      <c r="CQ7" s="1121"/>
      <c r="CR7" s="1119">
        <v>30</v>
      </c>
      <c r="CS7" s="1120"/>
      <c r="CT7" s="1120"/>
      <c r="CU7" s="1120"/>
      <c r="CV7" s="1121"/>
      <c r="CW7" s="1119">
        <v>4</v>
      </c>
      <c r="CX7" s="1120"/>
      <c r="CY7" s="1120"/>
      <c r="CZ7" s="1120"/>
      <c r="DA7" s="1121"/>
      <c r="DB7" s="1119" t="s">
        <v>581</v>
      </c>
      <c r="DC7" s="1120"/>
      <c r="DD7" s="1120"/>
      <c r="DE7" s="1120"/>
      <c r="DF7" s="1121"/>
      <c r="DG7" s="1119" t="s">
        <v>581</v>
      </c>
      <c r="DH7" s="1120"/>
      <c r="DI7" s="1120"/>
      <c r="DJ7" s="1120"/>
      <c r="DK7" s="1121"/>
      <c r="DL7" s="1119" t="s">
        <v>581</v>
      </c>
      <c r="DM7" s="1120"/>
      <c r="DN7" s="1120"/>
      <c r="DO7" s="1120"/>
      <c r="DP7" s="1121"/>
      <c r="DQ7" s="1119" t="s">
        <v>581</v>
      </c>
      <c r="DR7" s="1120"/>
      <c r="DS7" s="1120"/>
      <c r="DT7" s="1120"/>
      <c r="DU7" s="1121"/>
      <c r="DV7" s="1146"/>
      <c r="DW7" s="1147"/>
      <c r="DX7" s="1147"/>
      <c r="DY7" s="1147"/>
      <c r="DZ7" s="1148"/>
      <c r="EA7" s="234"/>
    </row>
    <row r="8" spans="1:131" s="235" customFormat="1" ht="26.25" customHeight="1">
      <c r="A8" s="241">
        <v>2</v>
      </c>
      <c r="B8" s="1068" t="s">
        <v>377</v>
      </c>
      <c r="C8" s="1069"/>
      <c r="D8" s="1069"/>
      <c r="E8" s="1069"/>
      <c r="F8" s="1069"/>
      <c r="G8" s="1069"/>
      <c r="H8" s="1069"/>
      <c r="I8" s="1069"/>
      <c r="J8" s="1069"/>
      <c r="K8" s="1069"/>
      <c r="L8" s="1069"/>
      <c r="M8" s="1069"/>
      <c r="N8" s="1069"/>
      <c r="O8" s="1069"/>
      <c r="P8" s="1070"/>
      <c r="Q8" s="1074">
        <v>156</v>
      </c>
      <c r="R8" s="1075"/>
      <c r="S8" s="1075"/>
      <c r="T8" s="1075"/>
      <c r="U8" s="1075"/>
      <c r="V8" s="1075">
        <v>151</v>
      </c>
      <c r="W8" s="1075"/>
      <c r="X8" s="1075"/>
      <c r="Y8" s="1075"/>
      <c r="Z8" s="1075"/>
      <c r="AA8" s="1075">
        <v>5</v>
      </c>
      <c r="AB8" s="1075"/>
      <c r="AC8" s="1075"/>
      <c r="AD8" s="1075"/>
      <c r="AE8" s="1076"/>
      <c r="AF8" s="1050">
        <v>5</v>
      </c>
      <c r="AG8" s="1051"/>
      <c r="AH8" s="1051"/>
      <c r="AI8" s="1051"/>
      <c r="AJ8" s="1052"/>
      <c r="AK8" s="1117">
        <v>51</v>
      </c>
      <c r="AL8" s="1118"/>
      <c r="AM8" s="1118"/>
      <c r="AN8" s="1118"/>
      <c r="AO8" s="1118"/>
      <c r="AP8" s="1118">
        <v>24</v>
      </c>
      <c r="AQ8" s="1118"/>
      <c r="AR8" s="1118"/>
      <c r="AS8" s="1118"/>
      <c r="AT8" s="1118"/>
      <c r="AU8" s="1115"/>
      <c r="AV8" s="1115"/>
      <c r="AW8" s="1115"/>
      <c r="AX8" s="1115"/>
      <c r="AY8" s="1116"/>
      <c r="AZ8" s="232"/>
      <c r="BA8" s="232"/>
      <c r="BB8" s="232"/>
      <c r="BC8" s="232"/>
      <c r="BD8" s="232"/>
      <c r="BE8" s="233"/>
      <c r="BF8" s="233"/>
      <c r="BG8" s="233"/>
      <c r="BH8" s="233"/>
      <c r="BI8" s="233"/>
      <c r="BJ8" s="233"/>
      <c r="BK8" s="233"/>
      <c r="BL8" s="233"/>
      <c r="BM8" s="233"/>
      <c r="BN8" s="233"/>
      <c r="BO8" s="233"/>
      <c r="BP8" s="233"/>
      <c r="BQ8" s="242">
        <v>2</v>
      </c>
      <c r="BR8" s="243"/>
      <c r="BS8" s="1045" t="s">
        <v>588</v>
      </c>
      <c r="BT8" s="1046"/>
      <c r="BU8" s="1046"/>
      <c r="BV8" s="1046"/>
      <c r="BW8" s="1046"/>
      <c r="BX8" s="1046"/>
      <c r="BY8" s="1046"/>
      <c r="BZ8" s="1046"/>
      <c r="CA8" s="1046"/>
      <c r="CB8" s="1046"/>
      <c r="CC8" s="1046"/>
      <c r="CD8" s="1046"/>
      <c r="CE8" s="1046"/>
      <c r="CF8" s="1046"/>
      <c r="CG8" s="1047"/>
      <c r="CH8" s="1020">
        <v>0</v>
      </c>
      <c r="CI8" s="1021"/>
      <c r="CJ8" s="1021"/>
      <c r="CK8" s="1021"/>
      <c r="CL8" s="1022"/>
      <c r="CM8" s="1020">
        <v>47</v>
      </c>
      <c r="CN8" s="1021"/>
      <c r="CO8" s="1021"/>
      <c r="CP8" s="1021"/>
      <c r="CQ8" s="1022"/>
      <c r="CR8" s="1020">
        <v>20</v>
      </c>
      <c r="CS8" s="1021"/>
      <c r="CT8" s="1021"/>
      <c r="CU8" s="1021"/>
      <c r="CV8" s="1022"/>
      <c r="CW8" s="1020">
        <v>8</v>
      </c>
      <c r="CX8" s="1021"/>
      <c r="CY8" s="1021"/>
      <c r="CZ8" s="1021"/>
      <c r="DA8" s="1022"/>
      <c r="DB8" s="1020" t="s">
        <v>581</v>
      </c>
      <c r="DC8" s="1021"/>
      <c r="DD8" s="1021"/>
      <c r="DE8" s="1021"/>
      <c r="DF8" s="1022"/>
      <c r="DG8" s="1020" t="s">
        <v>581</v>
      </c>
      <c r="DH8" s="1021"/>
      <c r="DI8" s="1021"/>
      <c r="DJ8" s="1021"/>
      <c r="DK8" s="1022"/>
      <c r="DL8" s="1020" t="s">
        <v>581</v>
      </c>
      <c r="DM8" s="1021"/>
      <c r="DN8" s="1021"/>
      <c r="DO8" s="1021"/>
      <c r="DP8" s="1022"/>
      <c r="DQ8" s="1020" t="s">
        <v>581</v>
      </c>
      <c r="DR8" s="1021"/>
      <c r="DS8" s="1021"/>
      <c r="DT8" s="1021"/>
      <c r="DU8" s="1022"/>
      <c r="DV8" s="1023"/>
      <c r="DW8" s="1024"/>
      <c r="DX8" s="1024"/>
      <c r="DY8" s="1024"/>
      <c r="DZ8" s="1025"/>
      <c r="EA8" s="234"/>
    </row>
    <row r="9" spans="1:131" s="235" customFormat="1" ht="26.25" customHeight="1">
      <c r="A9" s="241">
        <v>3</v>
      </c>
      <c r="B9" s="1068" t="s">
        <v>378</v>
      </c>
      <c r="C9" s="1069"/>
      <c r="D9" s="1069"/>
      <c r="E9" s="1069"/>
      <c r="F9" s="1069"/>
      <c r="G9" s="1069"/>
      <c r="H9" s="1069"/>
      <c r="I9" s="1069"/>
      <c r="J9" s="1069"/>
      <c r="K9" s="1069"/>
      <c r="L9" s="1069"/>
      <c r="M9" s="1069"/>
      <c r="N9" s="1069"/>
      <c r="O9" s="1069"/>
      <c r="P9" s="1070"/>
      <c r="Q9" s="1074" t="s">
        <v>580</v>
      </c>
      <c r="R9" s="1075"/>
      <c r="S9" s="1075"/>
      <c r="T9" s="1075"/>
      <c r="U9" s="1075"/>
      <c r="V9" s="1075" t="s">
        <v>580</v>
      </c>
      <c r="W9" s="1075"/>
      <c r="X9" s="1075"/>
      <c r="Y9" s="1075"/>
      <c r="Z9" s="1075"/>
      <c r="AA9" s="1075" t="s">
        <v>580</v>
      </c>
      <c r="AB9" s="1075"/>
      <c r="AC9" s="1075"/>
      <c r="AD9" s="1075"/>
      <c r="AE9" s="1076"/>
      <c r="AF9" s="1050" t="s">
        <v>231</v>
      </c>
      <c r="AG9" s="1051"/>
      <c r="AH9" s="1051"/>
      <c r="AI9" s="1051"/>
      <c r="AJ9" s="1052"/>
      <c r="AK9" s="1117" t="s">
        <v>581</v>
      </c>
      <c r="AL9" s="1118"/>
      <c r="AM9" s="1118"/>
      <c r="AN9" s="1118"/>
      <c r="AO9" s="1118"/>
      <c r="AP9" s="1118" t="s">
        <v>581</v>
      </c>
      <c r="AQ9" s="1118"/>
      <c r="AR9" s="1118"/>
      <c r="AS9" s="1118"/>
      <c r="AT9" s="1118"/>
      <c r="AU9" s="1115"/>
      <c r="AV9" s="1115"/>
      <c r="AW9" s="1115"/>
      <c r="AX9" s="1115"/>
      <c r="AY9" s="1116"/>
      <c r="AZ9" s="232"/>
      <c r="BA9" s="232"/>
      <c r="BB9" s="232"/>
      <c r="BC9" s="232"/>
      <c r="BD9" s="232"/>
      <c r="BE9" s="233"/>
      <c r="BF9" s="233"/>
      <c r="BG9" s="233"/>
      <c r="BH9" s="233"/>
      <c r="BI9" s="233"/>
      <c r="BJ9" s="233"/>
      <c r="BK9" s="233"/>
      <c r="BL9" s="233"/>
      <c r="BM9" s="233"/>
      <c r="BN9" s="233"/>
      <c r="BO9" s="233"/>
      <c r="BP9" s="233"/>
      <c r="BQ9" s="242">
        <v>3</v>
      </c>
      <c r="BR9" s="243" t="s">
        <v>589</v>
      </c>
      <c r="BS9" s="1045" t="s">
        <v>590</v>
      </c>
      <c r="BT9" s="1046"/>
      <c r="BU9" s="1046"/>
      <c r="BV9" s="1046"/>
      <c r="BW9" s="1046"/>
      <c r="BX9" s="1046"/>
      <c r="BY9" s="1046"/>
      <c r="BZ9" s="1046"/>
      <c r="CA9" s="1046"/>
      <c r="CB9" s="1046"/>
      <c r="CC9" s="1046"/>
      <c r="CD9" s="1046"/>
      <c r="CE9" s="1046"/>
      <c r="CF9" s="1046"/>
      <c r="CG9" s="1047"/>
      <c r="CH9" s="1020">
        <v>15</v>
      </c>
      <c r="CI9" s="1021"/>
      <c r="CJ9" s="1021"/>
      <c r="CK9" s="1021"/>
      <c r="CL9" s="1022"/>
      <c r="CM9" s="1020">
        <v>53</v>
      </c>
      <c r="CN9" s="1021"/>
      <c r="CO9" s="1021"/>
      <c r="CP9" s="1021"/>
      <c r="CQ9" s="1022"/>
      <c r="CR9" s="1020">
        <v>45</v>
      </c>
      <c r="CS9" s="1021"/>
      <c r="CT9" s="1021"/>
      <c r="CU9" s="1021"/>
      <c r="CV9" s="1022"/>
      <c r="CW9" s="1020" t="s">
        <v>581</v>
      </c>
      <c r="CX9" s="1021"/>
      <c r="CY9" s="1021"/>
      <c r="CZ9" s="1021"/>
      <c r="DA9" s="1022"/>
      <c r="DB9" s="1020" t="s">
        <v>581</v>
      </c>
      <c r="DC9" s="1021"/>
      <c r="DD9" s="1021"/>
      <c r="DE9" s="1021"/>
      <c r="DF9" s="1022"/>
      <c r="DG9" s="1020" t="s">
        <v>581</v>
      </c>
      <c r="DH9" s="1021"/>
      <c r="DI9" s="1021"/>
      <c r="DJ9" s="1021"/>
      <c r="DK9" s="1022"/>
      <c r="DL9" s="1020">
        <v>300</v>
      </c>
      <c r="DM9" s="1021"/>
      <c r="DN9" s="1021"/>
      <c r="DO9" s="1021"/>
      <c r="DP9" s="1022"/>
      <c r="DQ9" s="1020">
        <v>30</v>
      </c>
      <c r="DR9" s="1021"/>
      <c r="DS9" s="1021"/>
      <c r="DT9" s="1021"/>
      <c r="DU9" s="1022"/>
      <c r="DV9" s="1023"/>
      <c r="DW9" s="1024"/>
      <c r="DX9" s="1024"/>
      <c r="DY9" s="1024"/>
      <c r="DZ9" s="1025"/>
      <c r="EA9" s="234"/>
    </row>
    <row r="10" spans="1:131" s="235" customFormat="1" ht="26.25" customHeight="1">
      <c r="A10" s="241">
        <v>4</v>
      </c>
      <c r="B10" s="1068"/>
      <c r="C10" s="1069"/>
      <c r="D10" s="1069"/>
      <c r="E10" s="1069"/>
      <c r="F10" s="1069"/>
      <c r="G10" s="1069"/>
      <c r="H10" s="1069"/>
      <c r="I10" s="1069"/>
      <c r="J10" s="1069"/>
      <c r="K10" s="1069"/>
      <c r="L10" s="1069"/>
      <c r="M10" s="1069"/>
      <c r="N10" s="1069"/>
      <c r="O10" s="1069"/>
      <c r="P10" s="1070"/>
      <c r="Q10" s="1074"/>
      <c r="R10" s="1075"/>
      <c r="S10" s="1075"/>
      <c r="T10" s="1075"/>
      <c r="U10" s="1075"/>
      <c r="V10" s="1075"/>
      <c r="W10" s="1075"/>
      <c r="X10" s="1075"/>
      <c r="Y10" s="1075"/>
      <c r="Z10" s="1075"/>
      <c r="AA10" s="1075"/>
      <c r="AB10" s="1075"/>
      <c r="AC10" s="1075"/>
      <c r="AD10" s="1075"/>
      <c r="AE10" s="1076"/>
      <c r="AF10" s="1050"/>
      <c r="AG10" s="1051"/>
      <c r="AH10" s="1051"/>
      <c r="AI10" s="1051"/>
      <c r="AJ10" s="1052"/>
      <c r="AK10" s="1117"/>
      <c r="AL10" s="1118"/>
      <c r="AM10" s="1118"/>
      <c r="AN10" s="1118"/>
      <c r="AO10" s="1118"/>
      <c r="AP10" s="1118"/>
      <c r="AQ10" s="1118"/>
      <c r="AR10" s="1118"/>
      <c r="AS10" s="1118"/>
      <c r="AT10" s="1118"/>
      <c r="AU10" s="1115"/>
      <c r="AV10" s="1115"/>
      <c r="AW10" s="1115"/>
      <c r="AX10" s="1115"/>
      <c r="AY10" s="1116"/>
      <c r="AZ10" s="232"/>
      <c r="BA10" s="232"/>
      <c r="BB10" s="232"/>
      <c r="BC10" s="232"/>
      <c r="BD10" s="232"/>
      <c r="BE10" s="233"/>
      <c r="BF10" s="233"/>
      <c r="BG10" s="233"/>
      <c r="BH10" s="233"/>
      <c r="BI10" s="233"/>
      <c r="BJ10" s="233"/>
      <c r="BK10" s="233"/>
      <c r="BL10" s="233"/>
      <c r="BM10" s="233"/>
      <c r="BN10" s="233"/>
      <c r="BO10" s="233"/>
      <c r="BP10" s="233"/>
      <c r="BQ10" s="242">
        <v>4</v>
      </c>
      <c r="BR10" s="243"/>
      <c r="BS10" s="1045" t="s">
        <v>591</v>
      </c>
      <c r="BT10" s="1046"/>
      <c r="BU10" s="1046"/>
      <c r="BV10" s="1046"/>
      <c r="BW10" s="1046"/>
      <c r="BX10" s="1046"/>
      <c r="BY10" s="1046"/>
      <c r="BZ10" s="1046"/>
      <c r="CA10" s="1046"/>
      <c r="CB10" s="1046"/>
      <c r="CC10" s="1046"/>
      <c r="CD10" s="1046"/>
      <c r="CE10" s="1046"/>
      <c r="CF10" s="1046"/>
      <c r="CG10" s="1047"/>
      <c r="CH10" s="1020">
        <v>6</v>
      </c>
      <c r="CI10" s="1021"/>
      <c r="CJ10" s="1021"/>
      <c r="CK10" s="1021"/>
      <c r="CL10" s="1022"/>
      <c r="CM10" s="1020">
        <v>62</v>
      </c>
      <c r="CN10" s="1021"/>
      <c r="CO10" s="1021"/>
      <c r="CP10" s="1021"/>
      <c r="CQ10" s="1022"/>
      <c r="CR10" s="1020">
        <v>30</v>
      </c>
      <c r="CS10" s="1021"/>
      <c r="CT10" s="1021"/>
      <c r="CU10" s="1021"/>
      <c r="CV10" s="1022"/>
      <c r="CW10" s="1020" t="s">
        <v>581</v>
      </c>
      <c r="CX10" s="1021"/>
      <c r="CY10" s="1021"/>
      <c r="CZ10" s="1021"/>
      <c r="DA10" s="1022"/>
      <c r="DB10" s="1020" t="s">
        <v>581</v>
      </c>
      <c r="DC10" s="1021"/>
      <c r="DD10" s="1021"/>
      <c r="DE10" s="1021"/>
      <c r="DF10" s="1022"/>
      <c r="DG10" s="1020" t="s">
        <v>581</v>
      </c>
      <c r="DH10" s="1021"/>
      <c r="DI10" s="1021"/>
      <c r="DJ10" s="1021"/>
      <c r="DK10" s="1022"/>
      <c r="DL10" s="1020" t="s">
        <v>581</v>
      </c>
      <c r="DM10" s="1021"/>
      <c r="DN10" s="1021"/>
      <c r="DO10" s="1021"/>
      <c r="DP10" s="1022"/>
      <c r="DQ10" s="1020" t="s">
        <v>581</v>
      </c>
      <c r="DR10" s="1021"/>
      <c r="DS10" s="1021"/>
      <c r="DT10" s="1021"/>
      <c r="DU10" s="1022"/>
      <c r="DV10" s="1023"/>
      <c r="DW10" s="1024"/>
      <c r="DX10" s="1024"/>
      <c r="DY10" s="1024"/>
      <c r="DZ10" s="1025"/>
      <c r="EA10" s="234"/>
    </row>
    <row r="11" spans="1:131" s="235" customFormat="1" ht="26.25" customHeight="1">
      <c r="A11" s="241">
        <v>5</v>
      </c>
      <c r="B11" s="1068"/>
      <c r="C11" s="1069"/>
      <c r="D11" s="1069"/>
      <c r="E11" s="1069"/>
      <c r="F11" s="1069"/>
      <c r="G11" s="1069"/>
      <c r="H11" s="1069"/>
      <c r="I11" s="1069"/>
      <c r="J11" s="1069"/>
      <c r="K11" s="1069"/>
      <c r="L11" s="1069"/>
      <c r="M11" s="1069"/>
      <c r="N11" s="1069"/>
      <c r="O11" s="1069"/>
      <c r="P11" s="1070"/>
      <c r="Q11" s="1074"/>
      <c r="R11" s="1075"/>
      <c r="S11" s="1075"/>
      <c r="T11" s="1075"/>
      <c r="U11" s="1075"/>
      <c r="V11" s="1075"/>
      <c r="W11" s="1075"/>
      <c r="X11" s="1075"/>
      <c r="Y11" s="1075"/>
      <c r="Z11" s="1075"/>
      <c r="AA11" s="1075"/>
      <c r="AB11" s="1075"/>
      <c r="AC11" s="1075"/>
      <c r="AD11" s="1075"/>
      <c r="AE11" s="1076"/>
      <c r="AF11" s="1050"/>
      <c r="AG11" s="1051"/>
      <c r="AH11" s="1051"/>
      <c r="AI11" s="1051"/>
      <c r="AJ11" s="1052"/>
      <c r="AK11" s="1117"/>
      <c r="AL11" s="1118"/>
      <c r="AM11" s="1118"/>
      <c r="AN11" s="1118"/>
      <c r="AO11" s="1118"/>
      <c r="AP11" s="1118"/>
      <c r="AQ11" s="1118"/>
      <c r="AR11" s="1118"/>
      <c r="AS11" s="1118"/>
      <c r="AT11" s="1118"/>
      <c r="AU11" s="1115"/>
      <c r="AV11" s="1115"/>
      <c r="AW11" s="1115"/>
      <c r="AX11" s="1115"/>
      <c r="AY11" s="1116"/>
      <c r="AZ11" s="232"/>
      <c r="BA11" s="232"/>
      <c r="BB11" s="232"/>
      <c r="BC11" s="232"/>
      <c r="BD11" s="232"/>
      <c r="BE11" s="233"/>
      <c r="BF11" s="233"/>
      <c r="BG11" s="233"/>
      <c r="BH11" s="233"/>
      <c r="BI11" s="233"/>
      <c r="BJ11" s="233"/>
      <c r="BK11" s="233"/>
      <c r="BL11" s="233"/>
      <c r="BM11" s="233"/>
      <c r="BN11" s="233"/>
      <c r="BO11" s="233"/>
      <c r="BP11" s="233"/>
      <c r="BQ11" s="242">
        <v>5</v>
      </c>
      <c r="BR11" s="243"/>
      <c r="BS11" s="1045" t="s">
        <v>592</v>
      </c>
      <c r="BT11" s="1046"/>
      <c r="BU11" s="1046"/>
      <c r="BV11" s="1046"/>
      <c r="BW11" s="1046"/>
      <c r="BX11" s="1046"/>
      <c r="BY11" s="1046"/>
      <c r="BZ11" s="1046"/>
      <c r="CA11" s="1046"/>
      <c r="CB11" s="1046"/>
      <c r="CC11" s="1046"/>
      <c r="CD11" s="1046"/>
      <c r="CE11" s="1046"/>
      <c r="CF11" s="1046"/>
      <c r="CG11" s="1047"/>
      <c r="CH11" s="1020">
        <v>35</v>
      </c>
      <c r="CI11" s="1021"/>
      <c r="CJ11" s="1021"/>
      <c r="CK11" s="1021"/>
      <c r="CL11" s="1022"/>
      <c r="CM11" s="1020">
        <v>282</v>
      </c>
      <c r="CN11" s="1021"/>
      <c r="CO11" s="1021"/>
      <c r="CP11" s="1021"/>
      <c r="CQ11" s="1022"/>
      <c r="CR11" s="1020">
        <v>26</v>
      </c>
      <c r="CS11" s="1021"/>
      <c r="CT11" s="1021"/>
      <c r="CU11" s="1021"/>
      <c r="CV11" s="1022"/>
      <c r="CW11" s="1020">
        <v>18</v>
      </c>
      <c r="CX11" s="1021"/>
      <c r="CY11" s="1021"/>
      <c r="CZ11" s="1021"/>
      <c r="DA11" s="1022"/>
      <c r="DB11" s="1020" t="s">
        <v>581</v>
      </c>
      <c r="DC11" s="1021"/>
      <c r="DD11" s="1021"/>
      <c r="DE11" s="1021"/>
      <c r="DF11" s="1022"/>
      <c r="DG11" s="1020" t="s">
        <v>581</v>
      </c>
      <c r="DH11" s="1021"/>
      <c r="DI11" s="1021"/>
      <c r="DJ11" s="1021"/>
      <c r="DK11" s="1022"/>
      <c r="DL11" s="1020" t="s">
        <v>581</v>
      </c>
      <c r="DM11" s="1021"/>
      <c r="DN11" s="1021"/>
      <c r="DO11" s="1021"/>
      <c r="DP11" s="1022"/>
      <c r="DQ11" s="1020" t="s">
        <v>581</v>
      </c>
      <c r="DR11" s="1021"/>
      <c r="DS11" s="1021"/>
      <c r="DT11" s="1021"/>
      <c r="DU11" s="1022"/>
      <c r="DV11" s="1023"/>
      <c r="DW11" s="1024"/>
      <c r="DX11" s="1024"/>
      <c r="DY11" s="1024"/>
      <c r="DZ11" s="1025"/>
      <c r="EA11" s="234"/>
    </row>
    <row r="12" spans="1:131" s="235" customFormat="1" ht="26.25" customHeight="1">
      <c r="A12" s="241">
        <v>6</v>
      </c>
      <c r="B12" s="1068"/>
      <c r="C12" s="1069"/>
      <c r="D12" s="1069"/>
      <c r="E12" s="1069"/>
      <c r="F12" s="1069"/>
      <c r="G12" s="1069"/>
      <c r="H12" s="1069"/>
      <c r="I12" s="1069"/>
      <c r="J12" s="1069"/>
      <c r="K12" s="1069"/>
      <c r="L12" s="1069"/>
      <c r="M12" s="1069"/>
      <c r="N12" s="1069"/>
      <c r="O12" s="1069"/>
      <c r="P12" s="1070"/>
      <c r="Q12" s="1074"/>
      <c r="R12" s="1075"/>
      <c r="S12" s="1075"/>
      <c r="T12" s="1075"/>
      <c r="U12" s="1075"/>
      <c r="V12" s="1075"/>
      <c r="W12" s="1075"/>
      <c r="X12" s="1075"/>
      <c r="Y12" s="1075"/>
      <c r="Z12" s="1075"/>
      <c r="AA12" s="1075"/>
      <c r="AB12" s="1075"/>
      <c r="AC12" s="1075"/>
      <c r="AD12" s="1075"/>
      <c r="AE12" s="1076"/>
      <c r="AF12" s="1050"/>
      <c r="AG12" s="1051"/>
      <c r="AH12" s="1051"/>
      <c r="AI12" s="1051"/>
      <c r="AJ12" s="1052"/>
      <c r="AK12" s="1117"/>
      <c r="AL12" s="1118"/>
      <c r="AM12" s="1118"/>
      <c r="AN12" s="1118"/>
      <c r="AO12" s="1118"/>
      <c r="AP12" s="1118"/>
      <c r="AQ12" s="1118"/>
      <c r="AR12" s="1118"/>
      <c r="AS12" s="1118"/>
      <c r="AT12" s="1118"/>
      <c r="AU12" s="1115"/>
      <c r="AV12" s="1115"/>
      <c r="AW12" s="1115"/>
      <c r="AX12" s="1115"/>
      <c r="AY12" s="1116"/>
      <c r="AZ12" s="232"/>
      <c r="BA12" s="232"/>
      <c r="BB12" s="232"/>
      <c r="BC12" s="232"/>
      <c r="BD12" s="232"/>
      <c r="BE12" s="233"/>
      <c r="BF12" s="233"/>
      <c r="BG12" s="233"/>
      <c r="BH12" s="233"/>
      <c r="BI12" s="233"/>
      <c r="BJ12" s="233"/>
      <c r="BK12" s="233"/>
      <c r="BL12" s="233"/>
      <c r="BM12" s="233"/>
      <c r="BN12" s="233"/>
      <c r="BO12" s="233"/>
      <c r="BP12" s="233"/>
      <c r="BQ12" s="242">
        <v>6</v>
      </c>
      <c r="BR12" s="243"/>
      <c r="BS12" s="1045"/>
      <c r="BT12" s="1046"/>
      <c r="BU12" s="1046"/>
      <c r="BV12" s="1046"/>
      <c r="BW12" s="1046"/>
      <c r="BX12" s="1046"/>
      <c r="BY12" s="1046"/>
      <c r="BZ12" s="1046"/>
      <c r="CA12" s="1046"/>
      <c r="CB12" s="1046"/>
      <c r="CC12" s="1046"/>
      <c r="CD12" s="1046"/>
      <c r="CE12" s="1046"/>
      <c r="CF12" s="1046"/>
      <c r="CG12" s="1047"/>
      <c r="CH12" s="1020"/>
      <c r="CI12" s="1021"/>
      <c r="CJ12" s="1021"/>
      <c r="CK12" s="1021"/>
      <c r="CL12" s="1022"/>
      <c r="CM12" s="1020"/>
      <c r="CN12" s="1021"/>
      <c r="CO12" s="1021"/>
      <c r="CP12" s="1021"/>
      <c r="CQ12" s="1022"/>
      <c r="CR12" s="1020"/>
      <c r="CS12" s="1021"/>
      <c r="CT12" s="1021"/>
      <c r="CU12" s="1021"/>
      <c r="CV12" s="1022"/>
      <c r="CW12" s="1020"/>
      <c r="CX12" s="1021"/>
      <c r="CY12" s="1021"/>
      <c r="CZ12" s="1021"/>
      <c r="DA12" s="1022"/>
      <c r="DB12" s="1020"/>
      <c r="DC12" s="1021"/>
      <c r="DD12" s="1021"/>
      <c r="DE12" s="1021"/>
      <c r="DF12" s="1022"/>
      <c r="DG12" s="1020"/>
      <c r="DH12" s="1021"/>
      <c r="DI12" s="1021"/>
      <c r="DJ12" s="1021"/>
      <c r="DK12" s="1022"/>
      <c r="DL12" s="1020"/>
      <c r="DM12" s="1021"/>
      <c r="DN12" s="1021"/>
      <c r="DO12" s="1021"/>
      <c r="DP12" s="1022"/>
      <c r="DQ12" s="1020"/>
      <c r="DR12" s="1021"/>
      <c r="DS12" s="1021"/>
      <c r="DT12" s="1021"/>
      <c r="DU12" s="1022"/>
      <c r="DV12" s="1023"/>
      <c r="DW12" s="1024"/>
      <c r="DX12" s="1024"/>
      <c r="DY12" s="1024"/>
      <c r="DZ12" s="1025"/>
      <c r="EA12" s="234"/>
    </row>
    <row r="13" spans="1:131" s="235" customFormat="1" ht="26.25" customHeight="1">
      <c r="A13" s="241">
        <v>7</v>
      </c>
      <c r="B13" s="1068"/>
      <c r="C13" s="1069"/>
      <c r="D13" s="1069"/>
      <c r="E13" s="1069"/>
      <c r="F13" s="1069"/>
      <c r="G13" s="1069"/>
      <c r="H13" s="1069"/>
      <c r="I13" s="1069"/>
      <c r="J13" s="1069"/>
      <c r="K13" s="1069"/>
      <c r="L13" s="1069"/>
      <c r="M13" s="1069"/>
      <c r="N13" s="1069"/>
      <c r="O13" s="1069"/>
      <c r="P13" s="1070"/>
      <c r="Q13" s="1074"/>
      <c r="R13" s="1075"/>
      <c r="S13" s="1075"/>
      <c r="T13" s="1075"/>
      <c r="U13" s="1075"/>
      <c r="V13" s="1075"/>
      <c r="W13" s="1075"/>
      <c r="X13" s="1075"/>
      <c r="Y13" s="1075"/>
      <c r="Z13" s="1075"/>
      <c r="AA13" s="1075"/>
      <c r="AB13" s="1075"/>
      <c r="AC13" s="1075"/>
      <c r="AD13" s="1075"/>
      <c r="AE13" s="1076"/>
      <c r="AF13" s="1050"/>
      <c r="AG13" s="1051"/>
      <c r="AH13" s="1051"/>
      <c r="AI13" s="1051"/>
      <c r="AJ13" s="1052"/>
      <c r="AK13" s="1117"/>
      <c r="AL13" s="1118"/>
      <c r="AM13" s="1118"/>
      <c r="AN13" s="1118"/>
      <c r="AO13" s="1118"/>
      <c r="AP13" s="1118"/>
      <c r="AQ13" s="1118"/>
      <c r="AR13" s="1118"/>
      <c r="AS13" s="1118"/>
      <c r="AT13" s="1118"/>
      <c r="AU13" s="1115"/>
      <c r="AV13" s="1115"/>
      <c r="AW13" s="1115"/>
      <c r="AX13" s="1115"/>
      <c r="AY13" s="1116"/>
      <c r="AZ13" s="232"/>
      <c r="BA13" s="232"/>
      <c r="BB13" s="232"/>
      <c r="BC13" s="232"/>
      <c r="BD13" s="232"/>
      <c r="BE13" s="233"/>
      <c r="BF13" s="233"/>
      <c r="BG13" s="233"/>
      <c r="BH13" s="233"/>
      <c r="BI13" s="233"/>
      <c r="BJ13" s="233"/>
      <c r="BK13" s="233"/>
      <c r="BL13" s="233"/>
      <c r="BM13" s="233"/>
      <c r="BN13" s="233"/>
      <c r="BO13" s="233"/>
      <c r="BP13" s="233"/>
      <c r="BQ13" s="242">
        <v>7</v>
      </c>
      <c r="BR13" s="243"/>
      <c r="BS13" s="1045"/>
      <c r="BT13" s="1046"/>
      <c r="BU13" s="1046"/>
      <c r="BV13" s="1046"/>
      <c r="BW13" s="1046"/>
      <c r="BX13" s="1046"/>
      <c r="BY13" s="1046"/>
      <c r="BZ13" s="1046"/>
      <c r="CA13" s="1046"/>
      <c r="CB13" s="1046"/>
      <c r="CC13" s="1046"/>
      <c r="CD13" s="1046"/>
      <c r="CE13" s="1046"/>
      <c r="CF13" s="1046"/>
      <c r="CG13" s="1047"/>
      <c r="CH13" s="1020"/>
      <c r="CI13" s="1021"/>
      <c r="CJ13" s="1021"/>
      <c r="CK13" s="1021"/>
      <c r="CL13" s="1022"/>
      <c r="CM13" s="1020"/>
      <c r="CN13" s="1021"/>
      <c r="CO13" s="1021"/>
      <c r="CP13" s="1021"/>
      <c r="CQ13" s="1022"/>
      <c r="CR13" s="1020"/>
      <c r="CS13" s="1021"/>
      <c r="CT13" s="1021"/>
      <c r="CU13" s="1021"/>
      <c r="CV13" s="1022"/>
      <c r="CW13" s="1020"/>
      <c r="CX13" s="1021"/>
      <c r="CY13" s="1021"/>
      <c r="CZ13" s="1021"/>
      <c r="DA13" s="1022"/>
      <c r="DB13" s="1020"/>
      <c r="DC13" s="1021"/>
      <c r="DD13" s="1021"/>
      <c r="DE13" s="1021"/>
      <c r="DF13" s="1022"/>
      <c r="DG13" s="1020"/>
      <c r="DH13" s="1021"/>
      <c r="DI13" s="1021"/>
      <c r="DJ13" s="1021"/>
      <c r="DK13" s="1022"/>
      <c r="DL13" s="1020"/>
      <c r="DM13" s="1021"/>
      <c r="DN13" s="1021"/>
      <c r="DO13" s="1021"/>
      <c r="DP13" s="1022"/>
      <c r="DQ13" s="1020"/>
      <c r="DR13" s="1021"/>
      <c r="DS13" s="1021"/>
      <c r="DT13" s="1021"/>
      <c r="DU13" s="1022"/>
      <c r="DV13" s="1023"/>
      <c r="DW13" s="1024"/>
      <c r="DX13" s="1024"/>
      <c r="DY13" s="1024"/>
      <c r="DZ13" s="1025"/>
      <c r="EA13" s="234"/>
    </row>
    <row r="14" spans="1:131" s="235" customFormat="1" ht="26.25" customHeight="1">
      <c r="A14" s="241">
        <v>8</v>
      </c>
      <c r="B14" s="1068"/>
      <c r="C14" s="1069"/>
      <c r="D14" s="1069"/>
      <c r="E14" s="1069"/>
      <c r="F14" s="1069"/>
      <c r="G14" s="1069"/>
      <c r="H14" s="1069"/>
      <c r="I14" s="1069"/>
      <c r="J14" s="1069"/>
      <c r="K14" s="1069"/>
      <c r="L14" s="1069"/>
      <c r="M14" s="1069"/>
      <c r="N14" s="1069"/>
      <c r="O14" s="1069"/>
      <c r="P14" s="1070"/>
      <c r="Q14" s="1074"/>
      <c r="R14" s="1075"/>
      <c r="S14" s="1075"/>
      <c r="T14" s="1075"/>
      <c r="U14" s="1075"/>
      <c r="V14" s="1075"/>
      <c r="W14" s="1075"/>
      <c r="X14" s="1075"/>
      <c r="Y14" s="1075"/>
      <c r="Z14" s="1075"/>
      <c r="AA14" s="1075"/>
      <c r="AB14" s="1075"/>
      <c r="AC14" s="1075"/>
      <c r="AD14" s="1075"/>
      <c r="AE14" s="1076"/>
      <c r="AF14" s="1050"/>
      <c r="AG14" s="1051"/>
      <c r="AH14" s="1051"/>
      <c r="AI14" s="1051"/>
      <c r="AJ14" s="1052"/>
      <c r="AK14" s="1117"/>
      <c r="AL14" s="1118"/>
      <c r="AM14" s="1118"/>
      <c r="AN14" s="1118"/>
      <c r="AO14" s="1118"/>
      <c r="AP14" s="1118"/>
      <c r="AQ14" s="1118"/>
      <c r="AR14" s="1118"/>
      <c r="AS14" s="1118"/>
      <c r="AT14" s="1118"/>
      <c r="AU14" s="1115"/>
      <c r="AV14" s="1115"/>
      <c r="AW14" s="1115"/>
      <c r="AX14" s="1115"/>
      <c r="AY14" s="1116"/>
      <c r="AZ14" s="232"/>
      <c r="BA14" s="232"/>
      <c r="BB14" s="232"/>
      <c r="BC14" s="232"/>
      <c r="BD14" s="232"/>
      <c r="BE14" s="233"/>
      <c r="BF14" s="233"/>
      <c r="BG14" s="233"/>
      <c r="BH14" s="233"/>
      <c r="BI14" s="233"/>
      <c r="BJ14" s="233"/>
      <c r="BK14" s="233"/>
      <c r="BL14" s="233"/>
      <c r="BM14" s="233"/>
      <c r="BN14" s="233"/>
      <c r="BO14" s="233"/>
      <c r="BP14" s="233"/>
      <c r="BQ14" s="242">
        <v>8</v>
      </c>
      <c r="BR14" s="243"/>
      <c r="BS14" s="1045"/>
      <c r="BT14" s="1046"/>
      <c r="BU14" s="1046"/>
      <c r="BV14" s="1046"/>
      <c r="BW14" s="1046"/>
      <c r="BX14" s="1046"/>
      <c r="BY14" s="1046"/>
      <c r="BZ14" s="1046"/>
      <c r="CA14" s="1046"/>
      <c r="CB14" s="1046"/>
      <c r="CC14" s="1046"/>
      <c r="CD14" s="1046"/>
      <c r="CE14" s="1046"/>
      <c r="CF14" s="1046"/>
      <c r="CG14" s="1047"/>
      <c r="CH14" s="1020"/>
      <c r="CI14" s="1021"/>
      <c r="CJ14" s="1021"/>
      <c r="CK14" s="1021"/>
      <c r="CL14" s="1022"/>
      <c r="CM14" s="1020"/>
      <c r="CN14" s="1021"/>
      <c r="CO14" s="1021"/>
      <c r="CP14" s="1021"/>
      <c r="CQ14" s="1022"/>
      <c r="CR14" s="1020"/>
      <c r="CS14" s="1021"/>
      <c r="CT14" s="1021"/>
      <c r="CU14" s="1021"/>
      <c r="CV14" s="1022"/>
      <c r="CW14" s="1020"/>
      <c r="CX14" s="1021"/>
      <c r="CY14" s="1021"/>
      <c r="CZ14" s="1021"/>
      <c r="DA14" s="1022"/>
      <c r="DB14" s="1020"/>
      <c r="DC14" s="1021"/>
      <c r="DD14" s="1021"/>
      <c r="DE14" s="1021"/>
      <c r="DF14" s="1022"/>
      <c r="DG14" s="1020"/>
      <c r="DH14" s="1021"/>
      <c r="DI14" s="1021"/>
      <c r="DJ14" s="1021"/>
      <c r="DK14" s="1022"/>
      <c r="DL14" s="1020"/>
      <c r="DM14" s="1021"/>
      <c r="DN14" s="1021"/>
      <c r="DO14" s="1021"/>
      <c r="DP14" s="1022"/>
      <c r="DQ14" s="1020"/>
      <c r="DR14" s="1021"/>
      <c r="DS14" s="1021"/>
      <c r="DT14" s="1021"/>
      <c r="DU14" s="1022"/>
      <c r="DV14" s="1023"/>
      <c r="DW14" s="1024"/>
      <c r="DX14" s="1024"/>
      <c r="DY14" s="1024"/>
      <c r="DZ14" s="1025"/>
      <c r="EA14" s="234"/>
    </row>
    <row r="15" spans="1:131" s="235" customFormat="1" ht="26.25" customHeight="1">
      <c r="A15" s="241">
        <v>9</v>
      </c>
      <c r="B15" s="1068"/>
      <c r="C15" s="1069"/>
      <c r="D15" s="1069"/>
      <c r="E15" s="1069"/>
      <c r="F15" s="1069"/>
      <c r="G15" s="1069"/>
      <c r="H15" s="1069"/>
      <c r="I15" s="1069"/>
      <c r="J15" s="1069"/>
      <c r="K15" s="1069"/>
      <c r="L15" s="1069"/>
      <c r="M15" s="1069"/>
      <c r="N15" s="1069"/>
      <c r="O15" s="1069"/>
      <c r="P15" s="1070"/>
      <c r="Q15" s="1074"/>
      <c r="R15" s="1075"/>
      <c r="S15" s="1075"/>
      <c r="T15" s="1075"/>
      <c r="U15" s="1075"/>
      <c r="V15" s="1075"/>
      <c r="W15" s="1075"/>
      <c r="X15" s="1075"/>
      <c r="Y15" s="1075"/>
      <c r="Z15" s="1075"/>
      <c r="AA15" s="1075"/>
      <c r="AB15" s="1075"/>
      <c r="AC15" s="1075"/>
      <c r="AD15" s="1075"/>
      <c r="AE15" s="1076"/>
      <c r="AF15" s="1050"/>
      <c r="AG15" s="1051"/>
      <c r="AH15" s="1051"/>
      <c r="AI15" s="1051"/>
      <c r="AJ15" s="1052"/>
      <c r="AK15" s="1117"/>
      <c r="AL15" s="1118"/>
      <c r="AM15" s="1118"/>
      <c r="AN15" s="1118"/>
      <c r="AO15" s="1118"/>
      <c r="AP15" s="1118"/>
      <c r="AQ15" s="1118"/>
      <c r="AR15" s="1118"/>
      <c r="AS15" s="1118"/>
      <c r="AT15" s="1118"/>
      <c r="AU15" s="1115"/>
      <c r="AV15" s="1115"/>
      <c r="AW15" s="1115"/>
      <c r="AX15" s="1115"/>
      <c r="AY15" s="1116"/>
      <c r="AZ15" s="232"/>
      <c r="BA15" s="232"/>
      <c r="BB15" s="232"/>
      <c r="BC15" s="232"/>
      <c r="BD15" s="232"/>
      <c r="BE15" s="233"/>
      <c r="BF15" s="233"/>
      <c r="BG15" s="233"/>
      <c r="BH15" s="233"/>
      <c r="BI15" s="233"/>
      <c r="BJ15" s="233"/>
      <c r="BK15" s="233"/>
      <c r="BL15" s="233"/>
      <c r="BM15" s="233"/>
      <c r="BN15" s="233"/>
      <c r="BO15" s="233"/>
      <c r="BP15" s="233"/>
      <c r="BQ15" s="242">
        <v>9</v>
      </c>
      <c r="BR15" s="243"/>
      <c r="BS15" s="1045"/>
      <c r="BT15" s="1046"/>
      <c r="BU15" s="1046"/>
      <c r="BV15" s="1046"/>
      <c r="BW15" s="1046"/>
      <c r="BX15" s="1046"/>
      <c r="BY15" s="1046"/>
      <c r="BZ15" s="1046"/>
      <c r="CA15" s="1046"/>
      <c r="CB15" s="1046"/>
      <c r="CC15" s="1046"/>
      <c r="CD15" s="1046"/>
      <c r="CE15" s="1046"/>
      <c r="CF15" s="1046"/>
      <c r="CG15" s="1047"/>
      <c r="CH15" s="1020"/>
      <c r="CI15" s="1021"/>
      <c r="CJ15" s="1021"/>
      <c r="CK15" s="1021"/>
      <c r="CL15" s="1022"/>
      <c r="CM15" s="1020"/>
      <c r="CN15" s="1021"/>
      <c r="CO15" s="1021"/>
      <c r="CP15" s="1021"/>
      <c r="CQ15" s="1022"/>
      <c r="CR15" s="1020"/>
      <c r="CS15" s="1021"/>
      <c r="CT15" s="1021"/>
      <c r="CU15" s="1021"/>
      <c r="CV15" s="1022"/>
      <c r="CW15" s="1020"/>
      <c r="CX15" s="1021"/>
      <c r="CY15" s="1021"/>
      <c r="CZ15" s="1021"/>
      <c r="DA15" s="1022"/>
      <c r="DB15" s="1020"/>
      <c r="DC15" s="1021"/>
      <c r="DD15" s="1021"/>
      <c r="DE15" s="1021"/>
      <c r="DF15" s="1022"/>
      <c r="DG15" s="1020"/>
      <c r="DH15" s="1021"/>
      <c r="DI15" s="1021"/>
      <c r="DJ15" s="1021"/>
      <c r="DK15" s="1022"/>
      <c r="DL15" s="1020"/>
      <c r="DM15" s="1021"/>
      <c r="DN15" s="1021"/>
      <c r="DO15" s="1021"/>
      <c r="DP15" s="1022"/>
      <c r="DQ15" s="1020"/>
      <c r="DR15" s="1021"/>
      <c r="DS15" s="1021"/>
      <c r="DT15" s="1021"/>
      <c r="DU15" s="1022"/>
      <c r="DV15" s="1023"/>
      <c r="DW15" s="1024"/>
      <c r="DX15" s="1024"/>
      <c r="DY15" s="1024"/>
      <c r="DZ15" s="1025"/>
      <c r="EA15" s="234"/>
    </row>
    <row r="16" spans="1:131" s="235" customFormat="1" ht="26.25" customHeight="1">
      <c r="A16" s="241">
        <v>10</v>
      </c>
      <c r="B16" s="1068"/>
      <c r="C16" s="1069"/>
      <c r="D16" s="1069"/>
      <c r="E16" s="1069"/>
      <c r="F16" s="1069"/>
      <c r="G16" s="1069"/>
      <c r="H16" s="1069"/>
      <c r="I16" s="1069"/>
      <c r="J16" s="1069"/>
      <c r="K16" s="1069"/>
      <c r="L16" s="1069"/>
      <c r="M16" s="1069"/>
      <c r="N16" s="1069"/>
      <c r="O16" s="1069"/>
      <c r="P16" s="1070"/>
      <c r="Q16" s="1074"/>
      <c r="R16" s="1075"/>
      <c r="S16" s="1075"/>
      <c r="T16" s="1075"/>
      <c r="U16" s="1075"/>
      <c r="V16" s="1075"/>
      <c r="W16" s="1075"/>
      <c r="X16" s="1075"/>
      <c r="Y16" s="1075"/>
      <c r="Z16" s="1075"/>
      <c r="AA16" s="1075"/>
      <c r="AB16" s="1075"/>
      <c r="AC16" s="1075"/>
      <c r="AD16" s="1075"/>
      <c r="AE16" s="1076"/>
      <c r="AF16" s="1050"/>
      <c r="AG16" s="1051"/>
      <c r="AH16" s="1051"/>
      <c r="AI16" s="1051"/>
      <c r="AJ16" s="1052"/>
      <c r="AK16" s="1117"/>
      <c r="AL16" s="1118"/>
      <c r="AM16" s="1118"/>
      <c r="AN16" s="1118"/>
      <c r="AO16" s="1118"/>
      <c r="AP16" s="1118"/>
      <c r="AQ16" s="1118"/>
      <c r="AR16" s="1118"/>
      <c r="AS16" s="1118"/>
      <c r="AT16" s="1118"/>
      <c r="AU16" s="1115"/>
      <c r="AV16" s="1115"/>
      <c r="AW16" s="1115"/>
      <c r="AX16" s="1115"/>
      <c r="AY16" s="1116"/>
      <c r="AZ16" s="232"/>
      <c r="BA16" s="232"/>
      <c r="BB16" s="232"/>
      <c r="BC16" s="232"/>
      <c r="BD16" s="232"/>
      <c r="BE16" s="233"/>
      <c r="BF16" s="233"/>
      <c r="BG16" s="233"/>
      <c r="BH16" s="233"/>
      <c r="BI16" s="233"/>
      <c r="BJ16" s="233"/>
      <c r="BK16" s="233"/>
      <c r="BL16" s="233"/>
      <c r="BM16" s="233"/>
      <c r="BN16" s="233"/>
      <c r="BO16" s="233"/>
      <c r="BP16" s="233"/>
      <c r="BQ16" s="242">
        <v>10</v>
      </c>
      <c r="BR16" s="243"/>
      <c r="BS16" s="1045"/>
      <c r="BT16" s="1046"/>
      <c r="BU16" s="1046"/>
      <c r="BV16" s="1046"/>
      <c r="BW16" s="1046"/>
      <c r="BX16" s="1046"/>
      <c r="BY16" s="1046"/>
      <c r="BZ16" s="1046"/>
      <c r="CA16" s="1046"/>
      <c r="CB16" s="1046"/>
      <c r="CC16" s="1046"/>
      <c r="CD16" s="1046"/>
      <c r="CE16" s="1046"/>
      <c r="CF16" s="1046"/>
      <c r="CG16" s="1047"/>
      <c r="CH16" s="1020"/>
      <c r="CI16" s="1021"/>
      <c r="CJ16" s="1021"/>
      <c r="CK16" s="1021"/>
      <c r="CL16" s="1022"/>
      <c r="CM16" s="1020"/>
      <c r="CN16" s="1021"/>
      <c r="CO16" s="1021"/>
      <c r="CP16" s="1021"/>
      <c r="CQ16" s="1022"/>
      <c r="CR16" s="1020"/>
      <c r="CS16" s="1021"/>
      <c r="CT16" s="1021"/>
      <c r="CU16" s="1021"/>
      <c r="CV16" s="1022"/>
      <c r="CW16" s="1020"/>
      <c r="CX16" s="1021"/>
      <c r="CY16" s="1021"/>
      <c r="CZ16" s="1021"/>
      <c r="DA16" s="1022"/>
      <c r="DB16" s="1020"/>
      <c r="DC16" s="1021"/>
      <c r="DD16" s="1021"/>
      <c r="DE16" s="1021"/>
      <c r="DF16" s="1022"/>
      <c r="DG16" s="1020"/>
      <c r="DH16" s="1021"/>
      <c r="DI16" s="1021"/>
      <c r="DJ16" s="1021"/>
      <c r="DK16" s="1022"/>
      <c r="DL16" s="1020"/>
      <c r="DM16" s="1021"/>
      <c r="DN16" s="1021"/>
      <c r="DO16" s="1021"/>
      <c r="DP16" s="1022"/>
      <c r="DQ16" s="1020"/>
      <c r="DR16" s="1021"/>
      <c r="DS16" s="1021"/>
      <c r="DT16" s="1021"/>
      <c r="DU16" s="1022"/>
      <c r="DV16" s="1023"/>
      <c r="DW16" s="1024"/>
      <c r="DX16" s="1024"/>
      <c r="DY16" s="1024"/>
      <c r="DZ16" s="1025"/>
      <c r="EA16" s="234"/>
    </row>
    <row r="17" spans="1:131" s="235" customFormat="1" ht="26.25" customHeight="1">
      <c r="A17" s="241">
        <v>11</v>
      </c>
      <c r="B17" s="1068"/>
      <c r="C17" s="1069"/>
      <c r="D17" s="1069"/>
      <c r="E17" s="1069"/>
      <c r="F17" s="1069"/>
      <c r="G17" s="1069"/>
      <c r="H17" s="1069"/>
      <c r="I17" s="1069"/>
      <c r="J17" s="1069"/>
      <c r="K17" s="1069"/>
      <c r="L17" s="1069"/>
      <c r="M17" s="1069"/>
      <c r="N17" s="1069"/>
      <c r="O17" s="1069"/>
      <c r="P17" s="1070"/>
      <c r="Q17" s="1074"/>
      <c r="R17" s="1075"/>
      <c r="S17" s="1075"/>
      <c r="T17" s="1075"/>
      <c r="U17" s="1075"/>
      <c r="V17" s="1075"/>
      <c r="W17" s="1075"/>
      <c r="X17" s="1075"/>
      <c r="Y17" s="1075"/>
      <c r="Z17" s="1075"/>
      <c r="AA17" s="1075"/>
      <c r="AB17" s="1075"/>
      <c r="AC17" s="1075"/>
      <c r="AD17" s="1075"/>
      <c r="AE17" s="1076"/>
      <c r="AF17" s="1050"/>
      <c r="AG17" s="1051"/>
      <c r="AH17" s="1051"/>
      <c r="AI17" s="1051"/>
      <c r="AJ17" s="1052"/>
      <c r="AK17" s="1117"/>
      <c r="AL17" s="1118"/>
      <c r="AM17" s="1118"/>
      <c r="AN17" s="1118"/>
      <c r="AO17" s="1118"/>
      <c r="AP17" s="1118"/>
      <c r="AQ17" s="1118"/>
      <c r="AR17" s="1118"/>
      <c r="AS17" s="1118"/>
      <c r="AT17" s="1118"/>
      <c r="AU17" s="1115"/>
      <c r="AV17" s="1115"/>
      <c r="AW17" s="1115"/>
      <c r="AX17" s="1115"/>
      <c r="AY17" s="1116"/>
      <c r="AZ17" s="232"/>
      <c r="BA17" s="232"/>
      <c r="BB17" s="232"/>
      <c r="BC17" s="232"/>
      <c r="BD17" s="232"/>
      <c r="BE17" s="233"/>
      <c r="BF17" s="233"/>
      <c r="BG17" s="233"/>
      <c r="BH17" s="233"/>
      <c r="BI17" s="233"/>
      <c r="BJ17" s="233"/>
      <c r="BK17" s="233"/>
      <c r="BL17" s="233"/>
      <c r="BM17" s="233"/>
      <c r="BN17" s="233"/>
      <c r="BO17" s="233"/>
      <c r="BP17" s="233"/>
      <c r="BQ17" s="242">
        <v>11</v>
      </c>
      <c r="BR17" s="243"/>
      <c r="BS17" s="1045"/>
      <c r="BT17" s="1046"/>
      <c r="BU17" s="1046"/>
      <c r="BV17" s="1046"/>
      <c r="BW17" s="1046"/>
      <c r="BX17" s="1046"/>
      <c r="BY17" s="1046"/>
      <c r="BZ17" s="1046"/>
      <c r="CA17" s="1046"/>
      <c r="CB17" s="1046"/>
      <c r="CC17" s="1046"/>
      <c r="CD17" s="1046"/>
      <c r="CE17" s="1046"/>
      <c r="CF17" s="1046"/>
      <c r="CG17" s="1047"/>
      <c r="CH17" s="1020"/>
      <c r="CI17" s="1021"/>
      <c r="CJ17" s="1021"/>
      <c r="CK17" s="1021"/>
      <c r="CL17" s="1022"/>
      <c r="CM17" s="1020"/>
      <c r="CN17" s="1021"/>
      <c r="CO17" s="1021"/>
      <c r="CP17" s="1021"/>
      <c r="CQ17" s="1022"/>
      <c r="CR17" s="1020"/>
      <c r="CS17" s="1021"/>
      <c r="CT17" s="1021"/>
      <c r="CU17" s="1021"/>
      <c r="CV17" s="1022"/>
      <c r="CW17" s="1020"/>
      <c r="CX17" s="1021"/>
      <c r="CY17" s="1021"/>
      <c r="CZ17" s="1021"/>
      <c r="DA17" s="1022"/>
      <c r="DB17" s="1020"/>
      <c r="DC17" s="1021"/>
      <c r="DD17" s="1021"/>
      <c r="DE17" s="1021"/>
      <c r="DF17" s="1022"/>
      <c r="DG17" s="1020"/>
      <c r="DH17" s="1021"/>
      <c r="DI17" s="1021"/>
      <c r="DJ17" s="1021"/>
      <c r="DK17" s="1022"/>
      <c r="DL17" s="1020"/>
      <c r="DM17" s="1021"/>
      <c r="DN17" s="1021"/>
      <c r="DO17" s="1021"/>
      <c r="DP17" s="1022"/>
      <c r="DQ17" s="1020"/>
      <c r="DR17" s="1021"/>
      <c r="DS17" s="1021"/>
      <c r="DT17" s="1021"/>
      <c r="DU17" s="1022"/>
      <c r="DV17" s="1023"/>
      <c r="DW17" s="1024"/>
      <c r="DX17" s="1024"/>
      <c r="DY17" s="1024"/>
      <c r="DZ17" s="1025"/>
      <c r="EA17" s="234"/>
    </row>
    <row r="18" spans="1:131" s="235" customFormat="1" ht="26.25" customHeight="1">
      <c r="A18" s="241">
        <v>12</v>
      </c>
      <c r="B18" s="1068"/>
      <c r="C18" s="1069"/>
      <c r="D18" s="1069"/>
      <c r="E18" s="1069"/>
      <c r="F18" s="1069"/>
      <c r="G18" s="1069"/>
      <c r="H18" s="1069"/>
      <c r="I18" s="1069"/>
      <c r="J18" s="1069"/>
      <c r="K18" s="1069"/>
      <c r="L18" s="1069"/>
      <c r="M18" s="1069"/>
      <c r="N18" s="1069"/>
      <c r="O18" s="1069"/>
      <c r="P18" s="1070"/>
      <c r="Q18" s="1074"/>
      <c r="R18" s="1075"/>
      <c r="S18" s="1075"/>
      <c r="T18" s="1075"/>
      <c r="U18" s="1075"/>
      <c r="V18" s="1075"/>
      <c r="W18" s="1075"/>
      <c r="X18" s="1075"/>
      <c r="Y18" s="1075"/>
      <c r="Z18" s="1075"/>
      <c r="AA18" s="1075"/>
      <c r="AB18" s="1075"/>
      <c r="AC18" s="1075"/>
      <c r="AD18" s="1075"/>
      <c r="AE18" s="1076"/>
      <c r="AF18" s="1050"/>
      <c r="AG18" s="1051"/>
      <c r="AH18" s="1051"/>
      <c r="AI18" s="1051"/>
      <c r="AJ18" s="1052"/>
      <c r="AK18" s="1117"/>
      <c r="AL18" s="1118"/>
      <c r="AM18" s="1118"/>
      <c r="AN18" s="1118"/>
      <c r="AO18" s="1118"/>
      <c r="AP18" s="1118"/>
      <c r="AQ18" s="1118"/>
      <c r="AR18" s="1118"/>
      <c r="AS18" s="1118"/>
      <c r="AT18" s="1118"/>
      <c r="AU18" s="1115"/>
      <c r="AV18" s="1115"/>
      <c r="AW18" s="1115"/>
      <c r="AX18" s="1115"/>
      <c r="AY18" s="1116"/>
      <c r="AZ18" s="232"/>
      <c r="BA18" s="232"/>
      <c r="BB18" s="232"/>
      <c r="BC18" s="232"/>
      <c r="BD18" s="232"/>
      <c r="BE18" s="233"/>
      <c r="BF18" s="233"/>
      <c r="BG18" s="233"/>
      <c r="BH18" s="233"/>
      <c r="BI18" s="233"/>
      <c r="BJ18" s="233"/>
      <c r="BK18" s="233"/>
      <c r="BL18" s="233"/>
      <c r="BM18" s="233"/>
      <c r="BN18" s="233"/>
      <c r="BO18" s="233"/>
      <c r="BP18" s="233"/>
      <c r="BQ18" s="242">
        <v>12</v>
      </c>
      <c r="BR18" s="243"/>
      <c r="BS18" s="1045"/>
      <c r="BT18" s="1046"/>
      <c r="BU18" s="1046"/>
      <c r="BV18" s="1046"/>
      <c r="BW18" s="1046"/>
      <c r="BX18" s="1046"/>
      <c r="BY18" s="1046"/>
      <c r="BZ18" s="1046"/>
      <c r="CA18" s="1046"/>
      <c r="CB18" s="1046"/>
      <c r="CC18" s="1046"/>
      <c r="CD18" s="1046"/>
      <c r="CE18" s="1046"/>
      <c r="CF18" s="1046"/>
      <c r="CG18" s="1047"/>
      <c r="CH18" s="1020"/>
      <c r="CI18" s="1021"/>
      <c r="CJ18" s="1021"/>
      <c r="CK18" s="1021"/>
      <c r="CL18" s="1022"/>
      <c r="CM18" s="1020"/>
      <c r="CN18" s="1021"/>
      <c r="CO18" s="1021"/>
      <c r="CP18" s="1021"/>
      <c r="CQ18" s="1022"/>
      <c r="CR18" s="1020"/>
      <c r="CS18" s="1021"/>
      <c r="CT18" s="1021"/>
      <c r="CU18" s="1021"/>
      <c r="CV18" s="1022"/>
      <c r="CW18" s="1020"/>
      <c r="CX18" s="1021"/>
      <c r="CY18" s="1021"/>
      <c r="CZ18" s="1021"/>
      <c r="DA18" s="1022"/>
      <c r="DB18" s="1020"/>
      <c r="DC18" s="1021"/>
      <c r="DD18" s="1021"/>
      <c r="DE18" s="1021"/>
      <c r="DF18" s="1022"/>
      <c r="DG18" s="1020"/>
      <c r="DH18" s="1021"/>
      <c r="DI18" s="1021"/>
      <c r="DJ18" s="1021"/>
      <c r="DK18" s="1022"/>
      <c r="DL18" s="1020"/>
      <c r="DM18" s="1021"/>
      <c r="DN18" s="1021"/>
      <c r="DO18" s="1021"/>
      <c r="DP18" s="1022"/>
      <c r="DQ18" s="1020"/>
      <c r="DR18" s="1021"/>
      <c r="DS18" s="1021"/>
      <c r="DT18" s="1021"/>
      <c r="DU18" s="1022"/>
      <c r="DV18" s="1023"/>
      <c r="DW18" s="1024"/>
      <c r="DX18" s="1024"/>
      <c r="DY18" s="1024"/>
      <c r="DZ18" s="1025"/>
      <c r="EA18" s="234"/>
    </row>
    <row r="19" spans="1:131" s="235" customFormat="1" ht="26.25" customHeight="1">
      <c r="A19" s="241">
        <v>13</v>
      </c>
      <c r="B19" s="1068"/>
      <c r="C19" s="1069"/>
      <c r="D19" s="1069"/>
      <c r="E19" s="1069"/>
      <c r="F19" s="1069"/>
      <c r="G19" s="1069"/>
      <c r="H19" s="1069"/>
      <c r="I19" s="1069"/>
      <c r="J19" s="1069"/>
      <c r="K19" s="1069"/>
      <c r="L19" s="1069"/>
      <c r="M19" s="1069"/>
      <c r="N19" s="1069"/>
      <c r="O19" s="1069"/>
      <c r="P19" s="1070"/>
      <c r="Q19" s="1074"/>
      <c r="R19" s="1075"/>
      <c r="S19" s="1075"/>
      <c r="T19" s="1075"/>
      <c r="U19" s="1075"/>
      <c r="V19" s="1075"/>
      <c r="W19" s="1075"/>
      <c r="X19" s="1075"/>
      <c r="Y19" s="1075"/>
      <c r="Z19" s="1075"/>
      <c r="AA19" s="1075"/>
      <c r="AB19" s="1075"/>
      <c r="AC19" s="1075"/>
      <c r="AD19" s="1075"/>
      <c r="AE19" s="1076"/>
      <c r="AF19" s="1050"/>
      <c r="AG19" s="1051"/>
      <c r="AH19" s="1051"/>
      <c r="AI19" s="1051"/>
      <c r="AJ19" s="1052"/>
      <c r="AK19" s="1117"/>
      <c r="AL19" s="1118"/>
      <c r="AM19" s="1118"/>
      <c r="AN19" s="1118"/>
      <c r="AO19" s="1118"/>
      <c r="AP19" s="1118"/>
      <c r="AQ19" s="1118"/>
      <c r="AR19" s="1118"/>
      <c r="AS19" s="1118"/>
      <c r="AT19" s="1118"/>
      <c r="AU19" s="1115"/>
      <c r="AV19" s="1115"/>
      <c r="AW19" s="1115"/>
      <c r="AX19" s="1115"/>
      <c r="AY19" s="1116"/>
      <c r="AZ19" s="232"/>
      <c r="BA19" s="232"/>
      <c r="BB19" s="232"/>
      <c r="BC19" s="232"/>
      <c r="BD19" s="232"/>
      <c r="BE19" s="233"/>
      <c r="BF19" s="233"/>
      <c r="BG19" s="233"/>
      <c r="BH19" s="233"/>
      <c r="BI19" s="233"/>
      <c r="BJ19" s="233"/>
      <c r="BK19" s="233"/>
      <c r="BL19" s="233"/>
      <c r="BM19" s="233"/>
      <c r="BN19" s="233"/>
      <c r="BO19" s="233"/>
      <c r="BP19" s="233"/>
      <c r="BQ19" s="242">
        <v>13</v>
      </c>
      <c r="BR19" s="243"/>
      <c r="BS19" s="1045"/>
      <c r="BT19" s="1046"/>
      <c r="BU19" s="1046"/>
      <c r="BV19" s="1046"/>
      <c r="BW19" s="1046"/>
      <c r="BX19" s="1046"/>
      <c r="BY19" s="1046"/>
      <c r="BZ19" s="1046"/>
      <c r="CA19" s="1046"/>
      <c r="CB19" s="1046"/>
      <c r="CC19" s="1046"/>
      <c r="CD19" s="1046"/>
      <c r="CE19" s="1046"/>
      <c r="CF19" s="1046"/>
      <c r="CG19" s="1047"/>
      <c r="CH19" s="1020"/>
      <c r="CI19" s="1021"/>
      <c r="CJ19" s="1021"/>
      <c r="CK19" s="1021"/>
      <c r="CL19" s="1022"/>
      <c r="CM19" s="1020"/>
      <c r="CN19" s="1021"/>
      <c r="CO19" s="1021"/>
      <c r="CP19" s="1021"/>
      <c r="CQ19" s="1022"/>
      <c r="CR19" s="1020"/>
      <c r="CS19" s="1021"/>
      <c r="CT19" s="1021"/>
      <c r="CU19" s="1021"/>
      <c r="CV19" s="1022"/>
      <c r="CW19" s="1020"/>
      <c r="CX19" s="1021"/>
      <c r="CY19" s="1021"/>
      <c r="CZ19" s="1021"/>
      <c r="DA19" s="1022"/>
      <c r="DB19" s="1020"/>
      <c r="DC19" s="1021"/>
      <c r="DD19" s="1021"/>
      <c r="DE19" s="1021"/>
      <c r="DF19" s="1022"/>
      <c r="DG19" s="1020"/>
      <c r="DH19" s="1021"/>
      <c r="DI19" s="1021"/>
      <c r="DJ19" s="1021"/>
      <c r="DK19" s="1022"/>
      <c r="DL19" s="1020"/>
      <c r="DM19" s="1021"/>
      <c r="DN19" s="1021"/>
      <c r="DO19" s="1021"/>
      <c r="DP19" s="1022"/>
      <c r="DQ19" s="1020"/>
      <c r="DR19" s="1021"/>
      <c r="DS19" s="1021"/>
      <c r="DT19" s="1021"/>
      <c r="DU19" s="1022"/>
      <c r="DV19" s="1023"/>
      <c r="DW19" s="1024"/>
      <c r="DX19" s="1024"/>
      <c r="DY19" s="1024"/>
      <c r="DZ19" s="1025"/>
      <c r="EA19" s="234"/>
    </row>
    <row r="20" spans="1:131" s="235" customFormat="1" ht="26.25" customHeight="1">
      <c r="A20" s="241">
        <v>14</v>
      </c>
      <c r="B20" s="1068"/>
      <c r="C20" s="1069"/>
      <c r="D20" s="1069"/>
      <c r="E20" s="1069"/>
      <c r="F20" s="1069"/>
      <c r="G20" s="1069"/>
      <c r="H20" s="1069"/>
      <c r="I20" s="1069"/>
      <c r="J20" s="1069"/>
      <c r="K20" s="1069"/>
      <c r="L20" s="1069"/>
      <c r="M20" s="1069"/>
      <c r="N20" s="1069"/>
      <c r="O20" s="1069"/>
      <c r="P20" s="1070"/>
      <c r="Q20" s="1074"/>
      <c r="R20" s="1075"/>
      <c r="S20" s="1075"/>
      <c r="T20" s="1075"/>
      <c r="U20" s="1075"/>
      <c r="V20" s="1075"/>
      <c r="W20" s="1075"/>
      <c r="X20" s="1075"/>
      <c r="Y20" s="1075"/>
      <c r="Z20" s="1075"/>
      <c r="AA20" s="1075"/>
      <c r="AB20" s="1075"/>
      <c r="AC20" s="1075"/>
      <c r="AD20" s="1075"/>
      <c r="AE20" s="1076"/>
      <c r="AF20" s="1050"/>
      <c r="AG20" s="1051"/>
      <c r="AH20" s="1051"/>
      <c r="AI20" s="1051"/>
      <c r="AJ20" s="1052"/>
      <c r="AK20" s="1117"/>
      <c r="AL20" s="1118"/>
      <c r="AM20" s="1118"/>
      <c r="AN20" s="1118"/>
      <c r="AO20" s="1118"/>
      <c r="AP20" s="1118"/>
      <c r="AQ20" s="1118"/>
      <c r="AR20" s="1118"/>
      <c r="AS20" s="1118"/>
      <c r="AT20" s="1118"/>
      <c r="AU20" s="1115"/>
      <c r="AV20" s="1115"/>
      <c r="AW20" s="1115"/>
      <c r="AX20" s="1115"/>
      <c r="AY20" s="1116"/>
      <c r="AZ20" s="232"/>
      <c r="BA20" s="232"/>
      <c r="BB20" s="232"/>
      <c r="BC20" s="232"/>
      <c r="BD20" s="232"/>
      <c r="BE20" s="233"/>
      <c r="BF20" s="233"/>
      <c r="BG20" s="233"/>
      <c r="BH20" s="233"/>
      <c r="BI20" s="233"/>
      <c r="BJ20" s="233"/>
      <c r="BK20" s="233"/>
      <c r="BL20" s="233"/>
      <c r="BM20" s="233"/>
      <c r="BN20" s="233"/>
      <c r="BO20" s="233"/>
      <c r="BP20" s="233"/>
      <c r="BQ20" s="242">
        <v>14</v>
      </c>
      <c r="BR20" s="243"/>
      <c r="BS20" s="1045"/>
      <c r="BT20" s="1046"/>
      <c r="BU20" s="1046"/>
      <c r="BV20" s="1046"/>
      <c r="BW20" s="1046"/>
      <c r="BX20" s="1046"/>
      <c r="BY20" s="1046"/>
      <c r="BZ20" s="1046"/>
      <c r="CA20" s="1046"/>
      <c r="CB20" s="1046"/>
      <c r="CC20" s="1046"/>
      <c r="CD20" s="1046"/>
      <c r="CE20" s="1046"/>
      <c r="CF20" s="1046"/>
      <c r="CG20" s="1047"/>
      <c r="CH20" s="1020"/>
      <c r="CI20" s="1021"/>
      <c r="CJ20" s="1021"/>
      <c r="CK20" s="1021"/>
      <c r="CL20" s="1022"/>
      <c r="CM20" s="1020"/>
      <c r="CN20" s="1021"/>
      <c r="CO20" s="1021"/>
      <c r="CP20" s="1021"/>
      <c r="CQ20" s="1022"/>
      <c r="CR20" s="1020"/>
      <c r="CS20" s="1021"/>
      <c r="CT20" s="1021"/>
      <c r="CU20" s="1021"/>
      <c r="CV20" s="1022"/>
      <c r="CW20" s="1020"/>
      <c r="CX20" s="1021"/>
      <c r="CY20" s="1021"/>
      <c r="CZ20" s="1021"/>
      <c r="DA20" s="1022"/>
      <c r="DB20" s="1020"/>
      <c r="DC20" s="1021"/>
      <c r="DD20" s="1021"/>
      <c r="DE20" s="1021"/>
      <c r="DF20" s="1022"/>
      <c r="DG20" s="1020"/>
      <c r="DH20" s="1021"/>
      <c r="DI20" s="1021"/>
      <c r="DJ20" s="1021"/>
      <c r="DK20" s="1022"/>
      <c r="DL20" s="1020"/>
      <c r="DM20" s="1021"/>
      <c r="DN20" s="1021"/>
      <c r="DO20" s="1021"/>
      <c r="DP20" s="1022"/>
      <c r="DQ20" s="1020"/>
      <c r="DR20" s="1021"/>
      <c r="DS20" s="1021"/>
      <c r="DT20" s="1021"/>
      <c r="DU20" s="1022"/>
      <c r="DV20" s="1023"/>
      <c r="DW20" s="1024"/>
      <c r="DX20" s="1024"/>
      <c r="DY20" s="1024"/>
      <c r="DZ20" s="1025"/>
      <c r="EA20" s="234"/>
    </row>
    <row r="21" spans="1:131" s="235" customFormat="1" ht="26.25" customHeight="1" thickBot="1">
      <c r="A21" s="241">
        <v>15</v>
      </c>
      <c r="B21" s="1068"/>
      <c r="C21" s="1069"/>
      <c r="D21" s="1069"/>
      <c r="E21" s="1069"/>
      <c r="F21" s="1069"/>
      <c r="G21" s="1069"/>
      <c r="H21" s="1069"/>
      <c r="I21" s="1069"/>
      <c r="J21" s="1069"/>
      <c r="K21" s="1069"/>
      <c r="L21" s="1069"/>
      <c r="M21" s="1069"/>
      <c r="N21" s="1069"/>
      <c r="O21" s="1069"/>
      <c r="P21" s="1070"/>
      <c r="Q21" s="1074"/>
      <c r="R21" s="1075"/>
      <c r="S21" s="1075"/>
      <c r="T21" s="1075"/>
      <c r="U21" s="1075"/>
      <c r="V21" s="1075"/>
      <c r="W21" s="1075"/>
      <c r="X21" s="1075"/>
      <c r="Y21" s="1075"/>
      <c r="Z21" s="1075"/>
      <c r="AA21" s="1075"/>
      <c r="AB21" s="1075"/>
      <c r="AC21" s="1075"/>
      <c r="AD21" s="1075"/>
      <c r="AE21" s="1076"/>
      <c r="AF21" s="1050"/>
      <c r="AG21" s="1051"/>
      <c r="AH21" s="1051"/>
      <c r="AI21" s="1051"/>
      <c r="AJ21" s="1052"/>
      <c r="AK21" s="1117"/>
      <c r="AL21" s="1118"/>
      <c r="AM21" s="1118"/>
      <c r="AN21" s="1118"/>
      <c r="AO21" s="1118"/>
      <c r="AP21" s="1118"/>
      <c r="AQ21" s="1118"/>
      <c r="AR21" s="1118"/>
      <c r="AS21" s="1118"/>
      <c r="AT21" s="1118"/>
      <c r="AU21" s="1115"/>
      <c r="AV21" s="1115"/>
      <c r="AW21" s="1115"/>
      <c r="AX21" s="1115"/>
      <c r="AY21" s="1116"/>
      <c r="AZ21" s="232"/>
      <c r="BA21" s="232"/>
      <c r="BB21" s="232"/>
      <c r="BC21" s="232"/>
      <c r="BD21" s="232"/>
      <c r="BE21" s="233"/>
      <c r="BF21" s="233"/>
      <c r="BG21" s="233"/>
      <c r="BH21" s="233"/>
      <c r="BI21" s="233"/>
      <c r="BJ21" s="233"/>
      <c r="BK21" s="233"/>
      <c r="BL21" s="233"/>
      <c r="BM21" s="233"/>
      <c r="BN21" s="233"/>
      <c r="BO21" s="233"/>
      <c r="BP21" s="233"/>
      <c r="BQ21" s="242">
        <v>15</v>
      </c>
      <c r="BR21" s="243"/>
      <c r="BS21" s="1045"/>
      <c r="BT21" s="1046"/>
      <c r="BU21" s="1046"/>
      <c r="BV21" s="1046"/>
      <c r="BW21" s="1046"/>
      <c r="BX21" s="1046"/>
      <c r="BY21" s="1046"/>
      <c r="BZ21" s="1046"/>
      <c r="CA21" s="1046"/>
      <c r="CB21" s="1046"/>
      <c r="CC21" s="1046"/>
      <c r="CD21" s="1046"/>
      <c r="CE21" s="1046"/>
      <c r="CF21" s="1046"/>
      <c r="CG21" s="1047"/>
      <c r="CH21" s="1020"/>
      <c r="CI21" s="1021"/>
      <c r="CJ21" s="1021"/>
      <c r="CK21" s="1021"/>
      <c r="CL21" s="1022"/>
      <c r="CM21" s="1020"/>
      <c r="CN21" s="1021"/>
      <c r="CO21" s="1021"/>
      <c r="CP21" s="1021"/>
      <c r="CQ21" s="1022"/>
      <c r="CR21" s="1020"/>
      <c r="CS21" s="1021"/>
      <c r="CT21" s="1021"/>
      <c r="CU21" s="1021"/>
      <c r="CV21" s="1022"/>
      <c r="CW21" s="1020"/>
      <c r="CX21" s="1021"/>
      <c r="CY21" s="1021"/>
      <c r="CZ21" s="1021"/>
      <c r="DA21" s="1022"/>
      <c r="DB21" s="1020"/>
      <c r="DC21" s="1021"/>
      <c r="DD21" s="1021"/>
      <c r="DE21" s="1021"/>
      <c r="DF21" s="1022"/>
      <c r="DG21" s="1020"/>
      <c r="DH21" s="1021"/>
      <c r="DI21" s="1021"/>
      <c r="DJ21" s="1021"/>
      <c r="DK21" s="1022"/>
      <c r="DL21" s="1020"/>
      <c r="DM21" s="1021"/>
      <c r="DN21" s="1021"/>
      <c r="DO21" s="1021"/>
      <c r="DP21" s="1022"/>
      <c r="DQ21" s="1020"/>
      <c r="DR21" s="1021"/>
      <c r="DS21" s="1021"/>
      <c r="DT21" s="1021"/>
      <c r="DU21" s="1022"/>
      <c r="DV21" s="1023"/>
      <c r="DW21" s="1024"/>
      <c r="DX21" s="1024"/>
      <c r="DY21" s="1024"/>
      <c r="DZ21" s="1025"/>
      <c r="EA21" s="234"/>
    </row>
    <row r="22" spans="1:131" s="235" customFormat="1" ht="26.25" customHeight="1">
      <c r="A22" s="241">
        <v>16</v>
      </c>
      <c r="B22" s="1068"/>
      <c r="C22" s="1069"/>
      <c r="D22" s="1069"/>
      <c r="E22" s="1069"/>
      <c r="F22" s="1069"/>
      <c r="G22" s="1069"/>
      <c r="H22" s="1069"/>
      <c r="I22" s="1069"/>
      <c r="J22" s="1069"/>
      <c r="K22" s="1069"/>
      <c r="L22" s="1069"/>
      <c r="M22" s="1069"/>
      <c r="N22" s="1069"/>
      <c r="O22" s="1069"/>
      <c r="P22" s="1070"/>
      <c r="Q22" s="1112"/>
      <c r="R22" s="1113"/>
      <c r="S22" s="1113"/>
      <c r="T22" s="1113"/>
      <c r="U22" s="1113"/>
      <c r="V22" s="1113"/>
      <c r="W22" s="1113"/>
      <c r="X22" s="1113"/>
      <c r="Y22" s="1113"/>
      <c r="Z22" s="1113"/>
      <c r="AA22" s="1113"/>
      <c r="AB22" s="1113"/>
      <c r="AC22" s="1113"/>
      <c r="AD22" s="1113"/>
      <c r="AE22" s="1114"/>
      <c r="AF22" s="1050"/>
      <c r="AG22" s="1051"/>
      <c r="AH22" s="1051"/>
      <c r="AI22" s="1051"/>
      <c r="AJ22" s="1052"/>
      <c r="AK22" s="1108"/>
      <c r="AL22" s="1109"/>
      <c r="AM22" s="1109"/>
      <c r="AN22" s="1109"/>
      <c r="AO22" s="1109"/>
      <c r="AP22" s="1109"/>
      <c r="AQ22" s="1109"/>
      <c r="AR22" s="1109"/>
      <c r="AS22" s="1109"/>
      <c r="AT22" s="1109"/>
      <c r="AU22" s="1110"/>
      <c r="AV22" s="1110"/>
      <c r="AW22" s="1110"/>
      <c r="AX22" s="1110"/>
      <c r="AY22" s="1111"/>
      <c r="AZ22" s="1066" t="s">
        <v>379</v>
      </c>
      <c r="BA22" s="1066"/>
      <c r="BB22" s="1066"/>
      <c r="BC22" s="1066"/>
      <c r="BD22" s="1067"/>
      <c r="BE22" s="233"/>
      <c r="BF22" s="233"/>
      <c r="BG22" s="233"/>
      <c r="BH22" s="233"/>
      <c r="BI22" s="233"/>
      <c r="BJ22" s="233"/>
      <c r="BK22" s="233"/>
      <c r="BL22" s="233"/>
      <c r="BM22" s="233"/>
      <c r="BN22" s="233"/>
      <c r="BO22" s="233"/>
      <c r="BP22" s="233"/>
      <c r="BQ22" s="242">
        <v>16</v>
      </c>
      <c r="BR22" s="243"/>
      <c r="BS22" s="1045"/>
      <c r="BT22" s="1046"/>
      <c r="BU22" s="1046"/>
      <c r="BV22" s="1046"/>
      <c r="BW22" s="1046"/>
      <c r="BX22" s="1046"/>
      <c r="BY22" s="1046"/>
      <c r="BZ22" s="1046"/>
      <c r="CA22" s="1046"/>
      <c r="CB22" s="1046"/>
      <c r="CC22" s="1046"/>
      <c r="CD22" s="1046"/>
      <c r="CE22" s="1046"/>
      <c r="CF22" s="1046"/>
      <c r="CG22" s="1047"/>
      <c r="CH22" s="1020"/>
      <c r="CI22" s="1021"/>
      <c r="CJ22" s="1021"/>
      <c r="CK22" s="1021"/>
      <c r="CL22" s="1022"/>
      <c r="CM22" s="1020"/>
      <c r="CN22" s="1021"/>
      <c r="CO22" s="1021"/>
      <c r="CP22" s="1021"/>
      <c r="CQ22" s="1022"/>
      <c r="CR22" s="1020"/>
      <c r="CS22" s="1021"/>
      <c r="CT22" s="1021"/>
      <c r="CU22" s="1021"/>
      <c r="CV22" s="1022"/>
      <c r="CW22" s="1020"/>
      <c r="CX22" s="1021"/>
      <c r="CY22" s="1021"/>
      <c r="CZ22" s="1021"/>
      <c r="DA22" s="1022"/>
      <c r="DB22" s="1020"/>
      <c r="DC22" s="1021"/>
      <c r="DD22" s="1021"/>
      <c r="DE22" s="1021"/>
      <c r="DF22" s="1022"/>
      <c r="DG22" s="1020"/>
      <c r="DH22" s="1021"/>
      <c r="DI22" s="1021"/>
      <c r="DJ22" s="1021"/>
      <c r="DK22" s="1022"/>
      <c r="DL22" s="1020"/>
      <c r="DM22" s="1021"/>
      <c r="DN22" s="1021"/>
      <c r="DO22" s="1021"/>
      <c r="DP22" s="1022"/>
      <c r="DQ22" s="1020"/>
      <c r="DR22" s="1021"/>
      <c r="DS22" s="1021"/>
      <c r="DT22" s="1021"/>
      <c r="DU22" s="1022"/>
      <c r="DV22" s="1023"/>
      <c r="DW22" s="1024"/>
      <c r="DX22" s="1024"/>
      <c r="DY22" s="1024"/>
      <c r="DZ22" s="1025"/>
      <c r="EA22" s="234"/>
    </row>
    <row r="23" spans="1:131" s="235" customFormat="1" ht="26.25" customHeight="1" thickBot="1">
      <c r="A23" s="244" t="s">
        <v>380</v>
      </c>
      <c r="B23" s="975" t="s">
        <v>381</v>
      </c>
      <c r="C23" s="976"/>
      <c r="D23" s="976"/>
      <c r="E23" s="976"/>
      <c r="F23" s="976"/>
      <c r="G23" s="976"/>
      <c r="H23" s="976"/>
      <c r="I23" s="976"/>
      <c r="J23" s="976"/>
      <c r="K23" s="976"/>
      <c r="L23" s="976"/>
      <c r="M23" s="976"/>
      <c r="N23" s="976"/>
      <c r="O23" s="976"/>
      <c r="P23" s="977"/>
      <c r="Q23" s="1099">
        <v>46486</v>
      </c>
      <c r="R23" s="1100"/>
      <c r="S23" s="1100"/>
      <c r="T23" s="1100"/>
      <c r="U23" s="1100"/>
      <c r="V23" s="1100">
        <v>44856</v>
      </c>
      <c r="W23" s="1100"/>
      <c r="X23" s="1100"/>
      <c r="Y23" s="1100"/>
      <c r="Z23" s="1100"/>
      <c r="AA23" s="1100">
        <v>1630</v>
      </c>
      <c r="AB23" s="1100"/>
      <c r="AC23" s="1100"/>
      <c r="AD23" s="1100"/>
      <c r="AE23" s="1101"/>
      <c r="AF23" s="1102">
        <v>1528</v>
      </c>
      <c r="AG23" s="1100"/>
      <c r="AH23" s="1100"/>
      <c r="AI23" s="1100"/>
      <c r="AJ23" s="1103"/>
      <c r="AK23" s="1104"/>
      <c r="AL23" s="1105"/>
      <c r="AM23" s="1105"/>
      <c r="AN23" s="1105"/>
      <c r="AO23" s="1105"/>
      <c r="AP23" s="1100">
        <v>58419</v>
      </c>
      <c r="AQ23" s="1100"/>
      <c r="AR23" s="1100"/>
      <c r="AS23" s="1100"/>
      <c r="AT23" s="1100"/>
      <c r="AU23" s="1106"/>
      <c r="AV23" s="1106"/>
      <c r="AW23" s="1106"/>
      <c r="AX23" s="1106"/>
      <c r="AY23" s="1107"/>
      <c r="AZ23" s="1096" t="s">
        <v>382</v>
      </c>
      <c r="BA23" s="1097"/>
      <c r="BB23" s="1097"/>
      <c r="BC23" s="1097"/>
      <c r="BD23" s="1098"/>
      <c r="BE23" s="233"/>
      <c r="BF23" s="233"/>
      <c r="BG23" s="233"/>
      <c r="BH23" s="233"/>
      <c r="BI23" s="233"/>
      <c r="BJ23" s="233"/>
      <c r="BK23" s="233"/>
      <c r="BL23" s="233"/>
      <c r="BM23" s="233"/>
      <c r="BN23" s="233"/>
      <c r="BO23" s="233"/>
      <c r="BP23" s="233"/>
      <c r="BQ23" s="242">
        <v>17</v>
      </c>
      <c r="BR23" s="243"/>
      <c r="BS23" s="1045"/>
      <c r="BT23" s="1046"/>
      <c r="BU23" s="1046"/>
      <c r="BV23" s="1046"/>
      <c r="BW23" s="1046"/>
      <c r="BX23" s="1046"/>
      <c r="BY23" s="1046"/>
      <c r="BZ23" s="1046"/>
      <c r="CA23" s="1046"/>
      <c r="CB23" s="1046"/>
      <c r="CC23" s="1046"/>
      <c r="CD23" s="1046"/>
      <c r="CE23" s="1046"/>
      <c r="CF23" s="1046"/>
      <c r="CG23" s="1047"/>
      <c r="CH23" s="1020"/>
      <c r="CI23" s="1021"/>
      <c r="CJ23" s="1021"/>
      <c r="CK23" s="1021"/>
      <c r="CL23" s="1022"/>
      <c r="CM23" s="1020"/>
      <c r="CN23" s="1021"/>
      <c r="CO23" s="1021"/>
      <c r="CP23" s="1021"/>
      <c r="CQ23" s="1022"/>
      <c r="CR23" s="1020"/>
      <c r="CS23" s="1021"/>
      <c r="CT23" s="1021"/>
      <c r="CU23" s="1021"/>
      <c r="CV23" s="1022"/>
      <c r="CW23" s="1020"/>
      <c r="CX23" s="1021"/>
      <c r="CY23" s="1021"/>
      <c r="CZ23" s="1021"/>
      <c r="DA23" s="1022"/>
      <c r="DB23" s="1020"/>
      <c r="DC23" s="1021"/>
      <c r="DD23" s="1021"/>
      <c r="DE23" s="1021"/>
      <c r="DF23" s="1022"/>
      <c r="DG23" s="1020"/>
      <c r="DH23" s="1021"/>
      <c r="DI23" s="1021"/>
      <c r="DJ23" s="1021"/>
      <c r="DK23" s="1022"/>
      <c r="DL23" s="1020"/>
      <c r="DM23" s="1021"/>
      <c r="DN23" s="1021"/>
      <c r="DO23" s="1021"/>
      <c r="DP23" s="1022"/>
      <c r="DQ23" s="1020"/>
      <c r="DR23" s="1021"/>
      <c r="DS23" s="1021"/>
      <c r="DT23" s="1021"/>
      <c r="DU23" s="1022"/>
      <c r="DV23" s="1023"/>
      <c r="DW23" s="1024"/>
      <c r="DX23" s="1024"/>
      <c r="DY23" s="1024"/>
      <c r="DZ23" s="1025"/>
      <c r="EA23" s="234"/>
    </row>
    <row r="24" spans="1:131" s="235" customFormat="1" ht="26.25" customHeight="1">
      <c r="A24" s="1095" t="s">
        <v>383</v>
      </c>
      <c r="B24" s="1095"/>
      <c r="C24" s="1095"/>
      <c r="D24" s="1095"/>
      <c r="E24" s="1095"/>
      <c r="F24" s="1095"/>
      <c r="G24" s="1095"/>
      <c r="H24" s="1095"/>
      <c r="I24" s="1095"/>
      <c r="J24" s="1095"/>
      <c r="K24" s="1095"/>
      <c r="L24" s="1095"/>
      <c r="M24" s="1095"/>
      <c r="N24" s="1095"/>
      <c r="O24" s="1095"/>
      <c r="P24" s="1095"/>
      <c r="Q24" s="1095"/>
      <c r="R24" s="1095"/>
      <c r="S24" s="1095"/>
      <c r="T24" s="1095"/>
      <c r="U24" s="1095"/>
      <c r="V24" s="1095"/>
      <c r="W24" s="1095"/>
      <c r="X24" s="1095"/>
      <c r="Y24" s="1095"/>
      <c r="Z24" s="1095"/>
      <c r="AA24" s="1095"/>
      <c r="AB24" s="1095"/>
      <c r="AC24" s="1095"/>
      <c r="AD24" s="1095"/>
      <c r="AE24" s="1095"/>
      <c r="AF24" s="1095"/>
      <c r="AG24" s="1095"/>
      <c r="AH24" s="1095"/>
      <c r="AI24" s="1095"/>
      <c r="AJ24" s="1095"/>
      <c r="AK24" s="1095"/>
      <c r="AL24" s="1095"/>
      <c r="AM24" s="1095"/>
      <c r="AN24" s="1095"/>
      <c r="AO24" s="1095"/>
      <c r="AP24" s="1095"/>
      <c r="AQ24" s="1095"/>
      <c r="AR24" s="1095"/>
      <c r="AS24" s="1095"/>
      <c r="AT24" s="1095"/>
      <c r="AU24" s="1095"/>
      <c r="AV24" s="1095"/>
      <c r="AW24" s="1095"/>
      <c r="AX24" s="1095"/>
      <c r="AY24" s="1095"/>
      <c r="AZ24" s="232"/>
      <c r="BA24" s="232"/>
      <c r="BB24" s="232"/>
      <c r="BC24" s="232"/>
      <c r="BD24" s="232"/>
      <c r="BE24" s="233"/>
      <c r="BF24" s="233"/>
      <c r="BG24" s="233"/>
      <c r="BH24" s="233"/>
      <c r="BI24" s="233"/>
      <c r="BJ24" s="233"/>
      <c r="BK24" s="233"/>
      <c r="BL24" s="233"/>
      <c r="BM24" s="233"/>
      <c r="BN24" s="233"/>
      <c r="BO24" s="233"/>
      <c r="BP24" s="233"/>
      <c r="BQ24" s="242">
        <v>18</v>
      </c>
      <c r="BR24" s="243"/>
      <c r="BS24" s="1045"/>
      <c r="BT24" s="1046"/>
      <c r="BU24" s="1046"/>
      <c r="BV24" s="1046"/>
      <c r="BW24" s="1046"/>
      <c r="BX24" s="1046"/>
      <c r="BY24" s="1046"/>
      <c r="BZ24" s="1046"/>
      <c r="CA24" s="1046"/>
      <c r="CB24" s="1046"/>
      <c r="CC24" s="1046"/>
      <c r="CD24" s="1046"/>
      <c r="CE24" s="1046"/>
      <c r="CF24" s="1046"/>
      <c r="CG24" s="1047"/>
      <c r="CH24" s="1020"/>
      <c r="CI24" s="1021"/>
      <c r="CJ24" s="1021"/>
      <c r="CK24" s="1021"/>
      <c r="CL24" s="1022"/>
      <c r="CM24" s="1020"/>
      <c r="CN24" s="1021"/>
      <c r="CO24" s="1021"/>
      <c r="CP24" s="1021"/>
      <c r="CQ24" s="1022"/>
      <c r="CR24" s="1020"/>
      <c r="CS24" s="1021"/>
      <c r="CT24" s="1021"/>
      <c r="CU24" s="1021"/>
      <c r="CV24" s="1022"/>
      <c r="CW24" s="1020"/>
      <c r="CX24" s="1021"/>
      <c r="CY24" s="1021"/>
      <c r="CZ24" s="1021"/>
      <c r="DA24" s="1022"/>
      <c r="DB24" s="1020"/>
      <c r="DC24" s="1021"/>
      <c r="DD24" s="1021"/>
      <c r="DE24" s="1021"/>
      <c r="DF24" s="1022"/>
      <c r="DG24" s="1020"/>
      <c r="DH24" s="1021"/>
      <c r="DI24" s="1021"/>
      <c r="DJ24" s="1021"/>
      <c r="DK24" s="1022"/>
      <c r="DL24" s="1020"/>
      <c r="DM24" s="1021"/>
      <c r="DN24" s="1021"/>
      <c r="DO24" s="1021"/>
      <c r="DP24" s="1022"/>
      <c r="DQ24" s="1020"/>
      <c r="DR24" s="1021"/>
      <c r="DS24" s="1021"/>
      <c r="DT24" s="1021"/>
      <c r="DU24" s="1022"/>
      <c r="DV24" s="1023"/>
      <c r="DW24" s="1024"/>
      <c r="DX24" s="1024"/>
      <c r="DY24" s="1024"/>
      <c r="DZ24" s="1025"/>
      <c r="EA24" s="234"/>
    </row>
    <row r="25" spans="1:131" s="227" customFormat="1" ht="26.25" customHeight="1" thickBot="1">
      <c r="A25" s="1094" t="s">
        <v>384</v>
      </c>
      <c r="B25" s="1094"/>
      <c r="C25" s="1094"/>
      <c r="D25" s="1094"/>
      <c r="E25" s="1094"/>
      <c r="F25" s="1094"/>
      <c r="G25" s="1094"/>
      <c r="H25" s="1094"/>
      <c r="I25" s="1094"/>
      <c r="J25" s="1094"/>
      <c r="K25" s="1094"/>
      <c r="L25" s="1094"/>
      <c r="M25" s="1094"/>
      <c r="N25" s="1094"/>
      <c r="O25" s="1094"/>
      <c r="P25" s="1094"/>
      <c r="Q25" s="1094"/>
      <c r="R25" s="1094"/>
      <c r="S25" s="1094"/>
      <c r="T25" s="1094"/>
      <c r="U25" s="1094"/>
      <c r="V25" s="1094"/>
      <c r="W25" s="1094"/>
      <c r="X25" s="1094"/>
      <c r="Y25" s="1094"/>
      <c r="Z25" s="1094"/>
      <c r="AA25" s="1094"/>
      <c r="AB25" s="1094"/>
      <c r="AC25" s="1094"/>
      <c r="AD25" s="1094"/>
      <c r="AE25" s="1094"/>
      <c r="AF25" s="1094"/>
      <c r="AG25" s="1094"/>
      <c r="AH25" s="1094"/>
      <c r="AI25" s="1094"/>
      <c r="AJ25" s="1094"/>
      <c r="AK25" s="1094"/>
      <c r="AL25" s="1094"/>
      <c r="AM25" s="1094"/>
      <c r="AN25" s="1094"/>
      <c r="AO25" s="1094"/>
      <c r="AP25" s="1094"/>
      <c r="AQ25" s="1094"/>
      <c r="AR25" s="1094"/>
      <c r="AS25" s="1094"/>
      <c r="AT25" s="1094"/>
      <c r="AU25" s="1094"/>
      <c r="AV25" s="1094"/>
      <c r="AW25" s="1094"/>
      <c r="AX25" s="1094"/>
      <c r="AY25" s="1094"/>
      <c r="AZ25" s="1094"/>
      <c r="BA25" s="1094"/>
      <c r="BB25" s="1094"/>
      <c r="BC25" s="1094"/>
      <c r="BD25" s="1094"/>
      <c r="BE25" s="1094"/>
      <c r="BF25" s="1094"/>
      <c r="BG25" s="1094"/>
      <c r="BH25" s="1094"/>
      <c r="BI25" s="1094"/>
      <c r="BJ25" s="232"/>
      <c r="BK25" s="232"/>
      <c r="BL25" s="232"/>
      <c r="BM25" s="232"/>
      <c r="BN25" s="232"/>
      <c r="BO25" s="245"/>
      <c r="BP25" s="245"/>
      <c r="BQ25" s="242">
        <v>19</v>
      </c>
      <c r="BR25" s="243"/>
      <c r="BS25" s="1045"/>
      <c r="BT25" s="1046"/>
      <c r="BU25" s="1046"/>
      <c r="BV25" s="1046"/>
      <c r="BW25" s="1046"/>
      <c r="BX25" s="1046"/>
      <c r="BY25" s="1046"/>
      <c r="BZ25" s="1046"/>
      <c r="CA25" s="1046"/>
      <c r="CB25" s="1046"/>
      <c r="CC25" s="1046"/>
      <c r="CD25" s="1046"/>
      <c r="CE25" s="1046"/>
      <c r="CF25" s="1046"/>
      <c r="CG25" s="1047"/>
      <c r="CH25" s="1020"/>
      <c r="CI25" s="1021"/>
      <c r="CJ25" s="1021"/>
      <c r="CK25" s="1021"/>
      <c r="CL25" s="1022"/>
      <c r="CM25" s="1020"/>
      <c r="CN25" s="1021"/>
      <c r="CO25" s="1021"/>
      <c r="CP25" s="1021"/>
      <c r="CQ25" s="1022"/>
      <c r="CR25" s="1020"/>
      <c r="CS25" s="1021"/>
      <c r="CT25" s="1021"/>
      <c r="CU25" s="1021"/>
      <c r="CV25" s="1022"/>
      <c r="CW25" s="1020"/>
      <c r="CX25" s="1021"/>
      <c r="CY25" s="1021"/>
      <c r="CZ25" s="1021"/>
      <c r="DA25" s="1022"/>
      <c r="DB25" s="1020"/>
      <c r="DC25" s="1021"/>
      <c r="DD25" s="1021"/>
      <c r="DE25" s="1021"/>
      <c r="DF25" s="1022"/>
      <c r="DG25" s="1020"/>
      <c r="DH25" s="1021"/>
      <c r="DI25" s="1021"/>
      <c r="DJ25" s="1021"/>
      <c r="DK25" s="1022"/>
      <c r="DL25" s="1020"/>
      <c r="DM25" s="1021"/>
      <c r="DN25" s="1021"/>
      <c r="DO25" s="1021"/>
      <c r="DP25" s="1022"/>
      <c r="DQ25" s="1020"/>
      <c r="DR25" s="1021"/>
      <c r="DS25" s="1021"/>
      <c r="DT25" s="1021"/>
      <c r="DU25" s="1022"/>
      <c r="DV25" s="1023"/>
      <c r="DW25" s="1024"/>
      <c r="DX25" s="1024"/>
      <c r="DY25" s="1024"/>
      <c r="DZ25" s="1025"/>
      <c r="EA25" s="226"/>
    </row>
    <row r="26" spans="1:131" s="227" customFormat="1" ht="26.25" customHeight="1">
      <c r="A26" s="1026" t="s">
        <v>359</v>
      </c>
      <c r="B26" s="1027"/>
      <c r="C26" s="1027"/>
      <c r="D26" s="1027"/>
      <c r="E26" s="1027"/>
      <c r="F26" s="1027"/>
      <c r="G26" s="1027"/>
      <c r="H26" s="1027"/>
      <c r="I26" s="1027"/>
      <c r="J26" s="1027"/>
      <c r="K26" s="1027"/>
      <c r="L26" s="1027"/>
      <c r="M26" s="1027"/>
      <c r="N26" s="1027"/>
      <c r="O26" s="1027"/>
      <c r="P26" s="1028"/>
      <c r="Q26" s="1032" t="s">
        <v>385</v>
      </c>
      <c r="R26" s="1033"/>
      <c r="S26" s="1033"/>
      <c r="T26" s="1033"/>
      <c r="U26" s="1034"/>
      <c r="V26" s="1032" t="s">
        <v>386</v>
      </c>
      <c r="W26" s="1033"/>
      <c r="X26" s="1033"/>
      <c r="Y26" s="1033"/>
      <c r="Z26" s="1034"/>
      <c r="AA26" s="1032" t="s">
        <v>387</v>
      </c>
      <c r="AB26" s="1033"/>
      <c r="AC26" s="1033"/>
      <c r="AD26" s="1033"/>
      <c r="AE26" s="1033"/>
      <c r="AF26" s="1090" t="s">
        <v>388</v>
      </c>
      <c r="AG26" s="1039"/>
      <c r="AH26" s="1039"/>
      <c r="AI26" s="1039"/>
      <c r="AJ26" s="1091"/>
      <c r="AK26" s="1033" t="s">
        <v>389</v>
      </c>
      <c r="AL26" s="1033"/>
      <c r="AM26" s="1033"/>
      <c r="AN26" s="1033"/>
      <c r="AO26" s="1034"/>
      <c r="AP26" s="1032" t="s">
        <v>390</v>
      </c>
      <c r="AQ26" s="1033"/>
      <c r="AR26" s="1033"/>
      <c r="AS26" s="1033"/>
      <c r="AT26" s="1034"/>
      <c r="AU26" s="1032" t="s">
        <v>391</v>
      </c>
      <c r="AV26" s="1033"/>
      <c r="AW26" s="1033"/>
      <c r="AX26" s="1033"/>
      <c r="AY26" s="1034"/>
      <c r="AZ26" s="1032" t="s">
        <v>392</v>
      </c>
      <c r="BA26" s="1033"/>
      <c r="BB26" s="1033"/>
      <c r="BC26" s="1033"/>
      <c r="BD26" s="1034"/>
      <c r="BE26" s="1032" t="s">
        <v>366</v>
      </c>
      <c r="BF26" s="1033"/>
      <c r="BG26" s="1033"/>
      <c r="BH26" s="1033"/>
      <c r="BI26" s="1048"/>
      <c r="BJ26" s="232"/>
      <c r="BK26" s="232"/>
      <c r="BL26" s="232"/>
      <c r="BM26" s="232"/>
      <c r="BN26" s="232"/>
      <c r="BO26" s="245"/>
      <c r="BP26" s="245"/>
      <c r="BQ26" s="242">
        <v>20</v>
      </c>
      <c r="BR26" s="243"/>
      <c r="BS26" s="1045"/>
      <c r="BT26" s="1046"/>
      <c r="BU26" s="1046"/>
      <c r="BV26" s="1046"/>
      <c r="BW26" s="1046"/>
      <c r="BX26" s="1046"/>
      <c r="BY26" s="1046"/>
      <c r="BZ26" s="1046"/>
      <c r="CA26" s="1046"/>
      <c r="CB26" s="1046"/>
      <c r="CC26" s="1046"/>
      <c r="CD26" s="1046"/>
      <c r="CE26" s="1046"/>
      <c r="CF26" s="1046"/>
      <c r="CG26" s="1047"/>
      <c r="CH26" s="1020"/>
      <c r="CI26" s="1021"/>
      <c r="CJ26" s="1021"/>
      <c r="CK26" s="1021"/>
      <c r="CL26" s="1022"/>
      <c r="CM26" s="1020"/>
      <c r="CN26" s="1021"/>
      <c r="CO26" s="1021"/>
      <c r="CP26" s="1021"/>
      <c r="CQ26" s="1022"/>
      <c r="CR26" s="1020"/>
      <c r="CS26" s="1021"/>
      <c r="CT26" s="1021"/>
      <c r="CU26" s="1021"/>
      <c r="CV26" s="1022"/>
      <c r="CW26" s="1020"/>
      <c r="CX26" s="1021"/>
      <c r="CY26" s="1021"/>
      <c r="CZ26" s="1021"/>
      <c r="DA26" s="1022"/>
      <c r="DB26" s="1020"/>
      <c r="DC26" s="1021"/>
      <c r="DD26" s="1021"/>
      <c r="DE26" s="1021"/>
      <c r="DF26" s="1022"/>
      <c r="DG26" s="1020"/>
      <c r="DH26" s="1021"/>
      <c r="DI26" s="1021"/>
      <c r="DJ26" s="1021"/>
      <c r="DK26" s="1022"/>
      <c r="DL26" s="1020"/>
      <c r="DM26" s="1021"/>
      <c r="DN26" s="1021"/>
      <c r="DO26" s="1021"/>
      <c r="DP26" s="1022"/>
      <c r="DQ26" s="1020"/>
      <c r="DR26" s="1021"/>
      <c r="DS26" s="1021"/>
      <c r="DT26" s="1021"/>
      <c r="DU26" s="1022"/>
      <c r="DV26" s="1023"/>
      <c r="DW26" s="1024"/>
      <c r="DX26" s="1024"/>
      <c r="DY26" s="1024"/>
      <c r="DZ26" s="1025"/>
      <c r="EA26" s="226"/>
    </row>
    <row r="27" spans="1:131" s="227" customFormat="1" ht="26.25" customHeight="1" thickBot="1">
      <c r="A27" s="1029"/>
      <c r="B27" s="1030"/>
      <c r="C27" s="1030"/>
      <c r="D27" s="1030"/>
      <c r="E27" s="1030"/>
      <c r="F27" s="1030"/>
      <c r="G27" s="1030"/>
      <c r="H27" s="1030"/>
      <c r="I27" s="1030"/>
      <c r="J27" s="1030"/>
      <c r="K27" s="1030"/>
      <c r="L27" s="1030"/>
      <c r="M27" s="1030"/>
      <c r="N27" s="1030"/>
      <c r="O27" s="1030"/>
      <c r="P27" s="1031"/>
      <c r="Q27" s="1035"/>
      <c r="R27" s="1036"/>
      <c r="S27" s="1036"/>
      <c r="T27" s="1036"/>
      <c r="U27" s="1037"/>
      <c r="V27" s="1035"/>
      <c r="W27" s="1036"/>
      <c r="X27" s="1036"/>
      <c r="Y27" s="1036"/>
      <c r="Z27" s="1037"/>
      <c r="AA27" s="1035"/>
      <c r="AB27" s="1036"/>
      <c r="AC27" s="1036"/>
      <c r="AD27" s="1036"/>
      <c r="AE27" s="1036"/>
      <c r="AF27" s="1092"/>
      <c r="AG27" s="1042"/>
      <c r="AH27" s="1042"/>
      <c r="AI27" s="1042"/>
      <c r="AJ27" s="1093"/>
      <c r="AK27" s="1036"/>
      <c r="AL27" s="1036"/>
      <c r="AM27" s="1036"/>
      <c r="AN27" s="1036"/>
      <c r="AO27" s="1037"/>
      <c r="AP27" s="1035"/>
      <c r="AQ27" s="1036"/>
      <c r="AR27" s="1036"/>
      <c r="AS27" s="1036"/>
      <c r="AT27" s="1037"/>
      <c r="AU27" s="1035"/>
      <c r="AV27" s="1036"/>
      <c r="AW27" s="1036"/>
      <c r="AX27" s="1036"/>
      <c r="AY27" s="1037"/>
      <c r="AZ27" s="1035"/>
      <c r="BA27" s="1036"/>
      <c r="BB27" s="1036"/>
      <c r="BC27" s="1036"/>
      <c r="BD27" s="1037"/>
      <c r="BE27" s="1035"/>
      <c r="BF27" s="1036"/>
      <c r="BG27" s="1036"/>
      <c r="BH27" s="1036"/>
      <c r="BI27" s="1049"/>
      <c r="BJ27" s="232"/>
      <c r="BK27" s="232"/>
      <c r="BL27" s="232"/>
      <c r="BM27" s="232"/>
      <c r="BN27" s="232"/>
      <c r="BO27" s="245"/>
      <c r="BP27" s="245"/>
      <c r="BQ27" s="242">
        <v>21</v>
      </c>
      <c r="BR27" s="243"/>
      <c r="BS27" s="1045"/>
      <c r="BT27" s="1046"/>
      <c r="BU27" s="1046"/>
      <c r="BV27" s="1046"/>
      <c r="BW27" s="1046"/>
      <c r="BX27" s="1046"/>
      <c r="BY27" s="1046"/>
      <c r="BZ27" s="1046"/>
      <c r="CA27" s="1046"/>
      <c r="CB27" s="1046"/>
      <c r="CC27" s="1046"/>
      <c r="CD27" s="1046"/>
      <c r="CE27" s="1046"/>
      <c r="CF27" s="1046"/>
      <c r="CG27" s="1047"/>
      <c r="CH27" s="1020"/>
      <c r="CI27" s="1021"/>
      <c r="CJ27" s="1021"/>
      <c r="CK27" s="1021"/>
      <c r="CL27" s="1022"/>
      <c r="CM27" s="1020"/>
      <c r="CN27" s="1021"/>
      <c r="CO27" s="1021"/>
      <c r="CP27" s="1021"/>
      <c r="CQ27" s="1022"/>
      <c r="CR27" s="1020"/>
      <c r="CS27" s="1021"/>
      <c r="CT27" s="1021"/>
      <c r="CU27" s="1021"/>
      <c r="CV27" s="1022"/>
      <c r="CW27" s="1020"/>
      <c r="CX27" s="1021"/>
      <c r="CY27" s="1021"/>
      <c r="CZ27" s="1021"/>
      <c r="DA27" s="1022"/>
      <c r="DB27" s="1020"/>
      <c r="DC27" s="1021"/>
      <c r="DD27" s="1021"/>
      <c r="DE27" s="1021"/>
      <c r="DF27" s="1022"/>
      <c r="DG27" s="1020"/>
      <c r="DH27" s="1021"/>
      <c r="DI27" s="1021"/>
      <c r="DJ27" s="1021"/>
      <c r="DK27" s="1022"/>
      <c r="DL27" s="1020"/>
      <c r="DM27" s="1021"/>
      <c r="DN27" s="1021"/>
      <c r="DO27" s="1021"/>
      <c r="DP27" s="1022"/>
      <c r="DQ27" s="1020"/>
      <c r="DR27" s="1021"/>
      <c r="DS27" s="1021"/>
      <c r="DT27" s="1021"/>
      <c r="DU27" s="1022"/>
      <c r="DV27" s="1023"/>
      <c r="DW27" s="1024"/>
      <c r="DX27" s="1024"/>
      <c r="DY27" s="1024"/>
      <c r="DZ27" s="1025"/>
      <c r="EA27" s="226"/>
    </row>
    <row r="28" spans="1:131" s="227" customFormat="1" ht="26.25" customHeight="1" thickTop="1">
      <c r="A28" s="246">
        <v>1</v>
      </c>
      <c r="B28" s="1081" t="s">
        <v>393</v>
      </c>
      <c r="C28" s="1082"/>
      <c r="D28" s="1082"/>
      <c r="E28" s="1082"/>
      <c r="F28" s="1082"/>
      <c r="G28" s="1082"/>
      <c r="H28" s="1082"/>
      <c r="I28" s="1082"/>
      <c r="J28" s="1082"/>
      <c r="K28" s="1082"/>
      <c r="L28" s="1082"/>
      <c r="M28" s="1082"/>
      <c r="N28" s="1082"/>
      <c r="O28" s="1082"/>
      <c r="P28" s="1083"/>
      <c r="Q28" s="1084">
        <v>11106</v>
      </c>
      <c r="R28" s="1085"/>
      <c r="S28" s="1085"/>
      <c r="T28" s="1085"/>
      <c r="U28" s="1085"/>
      <c r="V28" s="1085">
        <v>10788</v>
      </c>
      <c r="W28" s="1085"/>
      <c r="X28" s="1085"/>
      <c r="Y28" s="1085"/>
      <c r="Z28" s="1085"/>
      <c r="AA28" s="1085">
        <v>318</v>
      </c>
      <c r="AB28" s="1085"/>
      <c r="AC28" s="1085"/>
      <c r="AD28" s="1085"/>
      <c r="AE28" s="1086"/>
      <c r="AF28" s="1087">
        <v>318</v>
      </c>
      <c r="AG28" s="1085"/>
      <c r="AH28" s="1085"/>
      <c r="AI28" s="1085"/>
      <c r="AJ28" s="1088"/>
      <c r="AK28" s="1089">
        <v>632</v>
      </c>
      <c r="AL28" s="1077"/>
      <c r="AM28" s="1077"/>
      <c r="AN28" s="1077"/>
      <c r="AO28" s="1077"/>
      <c r="AP28" s="1077">
        <v>2</v>
      </c>
      <c r="AQ28" s="1077"/>
      <c r="AR28" s="1077"/>
      <c r="AS28" s="1077"/>
      <c r="AT28" s="1077"/>
      <c r="AU28" s="1077">
        <v>0</v>
      </c>
      <c r="AV28" s="1077"/>
      <c r="AW28" s="1077"/>
      <c r="AX28" s="1077"/>
      <c r="AY28" s="1077"/>
      <c r="AZ28" s="1078" t="s">
        <v>581</v>
      </c>
      <c r="BA28" s="1078"/>
      <c r="BB28" s="1078"/>
      <c r="BC28" s="1078"/>
      <c r="BD28" s="1078"/>
      <c r="BE28" s="1079"/>
      <c r="BF28" s="1079"/>
      <c r="BG28" s="1079"/>
      <c r="BH28" s="1079"/>
      <c r="BI28" s="1080"/>
      <c r="BJ28" s="232"/>
      <c r="BK28" s="232"/>
      <c r="BL28" s="232"/>
      <c r="BM28" s="232"/>
      <c r="BN28" s="232"/>
      <c r="BO28" s="245"/>
      <c r="BP28" s="245"/>
      <c r="BQ28" s="242">
        <v>22</v>
      </c>
      <c r="BR28" s="243"/>
      <c r="BS28" s="1045"/>
      <c r="BT28" s="1046"/>
      <c r="BU28" s="1046"/>
      <c r="BV28" s="1046"/>
      <c r="BW28" s="1046"/>
      <c r="BX28" s="1046"/>
      <c r="BY28" s="1046"/>
      <c r="BZ28" s="1046"/>
      <c r="CA28" s="1046"/>
      <c r="CB28" s="1046"/>
      <c r="CC28" s="1046"/>
      <c r="CD28" s="1046"/>
      <c r="CE28" s="1046"/>
      <c r="CF28" s="1046"/>
      <c r="CG28" s="1047"/>
      <c r="CH28" s="1020"/>
      <c r="CI28" s="1021"/>
      <c r="CJ28" s="1021"/>
      <c r="CK28" s="1021"/>
      <c r="CL28" s="1022"/>
      <c r="CM28" s="1020"/>
      <c r="CN28" s="1021"/>
      <c r="CO28" s="1021"/>
      <c r="CP28" s="1021"/>
      <c r="CQ28" s="1022"/>
      <c r="CR28" s="1020"/>
      <c r="CS28" s="1021"/>
      <c r="CT28" s="1021"/>
      <c r="CU28" s="1021"/>
      <c r="CV28" s="1022"/>
      <c r="CW28" s="1020"/>
      <c r="CX28" s="1021"/>
      <c r="CY28" s="1021"/>
      <c r="CZ28" s="1021"/>
      <c r="DA28" s="1022"/>
      <c r="DB28" s="1020"/>
      <c r="DC28" s="1021"/>
      <c r="DD28" s="1021"/>
      <c r="DE28" s="1021"/>
      <c r="DF28" s="1022"/>
      <c r="DG28" s="1020"/>
      <c r="DH28" s="1021"/>
      <c r="DI28" s="1021"/>
      <c r="DJ28" s="1021"/>
      <c r="DK28" s="1022"/>
      <c r="DL28" s="1020"/>
      <c r="DM28" s="1021"/>
      <c r="DN28" s="1021"/>
      <c r="DO28" s="1021"/>
      <c r="DP28" s="1022"/>
      <c r="DQ28" s="1020"/>
      <c r="DR28" s="1021"/>
      <c r="DS28" s="1021"/>
      <c r="DT28" s="1021"/>
      <c r="DU28" s="1022"/>
      <c r="DV28" s="1023"/>
      <c r="DW28" s="1024"/>
      <c r="DX28" s="1024"/>
      <c r="DY28" s="1024"/>
      <c r="DZ28" s="1025"/>
      <c r="EA28" s="226"/>
    </row>
    <row r="29" spans="1:131" s="227" customFormat="1" ht="26.25" customHeight="1">
      <c r="A29" s="246">
        <v>2</v>
      </c>
      <c r="B29" s="1068" t="s">
        <v>394</v>
      </c>
      <c r="C29" s="1069"/>
      <c r="D29" s="1069"/>
      <c r="E29" s="1069"/>
      <c r="F29" s="1069"/>
      <c r="G29" s="1069"/>
      <c r="H29" s="1069"/>
      <c r="I29" s="1069"/>
      <c r="J29" s="1069"/>
      <c r="K29" s="1069"/>
      <c r="L29" s="1069"/>
      <c r="M29" s="1069"/>
      <c r="N29" s="1069"/>
      <c r="O29" s="1069"/>
      <c r="P29" s="1070"/>
      <c r="Q29" s="1074">
        <v>7059</v>
      </c>
      <c r="R29" s="1075"/>
      <c r="S29" s="1075"/>
      <c r="T29" s="1075"/>
      <c r="U29" s="1075"/>
      <c r="V29" s="1075">
        <v>6664</v>
      </c>
      <c r="W29" s="1075"/>
      <c r="X29" s="1075"/>
      <c r="Y29" s="1075"/>
      <c r="Z29" s="1075"/>
      <c r="AA29" s="1075">
        <v>395</v>
      </c>
      <c r="AB29" s="1075"/>
      <c r="AC29" s="1075"/>
      <c r="AD29" s="1075"/>
      <c r="AE29" s="1076"/>
      <c r="AF29" s="1050">
        <v>395</v>
      </c>
      <c r="AG29" s="1051"/>
      <c r="AH29" s="1051"/>
      <c r="AI29" s="1051"/>
      <c r="AJ29" s="1052"/>
      <c r="AK29" s="1011">
        <v>921</v>
      </c>
      <c r="AL29" s="1002"/>
      <c r="AM29" s="1002"/>
      <c r="AN29" s="1002"/>
      <c r="AO29" s="1002"/>
      <c r="AP29" s="1002" t="s">
        <v>582</v>
      </c>
      <c r="AQ29" s="1002"/>
      <c r="AR29" s="1002"/>
      <c r="AS29" s="1002"/>
      <c r="AT29" s="1002"/>
      <c r="AU29" s="1002" t="s">
        <v>582</v>
      </c>
      <c r="AV29" s="1002"/>
      <c r="AW29" s="1002"/>
      <c r="AX29" s="1002"/>
      <c r="AY29" s="1002"/>
      <c r="AZ29" s="1073" t="s">
        <v>582</v>
      </c>
      <c r="BA29" s="1073"/>
      <c r="BB29" s="1073"/>
      <c r="BC29" s="1073"/>
      <c r="BD29" s="1073"/>
      <c r="BE29" s="1063"/>
      <c r="BF29" s="1063"/>
      <c r="BG29" s="1063"/>
      <c r="BH29" s="1063"/>
      <c r="BI29" s="1064"/>
      <c r="BJ29" s="232"/>
      <c r="BK29" s="232"/>
      <c r="BL29" s="232"/>
      <c r="BM29" s="232"/>
      <c r="BN29" s="232"/>
      <c r="BO29" s="245"/>
      <c r="BP29" s="245"/>
      <c r="BQ29" s="242">
        <v>23</v>
      </c>
      <c r="BR29" s="243"/>
      <c r="BS29" s="1045"/>
      <c r="BT29" s="1046"/>
      <c r="BU29" s="1046"/>
      <c r="BV29" s="1046"/>
      <c r="BW29" s="1046"/>
      <c r="BX29" s="1046"/>
      <c r="BY29" s="1046"/>
      <c r="BZ29" s="1046"/>
      <c r="CA29" s="1046"/>
      <c r="CB29" s="1046"/>
      <c r="CC29" s="1046"/>
      <c r="CD29" s="1046"/>
      <c r="CE29" s="1046"/>
      <c r="CF29" s="1046"/>
      <c r="CG29" s="1047"/>
      <c r="CH29" s="1020"/>
      <c r="CI29" s="1021"/>
      <c r="CJ29" s="1021"/>
      <c r="CK29" s="1021"/>
      <c r="CL29" s="1022"/>
      <c r="CM29" s="1020"/>
      <c r="CN29" s="1021"/>
      <c r="CO29" s="1021"/>
      <c r="CP29" s="1021"/>
      <c r="CQ29" s="1022"/>
      <c r="CR29" s="1020"/>
      <c r="CS29" s="1021"/>
      <c r="CT29" s="1021"/>
      <c r="CU29" s="1021"/>
      <c r="CV29" s="1022"/>
      <c r="CW29" s="1020"/>
      <c r="CX29" s="1021"/>
      <c r="CY29" s="1021"/>
      <c r="CZ29" s="1021"/>
      <c r="DA29" s="1022"/>
      <c r="DB29" s="1020"/>
      <c r="DC29" s="1021"/>
      <c r="DD29" s="1021"/>
      <c r="DE29" s="1021"/>
      <c r="DF29" s="1022"/>
      <c r="DG29" s="1020"/>
      <c r="DH29" s="1021"/>
      <c r="DI29" s="1021"/>
      <c r="DJ29" s="1021"/>
      <c r="DK29" s="1022"/>
      <c r="DL29" s="1020"/>
      <c r="DM29" s="1021"/>
      <c r="DN29" s="1021"/>
      <c r="DO29" s="1021"/>
      <c r="DP29" s="1022"/>
      <c r="DQ29" s="1020"/>
      <c r="DR29" s="1021"/>
      <c r="DS29" s="1021"/>
      <c r="DT29" s="1021"/>
      <c r="DU29" s="1022"/>
      <c r="DV29" s="1023"/>
      <c r="DW29" s="1024"/>
      <c r="DX29" s="1024"/>
      <c r="DY29" s="1024"/>
      <c r="DZ29" s="1025"/>
      <c r="EA29" s="226"/>
    </row>
    <row r="30" spans="1:131" s="227" customFormat="1" ht="26.25" customHeight="1">
      <c r="A30" s="246">
        <v>3</v>
      </c>
      <c r="B30" s="1068" t="s">
        <v>395</v>
      </c>
      <c r="C30" s="1069"/>
      <c r="D30" s="1069"/>
      <c r="E30" s="1069"/>
      <c r="F30" s="1069"/>
      <c r="G30" s="1069"/>
      <c r="H30" s="1069"/>
      <c r="I30" s="1069"/>
      <c r="J30" s="1069"/>
      <c r="K30" s="1069"/>
      <c r="L30" s="1069"/>
      <c r="M30" s="1069"/>
      <c r="N30" s="1069"/>
      <c r="O30" s="1069"/>
      <c r="P30" s="1070"/>
      <c r="Q30" s="1074">
        <v>1068</v>
      </c>
      <c r="R30" s="1075"/>
      <c r="S30" s="1075"/>
      <c r="T30" s="1075"/>
      <c r="U30" s="1075"/>
      <c r="V30" s="1075">
        <v>1064</v>
      </c>
      <c r="W30" s="1075"/>
      <c r="X30" s="1075"/>
      <c r="Y30" s="1075"/>
      <c r="Z30" s="1075"/>
      <c r="AA30" s="1075">
        <v>4</v>
      </c>
      <c r="AB30" s="1075"/>
      <c r="AC30" s="1075"/>
      <c r="AD30" s="1075"/>
      <c r="AE30" s="1076"/>
      <c r="AF30" s="1050">
        <v>4</v>
      </c>
      <c r="AG30" s="1051"/>
      <c r="AH30" s="1051"/>
      <c r="AI30" s="1051"/>
      <c r="AJ30" s="1052"/>
      <c r="AK30" s="1011">
        <v>272</v>
      </c>
      <c r="AL30" s="1002"/>
      <c r="AM30" s="1002"/>
      <c r="AN30" s="1002"/>
      <c r="AO30" s="1002"/>
      <c r="AP30" s="1002" t="s">
        <v>582</v>
      </c>
      <c r="AQ30" s="1002"/>
      <c r="AR30" s="1002"/>
      <c r="AS30" s="1002"/>
      <c r="AT30" s="1002"/>
      <c r="AU30" s="1002" t="s">
        <v>582</v>
      </c>
      <c r="AV30" s="1002"/>
      <c r="AW30" s="1002"/>
      <c r="AX30" s="1002"/>
      <c r="AY30" s="1002"/>
      <c r="AZ30" s="1073" t="s">
        <v>582</v>
      </c>
      <c r="BA30" s="1073"/>
      <c r="BB30" s="1073"/>
      <c r="BC30" s="1073"/>
      <c r="BD30" s="1073"/>
      <c r="BE30" s="1063"/>
      <c r="BF30" s="1063"/>
      <c r="BG30" s="1063"/>
      <c r="BH30" s="1063"/>
      <c r="BI30" s="1064"/>
      <c r="BJ30" s="232"/>
      <c r="BK30" s="232"/>
      <c r="BL30" s="232"/>
      <c r="BM30" s="232"/>
      <c r="BN30" s="232"/>
      <c r="BO30" s="245"/>
      <c r="BP30" s="245"/>
      <c r="BQ30" s="242">
        <v>24</v>
      </c>
      <c r="BR30" s="243"/>
      <c r="BS30" s="1045"/>
      <c r="BT30" s="1046"/>
      <c r="BU30" s="1046"/>
      <c r="BV30" s="1046"/>
      <c r="BW30" s="1046"/>
      <c r="BX30" s="1046"/>
      <c r="BY30" s="1046"/>
      <c r="BZ30" s="1046"/>
      <c r="CA30" s="1046"/>
      <c r="CB30" s="1046"/>
      <c r="CC30" s="1046"/>
      <c r="CD30" s="1046"/>
      <c r="CE30" s="1046"/>
      <c r="CF30" s="1046"/>
      <c r="CG30" s="1047"/>
      <c r="CH30" s="1020"/>
      <c r="CI30" s="1021"/>
      <c r="CJ30" s="1021"/>
      <c r="CK30" s="1021"/>
      <c r="CL30" s="1022"/>
      <c r="CM30" s="1020"/>
      <c r="CN30" s="1021"/>
      <c r="CO30" s="1021"/>
      <c r="CP30" s="1021"/>
      <c r="CQ30" s="1022"/>
      <c r="CR30" s="1020"/>
      <c r="CS30" s="1021"/>
      <c r="CT30" s="1021"/>
      <c r="CU30" s="1021"/>
      <c r="CV30" s="1022"/>
      <c r="CW30" s="1020"/>
      <c r="CX30" s="1021"/>
      <c r="CY30" s="1021"/>
      <c r="CZ30" s="1021"/>
      <c r="DA30" s="1022"/>
      <c r="DB30" s="1020"/>
      <c r="DC30" s="1021"/>
      <c r="DD30" s="1021"/>
      <c r="DE30" s="1021"/>
      <c r="DF30" s="1022"/>
      <c r="DG30" s="1020"/>
      <c r="DH30" s="1021"/>
      <c r="DI30" s="1021"/>
      <c r="DJ30" s="1021"/>
      <c r="DK30" s="1022"/>
      <c r="DL30" s="1020"/>
      <c r="DM30" s="1021"/>
      <c r="DN30" s="1021"/>
      <c r="DO30" s="1021"/>
      <c r="DP30" s="1022"/>
      <c r="DQ30" s="1020"/>
      <c r="DR30" s="1021"/>
      <c r="DS30" s="1021"/>
      <c r="DT30" s="1021"/>
      <c r="DU30" s="1022"/>
      <c r="DV30" s="1023"/>
      <c r="DW30" s="1024"/>
      <c r="DX30" s="1024"/>
      <c r="DY30" s="1024"/>
      <c r="DZ30" s="1025"/>
      <c r="EA30" s="226"/>
    </row>
    <row r="31" spans="1:131" s="227" customFormat="1" ht="26.25" customHeight="1">
      <c r="A31" s="246">
        <v>4</v>
      </c>
      <c r="B31" s="1068" t="s">
        <v>396</v>
      </c>
      <c r="C31" s="1069"/>
      <c r="D31" s="1069"/>
      <c r="E31" s="1069"/>
      <c r="F31" s="1069"/>
      <c r="G31" s="1069"/>
      <c r="H31" s="1069"/>
      <c r="I31" s="1069"/>
      <c r="J31" s="1069"/>
      <c r="K31" s="1069"/>
      <c r="L31" s="1069"/>
      <c r="M31" s="1069"/>
      <c r="N31" s="1069"/>
      <c r="O31" s="1069"/>
      <c r="P31" s="1070"/>
      <c r="Q31" s="1074">
        <v>2147</v>
      </c>
      <c r="R31" s="1075"/>
      <c r="S31" s="1075"/>
      <c r="T31" s="1075"/>
      <c r="U31" s="1075"/>
      <c r="V31" s="1075">
        <v>2007</v>
      </c>
      <c r="W31" s="1075"/>
      <c r="X31" s="1075"/>
      <c r="Y31" s="1075"/>
      <c r="Z31" s="1075"/>
      <c r="AA31" s="1075">
        <v>140</v>
      </c>
      <c r="AB31" s="1075"/>
      <c r="AC31" s="1075"/>
      <c r="AD31" s="1075"/>
      <c r="AE31" s="1076"/>
      <c r="AF31" s="1050">
        <v>2564</v>
      </c>
      <c r="AG31" s="1051"/>
      <c r="AH31" s="1051"/>
      <c r="AI31" s="1051"/>
      <c r="AJ31" s="1052"/>
      <c r="AK31" s="1011">
        <v>102</v>
      </c>
      <c r="AL31" s="1002"/>
      <c r="AM31" s="1002"/>
      <c r="AN31" s="1002"/>
      <c r="AO31" s="1002"/>
      <c r="AP31" s="1002">
        <v>8480</v>
      </c>
      <c r="AQ31" s="1002"/>
      <c r="AR31" s="1002"/>
      <c r="AS31" s="1002"/>
      <c r="AT31" s="1002"/>
      <c r="AU31" s="1002">
        <v>873</v>
      </c>
      <c r="AV31" s="1002"/>
      <c r="AW31" s="1002"/>
      <c r="AX31" s="1002"/>
      <c r="AY31" s="1002"/>
      <c r="AZ31" s="1073" t="s">
        <v>582</v>
      </c>
      <c r="BA31" s="1073"/>
      <c r="BB31" s="1073"/>
      <c r="BC31" s="1073"/>
      <c r="BD31" s="1073"/>
      <c r="BE31" s="1063" t="s">
        <v>397</v>
      </c>
      <c r="BF31" s="1063"/>
      <c r="BG31" s="1063"/>
      <c r="BH31" s="1063"/>
      <c r="BI31" s="1064"/>
      <c r="BJ31" s="232"/>
      <c r="BK31" s="232"/>
      <c r="BL31" s="232"/>
      <c r="BM31" s="232"/>
      <c r="BN31" s="232"/>
      <c r="BO31" s="245"/>
      <c r="BP31" s="245"/>
      <c r="BQ31" s="242">
        <v>25</v>
      </c>
      <c r="BR31" s="243"/>
      <c r="BS31" s="1045"/>
      <c r="BT31" s="1046"/>
      <c r="BU31" s="1046"/>
      <c r="BV31" s="1046"/>
      <c r="BW31" s="1046"/>
      <c r="BX31" s="1046"/>
      <c r="BY31" s="1046"/>
      <c r="BZ31" s="1046"/>
      <c r="CA31" s="1046"/>
      <c r="CB31" s="1046"/>
      <c r="CC31" s="1046"/>
      <c r="CD31" s="1046"/>
      <c r="CE31" s="1046"/>
      <c r="CF31" s="1046"/>
      <c r="CG31" s="1047"/>
      <c r="CH31" s="1020"/>
      <c r="CI31" s="1021"/>
      <c r="CJ31" s="1021"/>
      <c r="CK31" s="1021"/>
      <c r="CL31" s="1022"/>
      <c r="CM31" s="1020"/>
      <c r="CN31" s="1021"/>
      <c r="CO31" s="1021"/>
      <c r="CP31" s="1021"/>
      <c r="CQ31" s="1022"/>
      <c r="CR31" s="1020"/>
      <c r="CS31" s="1021"/>
      <c r="CT31" s="1021"/>
      <c r="CU31" s="1021"/>
      <c r="CV31" s="1022"/>
      <c r="CW31" s="1020"/>
      <c r="CX31" s="1021"/>
      <c r="CY31" s="1021"/>
      <c r="CZ31" s="1021"/>
      <c r="DA31" s="1022"/>
      <c r="DB31" s="1020"/>
      <c r="DC31" s="1021"/>
      <c r="DD31" s="1021"/>
      <c r="DE31" s="1021"/>
      <c r="DF31" s="1022"/>
      <c r="DG31" s="1020"/>
      <c r="DH31" s="1021"/>
      <c r="DI31" s="1021"/>
      <c r="DJ31" s="1021"/>
      <c r="DK31" s="1022"/>
      <c r="DL31" s="1020"/>
      <c r="DM31" s="1021"/>
      <c r="DN31" s="1021"/>
      <c r="DO31" s="1021"/>
      <c r="DP31" s="1022"/>
      <c r="DQ31" s="1020"/>
      <c r="DR31" s="1021"/>
      <c r="DS31" s="1021"/>
      <c r="DT31" s="1021"/>
      <c r="DU31" s="1022"/>
      <c r="DV31" s="1023"/>
      <c r="DW31" s="1024"/>
      <c r="DX31" s="1024"/>
      <c r="DY31" s="1024"/>
      <c r="DZ31" s="1025"/>
      <c r="EA31" s="226"/>
    </row>
    <row r="32" spans="1:131" s="227" customFormat="1" ht="26.25" customHeight="1">
      <c r="A32" s="246">
        <v>5</v>
      </c>
      <c r="B32" s="1068" t="s">
        <v>398</v>
      </c>
      <c r="C32" s="1069"/>
      <c r="D32" s="1069"/>
      <c r="E32" s="1069"/>
      <c r="F32" s="1069"/>
      <c r="G32" s="1069"/>
      <c r="H32" s="1069"/>
      <c r="I32" s="1069"/>
      <c r="J32" s="1069"/>
      <c r="K32" s="1069"/>
      <c r="L32" s="1069"/>
      <c r="M32" s="1069"/>
      <c r="N32" s="1069"/>
      <c r="O32" s="1069"/>
      <c r="P32" s="1070"/>
      <c r="Q32" s="1074">
        <v>3014</v>
      </c>
      <c r="R32" s="1075"/>
      <c r="S32" s="1075"/>
      <c r="T32" s="1075"/>
      <c r="U32" s="1075"/>
      <c r="V32" s="1075">
        <v>2983</v>
      </c>
      <c r="W32" s="1075"/>
      <c r="X32" s="1075"/>
      <c r="Y32" s="1075"/>
      <c r="Z32" s="1075"/>
      <c r="AA32" s="1075">
        <v>31</v>
      </c>
      <c r="AB32" s="1075"/>
      <c r="AC32" s="1075"/>
      <c r="AD32" s="1075"/>
      <c r="AE32" s="1076"/>
      <c r="AF32" s="1050">
        <v>31</v>
      </c>
      <c r="AG32" s="1051"/>
      <c r="AH32" s="1051"/>
      <c r="AI32" s="1051"/>
      <c r="AJ32" s="1052"/>
      <c r="AK32" s="1011">
        <v>1075</v>
      </c>
      <c r="AL32" s="1002"/>
      <c r="AM32" s="1002"/>
      <c r="AN32" s="1002"/>
      <c r="AO32" s="1002"/>
      <c r="AP32" s="1002">
        <v>15565</v>
      </c>
      <c r="AQ32" s="1002"/>
      <c r="AR32" s="1002"/>
      <c r="AS32" s="1002"/>
      <c r="AT32" s="1002"/>
      <c r="AU32" s="1002">
        <v>10320</v>
      </c>
      <c r="AV32" s="1002"/>
      <c r="AW32" s="1002"/>
      <c r="AX32" s="1002"/>
      <c r="AY32" s="1002"/>
      <c r="AZ32" s="1073" t="s">
        <v>582</v>
      </c>
      <c r="BA32" s="1073"/>
      <c r="BB32" s="1073"/>
      <c r="BC32" s="1073"/>
      <c r="BD32" s="1073"/>
      <c r="BE32" s="1063" t="s">
        <v>399</v>
      </c>
      <c r="BF32" s="1063"/>
      <c r="BG32" s="1063"/>
      <c r="BH32" s="1063"/>
      <c r="BI32" s="1064"/>
      <c r="BJ32" s="232"/>
      <c r="BK32" s="232"/>
      <c r="BL32" s="232"/>
      <c r="BM32" s="232"/>
      <c r="BN32" s="232"/>
      <c r="BO32" s="245"/>
      <c r="BP32" s="245"/>
      <c r="BQ32" s="242">
        <v>26</v>
      </c>
      <c r="BR32" s="243"/>
      <c r="BS32" s="1045"/>
      <c r="BT32" s="1046"/>
      <c r="BU32" s="1046"/>
      <c r="BV32" s="1046"/>
      <c r="BW32" s="1046"/>
      <c r="BX32" s="1046"/>
      <c r="BY32" s="1046"/>
      <c r="BZ32" s="1046"/>
      <c r="CA32" s="1046"/>
      <c r="CB32" s="1046"/>
      <c r="CC32" s="1046"/>
      <c r="CD32" s="1046"/>
      <c r="CE32" s="1046"/>
      <c r="CF32" s="1046"/>
      <c r="CG32" s="1047"/>
      <c r="CH32" s="1020"/>
      <c r="CI32" s="1021"/>
      <c r="CJ32" s="1021"/>
      <c r="CK32" s="1021"/>
      <c r="CL32" s="1022"/>
      <c r="CM32" s="1020"/>
      <c r="CN32" s="1021"/>
      <c r="CO32" s="1021"/>
      <c r="CP32" s="1021"/>
      <c r="CQ32" s="1022"/>
      <c r="CR32" s="1020"/>
      <c r="CS32" s="1021"/>
      <c r="CT32" s="1021"/>
      <c r="CU32" s="1021"/>
      <c r="CV32" s="1022"/>
      <c r="CW32" s="1020"/>
      <c r="CX32" s="1021"/>
      <c r="CY32" s="1021"/>
      <c r="CZ32" s="1021"/>
      <c r="DA32" s="1022"/>
      <c r="DB32" s="1020"/>
      <c r="DC32" s="1021"/>
      <c r="DD32" s="1021"/>
      <c r="DE32" s="1021"/>
      <c r="DF32" s="1022"/>
      <c r="DG32" s="1020"/>
      <c r="DH32" s="1021"/>
      <c r="DI32" s="1021"/>
      <c r="DJ32" s="1021"/>
      <c r="DK32" s="1022"/>
      <c r="DL32" s="1020"/>
      <c r="DM32" s="1021"/>
      <c r="DN32" s="1021"/>
      <c r="DO32" s="1021"/>
      <c r="DP32" s="1022"/>
      <c r="DQ32" s="1020"/>
      <c r="DR32" s="1021"/>
      <c r="DS32" s="1021"/>
      <c r="DT32" s="1021"/>
      <c r="DU32" s="1022"/>
      <c r="DV32" s="1023"/>
      <c r="DW32" s="1024"/>
      <c r="DX32" s="1024"/>
      <c r="DY32" s="1024"/>
      <c r="DZ32" s="1025"/>
      <c r="EA32" s="226"/>
    </row>
    <row r="33" spans="1:131" s="227" customFormat="1" ht="26.25" customHeight="1">
      <c r="A33" s="246">
        <v>6</v>
      </c>
      <c r="B33" s="1068" t="s">
        <v>400</v>
      </c>
      <c r="C33" s="1069"/>
      <c r="D33" s="1069"/>
      <c r="E33" s="1069"/>
      <c r="F33" s="1069"/>
      <c r="G33" s="1069"/>
      <c r="H33" s="1069"/>
      <c r="I33" s="1069"/>
      <c r="J33" s="1069"/>
      <c r="K33" s="1069"/>
      <c r="L33" s="1069"/>
      <c r="M33" s="1069"/>
      <c r="N33" s="1069"/>
      <c r="O33" s="1069"/>
      <c r="P33" s="1070"/>
      <c r="Q33" s="1074">
        <v>98</v>
      </c>
      <c r="R33" s="1075"/>
      <c r="S33" s="1075"/>
      <c r="T33" s="1075"/>
      <c r="U33" s="1075"/>
      <c r="V33" s="1075">
        <v>95</v>
      </c>
      <c r="W33" s="1075"/>
      <c r="X33" s="1075"/>
      <c r="Y33" s="1075"/>
      <c r="Z33" s="1075"/>
      <c r="AA33" s="1075">
        <v>3</v>
      </c>
      <c r="AB33" s="1075"/>
      <c r="AC33" s="1075"/>
      <c r="AD33" s="1075"/>
      <c r="AE33" s="1076"/>
      <c r="AF33" s="1050">
        <v>3</v>
      </c>
      <c r="AG33" s="1051"/>
      <c r="AH33" s="1051"/>
      <c r="AI33" s="1051"/>
      <c r="AJ33" s="1052"/>
      <c r="AK33" s="1011">
        <v>45</v>
      </c>
      <c r="AL33" s="1002"/>
      <c r="AM33" s="1002"/>
      <c r="AN33" s="1002"/>
      <c r="AO33" s="1002"/>
      <c r="AP33" s="1002" t="s">
        <v>582</v>
      </c>
      <c r="AQ33" s="1002"/>
      <c r="AR33" s="1002"/>
      <c r="AS33" s="1002"/>
      <c r="AT33" s="1002"/>
      <c r="AU33" s="1002" t="s">
        <v>582</v>
      </c>
      <c r="AV33" s="1002"/>
      <c r="AW33" s="1002"/>
      <c r="AX33" s="1002"/>
      <c r="AY33" s="1002"/>
      <c r="AZ33" s="1073" t="s">
        <v>582</v>
      </c>
      <c r="BA33" s="1073"/>
      <c r="BB33" s="1073"/>
      <c r="BC33" s="1073"/>
      <c r="BD33" s="1073"/>
      <c r="BE33" s="1063" t="s">
        <v>401</v>
      </c>
      <c r="BF33" s="1063"/>
      <c r="BG33" s="1063"/>
      <c r="BH33" s="1063"/>
      <c r="BI33" s="1064"/>
      <c r="BJ33" s="232"/>
      <c r="BK33" s="232"/>
      <c r="BL33" s="232"/>
      <c r="BM33" s="232"/>
      <c r="BN33" s="232"/>
      <c r="BO33" s="245"/>
      <c r="BP33" s="245"/>
      <c r="BQ33" s="242">
        <v>27</v>
      </c>
      <c r="BR33" s="243"/>
      <c r="BS33" s="1045"/>
      <c r="BT33" s="1046"/>
      <c r="BU33" s="1046"/>
      <c r="BV33" s="1046"/>
      <c r="BW33" s="1046"/>
      <c r="BX33" s="1046"/>
      <c r="BY33" s="1046"/>
      <c r="BZ33" s="1046"/>
      <c r="CA33" s="1046"/>
      <c r="CB33" s="1046"/>
      <c r="CC33" s="1046"/>
      <c r="CD33" s="1046"/>
      <c r="CE33" s="1046"/>
      <c r="CF33" s="1046"/>
      <c r="CG33" s="1047"/>
      <c r="CH33" s="1020"/>
      <c r="CI33" s="1021"/>
      <c r="CJ33" s="1021"/>
      <c r="CK33" s="1021"/>
      <c r="CL33" s="1022"/>
      <c r="CM33" s="1020"/>
      <c r="CN33" s="1021"/>
      <c r="CO33" s="1021"/>
      <c r="CP33" s="1021"/>
      <c r="CQ33" s="1022"/>
      <c r="CR33" s="1020"/>
      <c r="CS33" s="1021"/>
      <c r="CT33" s="1021"/>
      <c r="CU33" s="1021"/>
      <c r="CV33" s="1022"/>
      <c r="CW33" s="1020"/>
      <c r="CX33" s="1021"/>
      <c r="CY33" s="1021"/>
      <c r="CZ33" s="1021"/>
      <c r="DA33" s="1022"/>
      <c r="DB33" s="1020"/>
      <c r="DC33" s="1021"/>
      <c r="DD33" s="1021"/>
      <c r="DE33" s="1021"/>
      <c r="DF33" s="1022"/>
      <c r="DG33" s="1020"/>
      <c r="DH33" s="1021"/>
      <c r="DI33" s="1021"/>
      <c r="DJ33" s="1021"/>
      <c r="DK33" s="1022"/>
      <c r="DL33" s="1020"/>
      <c r="DM33" s="1021"/>
      <c r="DN33" s="1021"/>
      <c r="DO33" s="1021"/>
      <c r="DP33" s="1022"/>
      <c r="DQ33" s="1020"/>
      <c r="DR33" s="1021"/>
      <c r="DS33" s="1021"/>
      <c r="DT33" s="1021"/>
      <c r="DU33" s="1022"/>
      <c r="DV33" s="1023"/>
      <c r="DW33" s="1024"/>
      <c r="DX33" s="1024"/>
      <c r="DY33" s="1024"/>
      <c r="DZ33" s="1025"/>
      <c r="EA33" s="226"/>
    </row>
    <row r="34" spans="1:131" s="227" customFormat="1" ht="26.25" customHeight="1">
      <c r="A34" s="246">
        <v>7</v>
      </c>
      <c r="B34" s="1068" t="s">
        <v>402</v>
      </c>
      <c r="C34" s="1069"/>
      <c r="D34" s="1069"/>
      <c r="E34" s="1069"/>
      <c r="F34" s="1069"/>
      <c r="G34" s="1069"/>
      <c r="H34" s="1069"/>
      <c r="I34" s="1069"/>
      <c r="J34" s="1069"/>
      <c r="K34" s="1069"/>
      <c r="L34" s="1069"/>
      <c r="M34" s="1069"/>
      <c r="N34" s="1069"/>
      <c r="O34" s="1069"/>
      <c r="P34" s="1070"/>
      <c r="Q34" s="1074">
        <v>97</v>
      </c>
      <c r="R34" s="1075"/>
      <c r="S34" s="1075"/>
      <c r="T34" s="1075"/>
      <c r="U34" s="1075"/>
      <c r="V34" s="1075">
        <v>83</v>
      </c>
      <c r="W34" s="1075"/>
      <c r="X34" s="1075"/>
      <c r="Y34" s="1075"/>
      <c r="Z34" s="1075"/>
      <c r="AA34" s="1075">
        <v>14</v>
      </c>
      <c r="AB34" s="1075"/>
      <c r="AC34" s="1075"/>
      <c r="AD34" s="1075"/>
      <c r="AE34" s="1076"/>
      <c r="AF34" s="1050">
        <v>14</v>
      </c>
      <c r="AG34" s="1051"/>
      <c r="AH34" s="1051"/>
      <c r="AI34" s="1051"/>
      <c r="AJ34" s="1052"/>
      <c r="AK34" s="1011" t="s">
        <v>582</v>
      </c>
      <c r="AL34" s="1002"/>
      <c r="AM34" s="1002"/>
      <c r="AN34" s="1002"/>
      <c r="AO34" s="1002"/>
      <c r="AP34" s="1002" t="s">
        <v>582</v>
      </c>
      <c r="AQ34" s="1002"/>
      <c r="AR34" s="1002"/>
      <c r="AS34" s="1002"/>
      <c r="AT34" s="1002"/>
      <c r="AU34" s="1002" t="s">
        <v>582</v>
      </c>
      <c r="AV34" s="1002"/>
      <c r="AW34" s="1002"/>
      <c r="AX34" s="1002"/>
      <c r="AY34" s="1002"/>
      <c r="AZ34" s="1073" t="s">
        <v>582</v>
      </c>
      <c r="BA34" s="1073"/>
      <c r="BB34" s="1073"/>
      <c r="BC34" s="1073"/>
      <c r="BD34" s="1073"/>
      <c r="BE34" s="1063" t="s">
        <v>401</v>
      </c>
      <c r="BF34" s="1063"/>
      <c r="BG34" s="1063"/>
      <c r="BH34" s="1063"/>
      <c r="BI34" s="1064"/>
      <c r="BJ34" s="232"/>
      <c r="BK34" s="232"/>
      <c r="BL34" s="232"/>
      <c r="BM34" s="232"/>
      <c r="BN34" s="232"/>
      <c r="BO34" s="245"/>
      <c r="BP34" s="245"/>
      <c r="BQ34" s="242">
        <v>28</v>
      </c>
      <c r="BR34" s="243"/>
      <c r="BS34" s="1045"/>
      <c r="BT34" s="1046"/>
      <c r="BU34" s="1046"/>
      <c r="BV34" s="1046"/>
      <c r="BW34" s="1046"/>
      <c r="BX34" s="1046"/>
      <c r="BY34" s="1046"/>
      <c r="BZ34" s="1046"/>
      <c r="CA34" s="1046"/>
      <c r="CB34" s="1046"/>
      <c r="CC34" s="1046"/>
      <c r="CD34" s="1046"/>
      <c r="CE34" s="1046"/>
      <c r="CF34" s="1046"/>
      <c r="CG34" s="1047"/>
      <c r="CH34" s="1020"/>
      <c r="CI34" s="1021"/>
      <c r="CJ34" s="1021"/>
      <c r="CK34" s="1021"/>
      <c r="CL34" s="1022"/>
      <c r="CM34" s="1020"/>
      <c r="CN34" s="1021"/>
      <c r="CO34" s="1021"/>
      <c r="CP34" s="1021"/>
      <c r="CQ34" s="1022"/>
      <c r="CR34" s="1020"/>
      <c r="CS34" s="1021"/>
      <c r="CT34" s="1021"/>
      <c r="CU34" s="1021"/>
      <c r="CV34" s="1022"/>
      <c r="CW34" s="1020"/>
      <c r="CX34" s="1021"/>
      <c r="CY34" s="1021"/>
      <c r="CZ34" s="1021"/>
      <c r="DA34" s="1022"/>
      <c r="DB34" s="1020"/>
      <c r="DC34" s="1021"/>
      <c r="DD34" s="1021"/>
      <c r="DE34" s="1021"/>
      <c r="DF34" s="1022"/>
      <c r="DG34" s="1020"/>
      <c r="DH34" s="1021"/>
      <c r="DI34" s="1021"/>
      <c r="DJ34" s="1021"/>
      <c r="DK34" s="1022"/>
      <c r="DL34" s="1020"/>
      <c r="DM34" s="1021"/>
      <c r="DN34" s="1021"/>
      <c r="DO34" s="1021"/>
      <c r="DP34" s="1022"/>
      <c r="DQ34" s="1020"/>
      <c r="DR34" s="1021"/>
      <c r="DS34" s="1021"/>
      <c r="DT34" s="1021"/>
      <c r="DU34" s="1022"/>
      <c r="DV34" s="1023"/>
      <c r="DW34" s="1024"/>
      <c r="DX34" s="1024"/>
      <c r="DY34" s="1024"/>
      <c r="DZ34" s="1025"/>
      <c r="EA34" s="226"/>
    </row>
    <row r="35" spans="1:131" s="227" customFormat="1" ht="26.25" customHeight="1">
      <c r="A35" s="246">
        <v>8</v>
      </c>
      <c r="B35" s="1068"/>
      <c r="C35" s="1069"/>
      <c r="D35" s="1069"/>
      <c r="E35" s="1069"/>
      <c r="F35" s="1069"/>
      <c r="G35" s="1069"/>
      <c r="H35" s="1069"/>
      <c r="I35" s="1069"/>
      <c r="J35" s="1069"/>
      <c r="K35" s="1069"/>
      <c r="L35" s="1069"/>
      <c r="M35" s="1069"/>
      <c r="N35" s="1069"/>
      <c r="O35" s="1069"/>
      <c r="P35" s="1070"/>
      <c r="Q35" s="1074"/>
      <c r="R35" s="1075"/>
      <c r="S35" s="1075"/>
      <c r="T35" s="1075"/>
      <c r="U35" s="1075"/>
      <c r="V35" s="1075"/>
      <c r="W35" s="1075"/>
      <c r="X35" s="1075"/>
      <c r="Y35" s="1075"/>
      <c r="Z35" s="1075"/>
      <c r="AA35" s="1075"/>
      <c r="AB35" s="1075"/>
      <c r="AC35" s="1075"/>
      <c r="AD35" s="1075"/>
      <c r="AE35" s="1076"/>
      <c r="AF35" s="1050"/>
      <c r="AG35" s="1051"/>
      <c r="AH35" s="1051"/>
      <c r="AI35" s="1051"/>
      <c r="AJ35" s="1052"/>
      <c r="AK35" s="1011"/>
      <c r="AL35" s="1002"/>
      <c r="AM35" s="1002"/>
      <c r="AN35" s="1002"/>
      <c r="AO35" s="1002"/>
      <c r="AP35" s="1002"/>
      <c r="AQ35" s="1002"/>
      <c r="AR35" s="1002"/>
      <c r="AS35" s="1002"/>
      <c r="AT35" s="1002"/>
      <c r="AU35" s="1002"/>
      <c r="AV35" s="1002"/>
      <c r="AW35" s="1002"/>
      <c r="AX35" s="1002"/>
      <c r="AY35" s="1002"/>
      <c r="AZ35" s="1073"/>
      <c r="BA35" s="1073"/>
      <c r="BB35" s="1073"/>
      <c r="BC35" s="1073"/>
      <c r="BD35" s="1073"/>
      <c r="BE35" s="1063"/>
      <c r="BF35" s="1063"/>
      <c r="BG35" s="1063"/>
      <c r="BH35" s="1063"/>
      <c r="BI35" s="1064"/>
      <c r="BJ35" s="232"/>
      <c r="BK35" s="232"/>
      <c r="BL35" s="232"/>
      <c r="BM35" s="232"/>
      <c r="BN35" s="232"/>
      <c r="BO35" s="245"/>
      <c r="BP35" s="245"/>
      <c r="BQ35" s="242">
        <v>29</v>
      </c>
      <c r="BR35" s="243"/>
      <c r="BS35" s="1045"/>
      <c r="BT35" s="1046"/>
      <c r="BU35" s="1046"/>
      <c r="BV35" s="1046"/>
      <c r="BW35" s="1046"/>
      <c r="BX35" s="1046"/>
      <c r="BY35" s="1046"/>
      <c r="BZ35" s="1046"/>
      <c r="CA35" s="1046"/>
      <c r="CB35" s="1046"/>
      <c r="CC35" s="1046"/>
      <c r="CD35" s="1046"/>
      <c r="CE35" s="1046"/>
      <c r="CF35" s="1046"/>
      <c r="CG35" s="1047"/>
      <c r="CH35" s="1020"/>
      <c r="CI35" s="1021"/>
      <c r="CJ35" s="1021"/>
      <c r="CK35" s="1021"/>
      <c r="CL35" s="1022"/>
      <c r="CM35" s="1020"/>
      <c r="CN35" s="1021"/>
      <c r="CO35" s="1021"/>
      <c r="CP35" s="1021"/>
      <c r="CQ35" s="1022"/>
      <c r="CR35" s="1020"/>
      <c r="CS35" s="1021"/>
      <c r="CT35" s="1021"/>
      <c r="CU35" s="1021"/>
      <c r="CV35" s="1022"/>
      <c r="CW35" s="1020"/>
      <c r="CX35" s="1021"/>
      <c r="CY35" s="1021"/>
      <c r="CZ35" s="1021"/>
      <c r="DA35" s="1022"/>
      <c r="DB35" s="1020"/>
      <c r="DC35" s="1021"/>
      <c r="DD35" s="1021"/>
      <c r="DE35" s="1021"/>
      <c r="DF35" s="1022"/>
      <c r="DG35" s="1020"/>
      <c r="DH35" s="1021"/>
      <c r="DI35" s="1021"/>
      <c r="DJ35" s="1021"/>
      <c r="DK35" s="1022"/>
      <c r="DL35" s="1020"/>
      <c r="DM35" s="1021"/>
      <c r="DN35" s="1021"/>
      <c r="DO35" s="1021"/>
      <c r="DP35" s="1022"/>
      <c r="DQ35" s="1020"/>
      <c r="DR35" s="1021"/>
      <c r="DS35" s="1021"/>
      <c r="DT35" s="1021"/>
      <c r="DU35" s="1022"/>
      <c r="DV35" s="1023"/>
      <c r="DW35" s="1024"/>
      <c r="DX35" s="1024"/>
      <c r="DY35" s="1024"/>
      <c r="DZ35" s="1025"/>
      <c r="EA35" s="226"/>
    </row>
    <row r="36" spans="1:131" s="227" customFormat="1" ht="26.25" customHeight="1">
      <c r="A36" s="246">
        <v>9</v>
      </c>
      <c r="B36" s="1068"/>
      <c r="C36" s="1069"/>
      <c r="D36" s="1069"/>
      <c r="E36" s="1069"/>
      <c r="F36" s="1069"/>
      <c r="G36" s="1069"/>
      <c r="H36" s="1069"/>
      <c r="I36" s="1069"/>
      <c r="J36" s="1069"/>
      <c r="K36" s="1069"/>
      <c r="L36" s="1069"/>
      <c r="M36" s="1069"/>
      <c r="N36" s="1069"/>
      <c r="O36" s="1069"/>
      <c r="P36" s="1070"/>
      <c r="Q36" s="1074"/>
      <c r="R36" s="1075"/>
      <c r="S36" s="1075"/>
      <c r="T36" s="1075"/>
      <c r="U36" s="1075"/>
      <c r="V36" s="1075"/>
      <c r="W36" s="1075"/>
      <c r="X36" s="1075"/>
      <c r="Y36" s="1075"/>
      <c r="Z36" s="1075"/>
      <c r="AA36" s="1075"/>
      <c r="AB36" s="1075"/>
      <c r="AC36" s="1075"/>
      <c r="AD36" s="1075"/>
      <c r="AE36" s="1076"/>
      <c r="AF36" s="1050"/>
      <c r="AG36" s="1051"/>
      <c r="AH36" s="1051"/>
      <c r="AI36" s="1051"/>
      <c r="AJ36" s="1052"/>
      <c r="AK36" s="1011"/>
      <c r="AL36" s="1002"/>
      <c r="AM36" s="1002"/>
      <c r="AN36" s="1002"/>
      <c r="AO36" s="1002"/>
      <c r="AP36" s="1002"/>
      <c r="AQ36" s="1002"/>
      <c r="AR36" s="1002"/>
      <c r="AS36" s="1002"/>
      <c r="AT36" s="1002"/>
      <c r="AU36" s="1002"/>
      <c r="AV36" s="1002"/>
      <c r="AW36" s="1002"/>
      <c r="AX36" s="1002"/>
      <c r="AY36" s="1002"/>
      <c r="AZ36" s="1073"/>
      <c r="BA36" s="1073"/>
      <c r="BB36" s="1073"/>
      <c r="BC36" s="1073"/>
      <c r="BD36" s="1073"/>
      <c r="BE36" s="1063"/>
      <c r="BF36" s="1063"/>
      <c r="BG36" s="1063"/>
      <c r="BH36" s="1063"/>
      <c r="BI36" s="1064"/>
      <c r="BJ36" s="232"/>
      <c r="BK36" s="232"/>
      <c r="BL36" s="232"/>
      <c r="BM36" s="232"/>
      <c r="BN36" s="232"/>
      <c r="BO36" s="245"/>
      <c r="BP36" s="245"/>
      <c r="BQ36" s="242">
        <v>30</v>
      </c>
      <c r="BR36" s="243"/>
      <c r="BS36" s="1045"/>
      <c r="BT36" s="1046"/>
      <c r="BU36" s="1046"/>
      <c r="BV36" s="1046"/>
      <c r="BW36" s="1046"/>
      <c r="BX36" s="1046"/>
      <c r="BY36" s="1046"/>
      <c r="BZ36" s="1046"/>
      <c r="CA36" s="1046"/>
      <c r="CB36" s="1046"/>
      <c r="CC36" s="1046"/>
      <c r="CD36" s="1046"/>
      <c r="CE36" s="1046"/>
      <c r="CF36" s="1046"/>
      <c r="CG36" s="1047"/>
      <c r="CH36" s="1020"/>
      <c r="CI36" s="1021"/>
      <c r="CJ36" s="1021"/>
      <c r="CK36" s="1021"/>
      <c r="CL36" s="1022"/>
      <c r="CM36" s="1020"/>
      <c r="CN36" s="1021"/>
      <c r="CO36" s="1021"/>
      <c r="CP36" s="1021"/>
      <c r="CQ36" s="1022"/>
      <c r="CR36" s="1020"/>
      <c r="CS36" s="1021"/>
      <c r="CT36" s="1021"/>
      <c r="CU36" s="1021"/>
      <c r="CV36" s="1022"/>
      <c r="CW36" s="1020"/>
      <c r="CX36" s="1021"/>
      <c r="CY36" s="1021"/>
      <c r="CZ36" s="1021"/>
      <c r="DA36" s="1022"/>
      <c r="DB36" s="1020"/>
      <c r="DC36" s="1021"/>
      <c r="DD36" s="1021"/>
      <c r="DE36" s="1021"/>
      <c r="DF36" s="1022"/>
      <c r="DG36" s="1020"/>
      <c r="DH36" s="1021"/>
      <c r="DI36" s="1021"/>
      <c r="DJ36" s="1021"/>
      <c r="DK36" s="1022"/>
      <c r="DL36" s="1020"/>
      <c r="DM36" s="1021"/>
      <c r="DN36" s="1021"/>
      <c r="DO36" s="1021"/>
      <c r="DP36" s="1022"/>
      <c r="DQ36" s="1020"/>
      <c r="DR36" s="1021"/>
      <c r="DS36" s="1021"/>
      <c r="DT36" s="1021"/>
      <c r="DU36" s="1022"/>
      <c r="DV36" s="1023"/>
      <c r="DW36" s="1024"/>
      <c r="DX36" s="1024"/>
      <c r="DY36" s="1024"/>
      <c r="DZ36" s="1025"/>
      <c r="EA36" s="226"/>
    </row>
    <row r="37" spans="1:131" s="227" customFormat="1" ht="26.25" customHeight="1">
      <c r="A37" s="246">
        <v>10</v>
      </c>
      <c r="B37" s="1068"/>
      <c r="C37" s="1069"/>
      <c r="D37" s="1069"/>
      <c r="E37" s="1069"/>
      <c r="F37" s="1069"/>
      <c r="G37" s="1069"/>
      <c r="H37" s="1069"/>
      <c r="I37" s="1069"/>
      <c r="J37" s="1069"/>
      <c r="K37" s="1069"/>
      <c r="L37" s="1069"/>
      <c r="M37" s="1069"/>
      <c r="N37" s="1069"/>
      <c r="O37" s="1069"/>
      <c r="P37" s="1070"/>
      <c r="Q37" s="1074"/>
      <c r="R37" s="1075"/>
      <c r="S37" s="1075"/>
      <c r="T37" s="1075"/>
      <c r="U37" s="1075"/>
      <c r="V37" s="1075"/>
      <c r="W37" s="1075"/>
      <c r="X37" s="1075"/>
      <c r="Y37" s="1075"/>
      <c r="Z37" s="1075"/>
      <c r="AA37" s="1075"/>
      <c r="AB37" s="1075"/>
      <c r="AC37" s="1075"/>
      <c r="AD37" s="1075"/>
      <c r="AE37" s="1076"/>
      <c r="AF37" s="1050"/>
      <c r="AG37" s="1051"/>
      <c r="AH37" s="1051"/>
      <c r="AI37" s="1051"/>
      <c r="AJ37" s="1052"/>
      <c r="AK37" s="1011"/>
      <c r="AL37" s="1002"/>
      <c r="AM37" s="1002"/>
      <c r="AN37" s="1002"/>
      <c r="AO37" s="1002"/>
      <c r="AP37" s="1002"/>
      <c r="AQ37" s="1002"/>
      <c r="AR37" s="1002"/>
      <c r="AS37" s="1002"/>
      <c r="AT37" s="1002"/>
      <c r="AU37" s="1002"/>
      <c r="AV37" s="1002"/>
      <c r="AW37" s="1002"/>
      <c r="AX37" s="1002"/>
      <c r="AY37" s="1002"/>
      <c r="AZ37" s="1073"/>
      <c r="BA37" s="1073"/>
      <c r="BB37" s="1073"/>
      <c r="BC37" s="1073"/>
      <c r="BD37" s="1073"/>
      <c r="BE37" s="1063"/>
      <c r="BF37" s="1063"/>
      <c r="BG37" s="1063"/>
      <c r="BH37" s="1063"/>
      <c r="BI37" s="1064"/>
      <c r="BJ37" s="232"/>
      <c r="BK37" s="232"/>
      <c r="BL37" s="232"/>
      <c r="BM37" s="232"/>
      <c r="BN37" s="232"/>
      <c r="BO37" s="245"/>
      <c r="BP37" s="245"/>
      <c r="BQ37" s="242">
        <v>31</v>
      </c>
      <c r="BR37" s="243"/>
      <c r="BS37" s="1045"/>
      <c r="BT37" s="1046"/>
      <c r="BU37" s="1046"/>
      <c r="BV37" s="1046"/>
      <c r="BW37" s="1046"/>
      <c r="BX37" s="1046"/>
      <c r="BY37" s="1046"/>
      <c r="BZ37" s="1046"/>
      <c r="CA37" s="1046"/>
      <c r="CB37" s="1046"/>
      <c r="CC37" s="1046"/>
      <c r="CD37" s="1046"/>
      <c r="CE37" s="1046"/>
      <c r="CF37" s="1046"/>
      <c r="CG37" s="1047"/>
      <c r="CH37" s="1020"/>
      <c r="CI37" s="1021"/>
      <c r="CJ37" s="1021"/>
      <c r="CK37" s="1021"/>
      <c r="CL37" s="1022"/>
      <c r="CM37" s="1020"/>
      <c r="CN37" s="1021"/>
      <c r="CO37" s="1021"/>
      <c r="CP37" s="1021"/>
      <c r="CQ37" s="1022"/>
      <c r="CR37" s="1020"/>
      <c r="CS37" s="1021"/>
      <c r="CT37" s="1021"/>
      <c r="CU37" s="1021"/>
      <c r="CV37" s="1022"/>
      <c r="CW37" s="1020"/>
      <c r="CX37" s="1021"/>
      <c r="CY37" s="1021"/>
      <c r="CZ37" s="1021"/>
      <c r="DA37" s="1022"/>
      <c r="DB37" s="1020"/>
      <c r="DC37" s="1021"/>
      <c r="DD37" s="1021"/>
      <c r="DE37" s="1021"/>
      <c r="DF37" s="1022"/>
      <c r="DG37" s="1020"/>
      <c r="DH37" s="1021"/>
      <c r="DI37" s="1021"/>
      <c r="DJ37" s="1021"/>
      <c r="DK37" s="1022"/>
      <c r="DL37" s="1020"/>
      <c r="DM37" s="1021"/>
      <c r="DN37" s="1021"/>
      <c r="DO37" s="1021"/>
      <c r="DP37" s="1022"/>
      <c r="DQ37" s="1020"/>
      <c r="DR37" s="1021"/>
      <c r="DS37" s="1021"/>
      <c r="DT37" s="1021"/>
      <c r="DU37" s="1022"/>
      <c r="DV37" s="1023"/>
      <c r="DW37" s="1024"/>
      <c r="DX37" s="1024"/>
      <c r="DY37" s="1024"/>
      <c r="DZ37" s="1025"/>
      <c r="EA37" s="226"/>
    </row>
    <row r="38" spans="1:131" s="227" customFormat="1" ht="26.25" customHeight="1">
      <c r="A38" s="246">
        <v>11</v>
      </c>
      <c r="B38" s="1068"/>
      <c r="C38" s="1069"/>
      <c r="D38" s="1069"/>
      <c r="E38" s="1069"/>
      <c r="F38" s="1069"/>
      <c r="G38" s="1069"/>
      <c r="H38" s="1069"/>
      <c r="I38" s="1069"/>
      <c r="J38" s="1069"/>
      <c r="K38" s="1069"/>
      <c r="L38" s="1069"/>
      <c r="M38" s="1069"/>
      <c r="N38" s="1069"/>
      <c r="O38" s="1069"/>
      <c r="P38" s="1070"/>
      <c r="Q38" s="1074"/>
      <c r="R38" s="1075"/>
      <c r="S38" s="1075"/>
      <c r="T38" s="1075"/>
      <c r="U38" s="1075"/>
      <c r="V38" s="1075"/>
      <c r="W38" s="1075"/>
      <c r="X38" s="1075"/>
      <c r="Y38" s="1075"/>
      <c r="Z38" s="1075"/>
      <c r="AA38" s="1075"/>
      <c r="AB38" s="1075"/>
      <c r="AC38" s="1075"/>
      <c r="AD38" s="1075"/>
      <c r="AE38" s="1076"/>
      <c r="AF38" s="1050"/>
      <c r="AG38" s="1051"/>
      <c r="AH38" s="1051"/>
      <c r="AI38" s="1051"/>
      <c r="AJ38" s="1052"/>
      <c r="AK38" s="1011"/>
      <c r="AL38" s="1002"/>
      <c r="AM38" s="1002"/>
      <c r="AN38" s="1002"/>
      <c r="AO38" s="1002"/>
      <c r="AP38" s="1002"/>
      <c r="AQ38" s="1002"/>
      <c r="AR38" s="1002"/>
      <c r="AS38" s="1002"/>
      <c r="AT38" s="1002"/>
      <c r="AU38" s="1002"/>
      <c r="AV38" s="1002"/>
      <c r="AW38" s="1002"/>
      <c r="AX38" s="1002"/>
      <c r="AY38" s="1002"/>
      <c r="AZ38" s="1073"/>
      <c r="BA38" s="1073"/>
      <c r="BB38" s="1073"/>
      <c r="BC38" s="1073"/>
      <c r="BD38" s="1073"/>
      <c r="BE38" s="1063"/>
      <c r="BF38" s="1063"/>
      <c r="BG38" s="1063"/>
      <c r="BH38" s="1063"/>
      <c r="BI38" s="1064"/>
      <c r="BJ38" s="232"/>
      <c r="BK38" s="232"/>
      <c r="BL38" s="232"/>
      <c r="BM38" s="232"/>
      <c r="BN38" s="232"/>
      <c r="BO38" s="245"/>
      <c r="BP38" s="245"/>
      <c r="BQ38" s="242">
        <v>32</v>
      </c>
      <c r="BR38" s="243"/>
      <c r="BS38" s="1045"/>
      <c r="BT38" s="1046"/>
      <c r="BU38" s="1046"/>
      <c r="BV38" s="1046"/>
      <c r="BW38" s="1046"/>
      <c r="BX38" s="1046"/>
      <c r="BY38" s="1046"/>
      <c r="BZ38" s="1046"/>
      <c r="CA38" s="1046"/>
      <c r="CB38" s="1046"/>
      <c r="CC38" s="1046"/>
      <c r="CD38" s="1046"/>
      <c r="CE38" s="1046"/>
      <c r="CF38" s="1046"/>
      <c r="CG38" s="1047"/>
      <c r="CH38" s="1020"/>
      <c r="CI38" s="1021"/>
      <c r="CJ38" s="1021"/>
      <c r="CK38" s="1021"/>
      <c r="CL38" s="1022"/>
      <c r="CM38" s="1020"/>
      <c r="CN38" s="1021"/>
      <c r="CO38" s="1021"/>
      <c r="CP38" s="1021"/>
      <c r="CQ38" s="1022"/>
      <c r="CR38" s="1020"/>
      <c r="CS38" s="1021"/>
      <c r="CT38" s="1021"/>
      <c r="CU38" s="1021"/>
      <c r="CV38" s="1022"/>
      <c r="CW38" s="1020"/>
      <c r="CX38" s="1021"/>
      <c r="CY38" s="1021"/>
      <c r="CZ38" s="1021"/>
      <c r="DA38" s="1022"/>
      <c r="DB38" s="1020"/>
      <c r="DC38" s="1021"/>
      <c r="DD38" s="1021"/>
      <c r="DE38" s="1021"/>
      <c r="DF38" s="1022"/>
      <c r="DG38" s="1020"/>
      <c r="DH38" s="1021"/>
      <c r="DI38" s="1021"/>
      <c r="DJ38" s="1021"/>
      <c r="DK38" s="1022"/>
      <c r="DL38" s="1020"/>
      <c r="DM38" s="1021"/>
      <c r="DN38" s="1021"/>
      <c r="DO38" s="1021"/>
      <c r="DP38" s="1022"/>
      <c r="DQ38" s="1020"/>
      <c r="DR38" s="1021"/>
      <c r="DS38" s="1021"/>
      <c r="DT38" s="1021"/>
      <c r="DU38" s="1022"/>
      <c r="DV38" s="1023"/>
      <c r="DW38" s="1024"/>
      <c r="DX38" s="1024"/>
      <c r="DY38" s="1024"/>
      <c r="DZ38" s="1025"/>
      <c r="EA38" s="226"/>
    </row>
    <row r="39" spans="1:131" s="227" customFormat="1" ht="26.25" customHeight="1">
      <c r="A39" s="246">
        <v>12</v>
      </c>
      <c r="B39" s="1068"/>
      <c r="C39" s="1069"/>
      <c r="D39" s="1069"/>
      <c r="E39" s="1069"/>
      <c r="F39" s="1069"/>
      <c r="G39" s="1069"/>
      <c r="H39" s="1069"/>
      <c r="I39" s="1069"/>
      <c r="J39" s="1069"/>
      <c r="K39" s="1069"/>
      <c r="L39" s="1069"/>
      <c r="M39" s="1069"/>
      <c r="N39" s="1069"/>
      <c r="O39" s="1069"/>
      <c r="P39" s="1070"/>
      <c r="Q39" s="1074"/>
      <c r="R39" s="1075"/>
      <c r="S39" s="1075"/>
      <c r="T39" s="1075"/>
      <c r="U39" s="1075"/>
      <c r="V39" s="1075"/>
      <c r="W39" s="1075"/>
      <c r="X39" s="1075"/>
      <c r="Y39" s="1075"/>
      <c r="Z39" s="1075"/>
      <c r="AA39" s="1075"/>
      <c r="AB39" s="1075"/>
      <c r="AC39" s="1075"/>
      <c r="AD39" s="1075"/>
      <c r="AE39" s="1076"/>
      <c r="AF39" s="1050"/>
      <c r="AG39" s="1051"/>
      <c r="AH39" s="1051"/>
      <c r="AI39" s="1051"/>
      <c r="AJ39" s="1052"/>
      <c r="AK39" s="1011"/>
      <c r="AL39" s="1002"/>
      <c r="AM39" s="1002"/>
      <c r="AN39" s="1002"/>
      <c r="AO39" s="1002"/>
      <c r="AP39" s="1002"/>
      <c r="AQ39" s="1002"/>
      <c r="AR39" s="1002"/>
      <c r="AS39" s="1002"/>
      <c r="AT39" s="1002"/>
      <c r="AU39" s="1002"/>
      <c r="AV39" s="1002"/>
      <c r="AW39" s="1002"/>
      <c r="AX39" s="1002"/>
      <c r="AY39" s="1002"/>
      <c r="AZ39" s="1073"/>
      <c r="BA39" s="1073"/>
      <c r="BB39" s="1073"/>
      <c r="BC39" s="1073"/>
      <c r="BD39" s="1073"/>
      <c r="BE39" s="1063"/>
      <c r="BF39" s="1063"/>
      <c r="BG39" s="1063"/>
      <c r="BH39" s="1063"/>
      <c r="BI39" s="1064"/>
      <c r="BJ39" s="232"/>
      <c r="BK39" s="232"/>
      <c r="BL39" s="232"/>
      <c r="BM39" s="232"/>
      <c r="BN39" s="232"/>
      <c r="BO39" s="245"/>
      <c r="BP39" s="245"/>
      <c r="BQ39" s="242">
        <v>33</v>
      </c>
      <c r="BR39" s="243"/>
      <c r="BS39" s="1045"/>
      <c r="BT39" s="1046"/>
      <c r="BU39" s="1046"/>
      <c r="BV39" s="1046"/>
      <c r="BW39" s="1046"/>
      <c r="BX39" s="1046"/>
      <c r="BY39" s="1046"/>
      <c r="BZ39" s="1046"/>
      <c r="CA39" s="1046"/>
      <c r="CB39" s="1046"/>
      <c r="CC39" s="1046"/>
      <c r="CD39" s="1046"/>
      <c r="CE39" s="1046"/>
      <c r="CF39" s="1046"/>
      <c r="CG39" s="1047"/>
      <c r="CH39" s="1020"/>
      <c r="CI39" s="1021"/>
      <c r="CJ39" s="1021"/>
      <c r="CK39" s="1021"/>
      <c r="CL39" s="1022"/>
      <c r="CM39" s="1020"/>
      <c r="CN39" s="1021"/>
      <c r="CO39" s="1021"/>
      <c r="CP39" s="1021"/>
      <c r="CQ39" s="1022"/>
      <c r="CR39" s="1020"/>
      <c r="CS39" s="1021"/>
      <c r="CT39" s="1021"/>
      <c r="CU39" s="1021"/>
      <c r="CV39" s="1022"/>
      <c r="CW39" s="1020"/>
      <c r="CX39" s="1021"/>
      <c r="CY39" s="1021"/>
      <c r="CZ39" s="1021"/>
      <c r="DA39" s="1022"/>
      <c r="DB39" s="1020"/>
      <c r="DC39" s="1021"/>
      <c r="DD39" s="1021"/>
      <c r="DE39" s="1021"/>
      <c r="DF39" s="1022"/>
      <c r="DG39" s="1020"/>
      <c r="DH39" s="1021"/>
      <c r="DI39" s="1021"/>
      <c r="DJ39" s="1021"/>
      <c r="DK39" s="1022"/>
      <c r="DL39" s="1020"/>
      <c r="DM39" s="1021"/>
      <c r="DN39" s="1021"/>
      <c r="DO39" s="1021"/>
      <c r="DP39" s="1022"/>
      <c r="DQ39" s="1020"/>
      <c r="DR39" s="1021"/>
      <c r="DS39" s="1021"/>
      <c r="DT39" s="1021"/>
      <c r="DU39" s="1022"/>
      <c r="DV39" s="1023"/>
      <c r="DW39" s="1024"/>
      <c r="DX39" s="1024"/>
      <c r="DY39" s="1024"/>
      <c r="DZ39" s="1025"/>
      <c r="EA39" s="226"/>
    </row>
    <row r="40" spans="1:131" s="227" customFormat="1" ht="26.25" customHeight="1">
      <c r="A40" s="241">
        <v>13</v>
      </c>
      <c r="B40" s="1068"/>
      <c r="C40" s="1069"/>
      <c r="D40" s="1069"/>
      <c r="E40" s="1069"/>
      <c r="F40" s="1069"/>
      <c r="G40" s="1069"/>
      <c r="H40" s="1069"/>
      <c r="I40" s="1069"/>
      <c r="J40" s="1069"/>
      <c r="K40" s="1069"/>
      <c r="L40" s="1069"/>
      <c r="M40" s="1069"/>
      <c r="N40" s="1069"/>
      <c r="O40" s="1069"/>
      <c r="P40" s="1070"/>
      <c r="Q40" s="1074"/>
      <c r="R40" s="1075"/>
      <c r="S40" s="1075"/>
      <c r="T40" s="1075"/>
      <c r="U40" s="1075"/>
      <c r="V40" s="1075"/>
      <c r="W40" s="1075"/>
      <c r="X40" s="1075"/>
      <c r="Y40" s="1075"/>
      <c r="Z40" s="1075"/>
      <c r="AA40" s="1075"/>
      <c r="AB40" s="1075"/>
      <c r="AC40" s="1075"/>
      <c r="AD40" s="1075"/>
      <c r="AE40" s="1076"/>
      <c r="AF40" s="1050"/>
      <c r="AG40" s="1051"/>
      <c r="AH40" s="1051"/>
      <c r="AI40" s="1051"/>
      <c r="AJ40" s="1052"/>
      <c r="AK40" s="1011"/>
      <c r="AL40" s="1002"/>
      <c r="AM40" s="1002"/>
      <c r="AN40" s="1002"/>
      <c r="AO40" s="1002"/>
      <c r="AP40" s="1002"/>
      <c r="AQ40" s="1002"/>
      <c r="AR40" s="1002"/>
      <c r="AS40" s="1002"/>
      <c r="AT40" s="1002"/>
      <c r="AU40" s="1002"/>
      <c r="AV40" s="1002"/>
      <c r="AW40" s="1002"/>
      <c r="AX40" s="1002"/>
      <c r="AY40" s="1002"/>
      <c r="AZ40" s="1073"/>
      <c r="BA40" s="1073"/>
      <c r="BB40" s="1073"/>
      <c r="BC40" s="1073"/>
      <c r="BD40" s="1073"/>
      <c r="BE40" s="1063"/>
      <c r="BF40" s="1063"/>
      <c r="BG40" s="1063"/>
      <c r="BH40" s="1063"/>
      <c r="BI40" s="1064"/>
      <c r="BJ40" s="232"/>
      <c r="BK40" s="232"/>
      <c r="BL40" s="232"/>
      <c r="BM40" s="232"/>
      <c r="BN40" s="232"/>
      <c r="BO40" s="245"/>
      <c r="BP40" s="245"/>
      <c r="BQ40" s="242">
        <v>34</v>
      </c>
      <c r="BR40" s="243"/>
      <c r="BS40" s="1045"/>
      <c r="BT40" s="1046"/>
      <c r="BU40" s="1046"/>
      <c r="BV40" s="1046"/>
      <c r="BW40" s="1046"/>
      <c r="BX40" s="1046"/>
      <c r="BY40" s="1046"/>
      <c r="BZ40" s="1046"/>
      <c r="CA40" s="1046"/>
      <c r="CB40" s="1046"/>
      <c r="CC40" s="1046"/>
      <c r="CD40" s="1046"/>
      <c r="CE40" s="1046"/>
      <c r="CF40" s="1046"/>
      <c r="CG40" s="1047"/>
      <c r="CH40" s="1020"/>
      <c r="CI40" s="1021"/>
      <c r="CJ40" s="1021"/>
      <c r="CK40" s="1021"/>
      <c r="CL40" s="1022"/>
      <c r="CM40" s="1020"/>
      <c r="CN40" s="1021"/>
      <c r="CO40" s="1021"/>
      <c r="CP40" s="1021"/>
      <c r="CQ40" s="1022"/>
      <c r="CR40" s="1020"/>
      <c r="CS40" s="1021"/>
      <c r="CT40" s="1021"/>
      <c r="CU40" s="1021"/>
      <c r="CV40" s="1022"/>
      <c r="CW40" s="1020"/>
      <c r="CX40" s="1021"/>
      <c r="CY40" s="1021"/>
      <c r="CZ40" s="1021"/>
      <c r="DA40" s="1022"/>
      <c r="DB40" s="1020"/>
      <c r="DC40" s="1021"/>
      <c r="DD40" s="1021"/>
      <c r="DE40" s="1021"/>
      <c r="DF40" s="1022"/>
      <c r="DG40" s="1020"/>
      <c r="DH40" s="1021"/>
      <c r="DI40" s="1021"/>
      <c r="DJ40" s="1021"/>
      <c r="DK40" s="1022"/>
      <c r="DL40" s="1020"/>
      <c r="DM40" s="1021"/>
      <c r="DN40" s="1021"/>
      <c r="DO40" s="1021"/>
      <c r="DP40" s="1022"/>
      <c r="DQ40" s="1020"/>
      <c r="DR40" s="1021"/>
      <c r="DS40" s="1021"/>
      <c r="DT40" s="1021"/>
      <c r="DU40" s="1022"/>
      <c r="DV40" s="1023"/>
      <c r="DW40" s="1024"/>
      <c r="DX40" s="1024"/>
      <c r="DY40" s="1024"/>
      <c r="DZ40" s="1025"/>
      <c r="EA40" s="226"/>
    </row>
    <row r="41" spans="1:131" s="227" customFormat="1" ht="26.25" customHeight="1">
      <c r="A41" s="241">
        <v>14</v>
      </c>
      <c r="B41" s="1068"/>
      <c r="C41" s="1069"/>
      <c r="D41" s="1069"/>
      <c r="E41" s="1069"/>
      <c r="F41" s="1069"/>
      <c r="G41" s="1069"/>
      <c r="H41" s="1069"/>
      <c r="I41" s="1069"/>
      <c r="J41" s="1069"/>
      <c r="K41" s="1069"/>
      <c r="L41" s="1069"/>
      <c r="M41" s="1069"/>
      <c r="N41" s="1069"/>
      <c r="O41" s="1069"/>
      <c r="P41" s="1070"/>
      <c r="Q41" s="1074"/>
      <c r="R41" s="1075"/>
      <c r="S41" s="1075"/>
      <c r="T41" s="1075"/>
      <c r="U41" s="1075"/>
      <c r="V41" s="1075"/>
      <c r="W41" s="1075"/>
      <c r="X41" s="1075"/>
      <c r="Y41" s="1075"/>
      <c r="Z41" s="1075"/>
      <c r="AA41" s="1075"/>
      <c r="AB41" s="1075"/>
      <c r="AC41" s="1075"/>
      <c r="AD41" s="1075"/>
      <c r="AE41" s="1076"/>
      <c r="AF41" s="1050"/>
      <c r="AG41" s="1051"/>
      <c r="AH41" s="1051"/>
      <c r="AI41" s="1051"/>
      <c r="AJ41" s="1052"/>
      <c r="AK41" s="1011"/>
      <c r="AL41" s="1002"/>
      <c r="AM41" s="1002"/>
      <c r="AN41" s="1002"/>
      <c r="AO41" s="1002"/>
      <c r="AP41" s="1002"/>
      <c r="AQ41" s="1002"/>
      <c r="AR41" s="1002"/>
      <c r="AS41" s="1002"/>
      <c r="AT41" s="1002"/>
      <c r="AU41" s="1002"/>
      <c r="AV41" s="1002"/>
      <c r="AW41" s="1002"/>
      <c r="AX41" s="1002"/>
      <c r="AY41" s="1002"/>
      <c r="AZ41" s="1073"/>
      <c r="BA41" s="1073"/>
      <c r="BB41" s="1073"/>
      <c r="BC41" s="1073"/>
      <c r="BD41" s="1073"/>
      <c r="BE41" s="1063"/>
      <c r="BF41" s="1063"/>
      <c r="BG41" s="1063"/>
      <c r="BH41" s="1063"/>
      <c r="BI41" s="1064"/>
      <c r="BJ41" s="232"/>
      <c r="BK41" s="232"/>
      <c r="BL41" s="232"/>
      <c r="BM41" s="232"/>
      <c r="BN41" s="232"/>
      <c r="BO41" s="245"/>
      <c r="BP41" s="245"/>
      <c r="BQ41" s="242">
        <v>35</v>
      </c>
      <c r="BR41" s="243"/>
      <c r="BS41" s="1045"/>
      <c r="BT41" s="1046"/>
      <c r="BU41" s="1046"/>
      <c r="BV41" s="1046"/>
      <c r="BW41" s="1046"/>
      <c r="BX41" s="1046"/>
      <c r="BY41" s="1046"/>
      <c r="BZ41" s="1046"/>
      <c r="CA41" s="1046"/>
      <c r="CB41" s="1046"/>
      <c r="CC41" s="1046"/>
      <c r="CD41" s="1046"/>
      <c r="CE41" s="1046"/>
      <c r="CF41" s="1046"/>
      <c r="CG41" s="1047"/>
      <c r="CH41" s="1020"/>
      <c r="CI41" s="1021"/>
      <c r="CJ41" s="1021"/>
      <c r="CK41" s="1021"/>
      <c r="CL41" s="1022"/>
      <c r="CM41" s="1020"/>
      <c r="CN41" s="1021"/>
      <c r="CO41" s="1021"/>
      <c r="CP41" s="1021"/>
      <c r="CQ41" s="1022"/>
      <c r="CR41" s="1020"/>
      <c r="CS41" s="1021"/>
      <c r="CT41" s="1021"/>
      <c r="CU41" s="1021"/>
      <c r="CV41" s="1022"/>
      <c r="CW41" s="1020"/>
      <c r="CX41" s="1021"/>
      <c r="CY41" s="1021"/>
      <c r="CZ41" s="1021"/>
      <c r="DA41" s="1022"/>
      <c r="DB41" s="1020"/>
      <c r="DC41" s="1021"/>
      <c r="DD41" s="1021"/>
      <c r="DE41" s="1021"/>
      <c r="DF41" s="1022"/>
      <c r="DG41" s="1020"/>
      <c r="DH41" s="1021"/>
      <c r="DI41" s="1021"/>
      <c r="DJ41" s="1021"/>
      <c r="DK41" s="1022"/>
      <c r="DL41" s="1020"/>
      <c r="DM41" s="1021"/>
      <c r="DN41" s="1021"/>
      <c r="DO41" s="1021"/>
      <c r="DP41" s="1022"/>
      <c r="DQ41" s="1020"/>
      <c r="DR41" s="1021"/>
      <c r="DS41" s="1021"/>
      <c r="DT41" s="1021"/>
      <c r="DU41" s="1022"/>
      <c r="DV41" s="1023"/>
      <c r="DW41" s="1024"/>
      <c r="DX41" s="1024"/>
      <c r="DY41" s="1024"/>
      <c r="DZ41" s="1025"/>
      <c r="EA41" s="226"/>
    </row>
    <row r="42" spans="1:131" s="227" customFormat="1" ht="26.25" customHeight="1">
      <c r="A42" s="241">
        <v>15</v>
      </c>
      <c r="B42" s="1068"/>
      <c r="C42" s="1069"/>
      <c r="D42" s="1069"/>
      <c r="E42" s="1069"/>
      <c r="F42" s="1069"/>
      <c r="G42" s="1069"/>
      <c r="H42" s="1069"/>
      <c r="I42" s="1069"/>
      <c r="J42" s="1069"/>
      <c r="K42" s="1069"/>
      <c r="L42" s="1069"/>
      <c r="M42" s="1069"/>
      <c r="N42" s="1069"/>
      <c r="O42" s="1069"/>
      <c r="P42" s="1070"/>
      <c r="Q42" s="1074"/>
      <c r="R42" s="1075"/>
      <c r="S42" s="1075"/>
      <c r="T42" s="1075"/>
      <c r="U42" s="1075"/>
      <c r="V42" s="1075"/>
      <c r="W42" s="1075"/>
      <c r="X42" s="1075"/>
      <c r="Y42" s="1075"/>
      <c r="Z42" s="1075"/>
      <c r="AA42" s="1075"/>
      <c r="AB42" s="1075"/>
      <c r="AC42" s="1075"/>
      <c r="AD42" s="1075"/>
      <c r="AE42" s="1076"/>
      <c r="AF42" s="1050"/>
      <c r="AG42" s="1051"/>
      <c r="AH42" s="1051"/>
      <c r="AI42" s="1051"/>
      <c r="AJ42" s="1052"/>
      <c r="AK42" s="1011"/>
      <c r="AL42" s="1002"/>
      <c r="AM42" s="1002"/>
      <c r="AN42" s="1002"/>
      <c r="AO42" s="1002"/>
      <c r="AP42" s="1002"/>
      <c r="AQ42" s="1002"/>
      <c r="AR42" s="1002"/>
      <c r="AS42" s="1002"/>
      <c r="AT42" s="1002"/>
      <c r="AU42" s="1002"/>
      <c r="AV42" s="1002"/>
      <c r="AW42" s="1002"/>
      <c r="AX42" s="1002"/>
      <c r="AY42" s="1002"/>
      <c r="AZ42" s="1073"/>
      <c r="BA42" s="1073"/>
      <c r="BB42" s="1073"/>
      <c r="BC42" s="1073"/>
      <c r="BD42" s="1073"/>
      <c r="BE42" s="1063"/>
      <c r="BF42" s="1063"/>
      <c r="BG42" s="1063"/>
      <c r="BH42" s="1063"/>
      <c r="BI42" s="1064"/>
      <c r="BJ42" s="232"/>
      <c r="BK42" s="232"/>
      <c r="BL42" s="232"/>
      <c r="BM42" s="232"/>
      <c r="BN42" s="232"/>
      <c r="BO42" s="245"/>
      <c r="BP42" s="245"/>
      <c r="BQ42" s="242">
        <v>36</v>
      </c>
      <c r="BR42" s="243"/>
      <c r="BS42" s="1045"/>
      <c r="BT42" s="1046"/>
      <c r="BU42" s="1046"/>
      <c r="BV42" s="1046"/>
      <c r="BW42" s="1046"/>
      <c r="BX42" s="1046"/>
      <c r="BY42" s="1046"/>
      <c r="BZ42" s="1046"/>
      <c r="CA42" s="1046"/>
      <c r="CB42" s="1046"/>
      <c r="CC42" s="1046"/>
      <c r="CD42" s="1046"/>
      <c r="CE42" s="1046"/>
      <c r="CF42" s="1046"/>
      <c r="CG42" s="1047"/>
      <c r="CH42" s="1020"/>
      <c r="CI42" s="1021"/>
      <c r="CJ42" s="1021"/>
      <c r="CK42" s="1021"/>
      <c r="CL42" s="1022"/>
      <c r="CM42" s="1020"/>
      <c r="CN42" s="1021"/>
      <c r="CO42" s="1021"/>
      <c r="CP42" s="1021"/>
      <c r="CQ42" s="1022"/>
      <c r="CR42" s="1020"/>
      <c r="CS42" s="1021"/>
      <c r="CT42" s="1021"/>
      <c r="CU42" s="1021"/>
      <c r="CV42" s="1022"/>
      <c r="CW42" s="1020"/>
      <c r="CX42" s="1021"/>
      <c r="CY42" s="1021"/>
      <c r="CZ42" s="1021"/>
      <c r="DA42" s="1022"/>
      <c r="DB42" s="1020"/>
      <c r="DC42" s="1021"/>
      <c r="DD42" s="1021"/>
      <c r="DE42" s="1021"/>
      <c r="DF42" s="1022"/>
      <c r="DG42" s="1020"/>
      <c r="DH42" s="1021"/>
      <c r="DI42" s="1021"/>
      <c r="DJ42" s="1021"/>
      <c r="DK42" s="1022"/>
      <c r="DL42" s="1020"/>
      <c r="DM42" s="1021"/>
      <c r="DN42" s="1021"/>
      <c r="DO42" s="1021"/>
      <c r="DP42" s="1022"/>
      <c r="DQ42" s="1020"/>
      <c r="DR42" s="1021"/>
      <c r="DS42" s="1021"/>
      <c r="DT42" s="1021"/>
      <c r="DU42" s="1022"/>
      <c r="DV42" s="1023"/>
      <c r="DW42" s="1024"/>
      <c r="DX42" s="1024"/>
      <c r="DY42" s="1024"/>
      <c r="DZ42" s="1025"/>
      <c r="EA42" s="226"/>
    </row>
    <row r="43" spans="1:131" s="227" customFormat="1" ht="26.25" customHeight="1">
      <c r="A43" s="241">
        <v>16</v>
      </c>
      <c r="B43" s="1068"/>
      <c r="C43" s="1069"/>
      <c r="D43" s="1069"/>
      <c r="E43" s="1069"/>
      <c r="F43" s="1069"/>
      <c r="G43" s="1069"/>
      <c r="H43" s="1069"/>
      <c r="I43" s="1069"/>
      <c r="J43" s="1069"/>
      <c r="K43" s="1069"/>
      <c r="L43" s="1069"/>
      <c r="M43" s="1069"/>
      <c r="N43" s="1069"/>
      <c r="O43" s="1069"/>
      <c r="P43" s="1070"/>
      <c r="Q43" s="1074"/>
      <c r="R43" s="1075"/>
      <c r="S43" s="1075"/>
      <c r="T43" s="1075"/>
      <c r="U43" s="1075"/>
      <c r="V43" s="1075"/>
      <c r="W43" s="1075"/>
      <c r="X43" s="1075"/>
      <c r="Y43" s="1075"/>
      <c r="Z43" s="1075"/>
      <c r="AA43" s="1075"/>
      <c r="AB43" s="1075"/>
      <c r="AC43" s="1075"/>
      <c r="AD43" s="1075"/>
      <c r="AE43" s="1076"/>
      <c r="AF43" s="1050"/>
      <c r="AG43" s="1051"/>
      <c r="AH43" s="1051"/>
      <c r="AI43" s="1051"/>
      <c r="AJ43" s="1052"/>
      <c r="AK43" s="1011"/>
      <c r="AL43" s="1002"/>
      <c r="AM43" s="1002"/>
      <c r="AN43" s="1002"/>
      <c r="AO43" s="1002"/>
      <c r="AP43" s="1002"/>
      <c r="AQ43" s="1002"/>
      <c r="AR43" s="1002"/>
      <c r="AS43" s="1002"/>
      <c r="AT43" s="1002"/>
      <c r="AU43" s="1002"/>
      <c r="AV43" s="1002"/>
      <c r="AW43" s="1002"/>
      <c r="AX43" s="1002"/>
      <c r="AY43" s="1002"/>
      <c r="AZ43" s="1073"/>
      <c r="BA43" s="1073"/>
      <c r="BB43" s="1073"/>
      <c r="BC43" s="1073"/>
      <c r="BD43" s="1073"/>
      <c r="BE43" s="1063"/>
      <c r="BF43" s="1063"/>
      <c r="BG43" s="1063"/>
      <c r="BH43" s="1063"/>
      <c r="BI43" s="1064"/>
      <c r="BJ43" s="232"/>
      <c r="BK43" s="232"/>
      <c r="BL43" s="232"/>
      <c r="BM43" s="232"/>
      <c r="BN43" s="232"/>
      <c r="BO43" s="245"/>
      <c r="BP43" s="245"/>
      <c r="BQ43" s="242">
        <v>37</v>
      </c>
      <c r="BR43" s="243"/>
      <c r="BS43" s="1045"/>
      <c r="BT43" s="1046"/>
      <c r="BU43" s="1046"/>
      <c r="BV43" s="1046"/>
      <c r="BW43" s="1046"/>
      <c r="BX43" s="1046"/>
      <c r="BY43" s="1046"/>
      <c r="BZ43" s="1046"/>
      <c r="CA43" s="1046"/>
      <c r="CB43" s="1046"/>
      <c r="CC43" s="1046"/>
      <c r="CD43" s="1046"/>
      <c r="CE43" s="1046"/>
      <c r="CF43" s="1046"/>
      <c r="CG43" s="1047"/>
      <c r="CH43" s="1020"/>
      <c r="CI43" s="1021"/>
      <c r="CJ43" s="1021"/>
      <c r="CK43" s="1021"/>
      <c r="CL43" s="1022"/>
      <c r="CM43" s="1020"/>
      <c r="CN43" s="1021"/>
      <c r="CO43" s="1021"/>
      <c r="CP43" s="1021"/>
      <c r="CQ43" s="1022"/>
      <c r="CR43" s="1020"/>
      <c r="CS43" s="1021"/>
      <c r="CT43" s="1021"/>
      <c r="CU43" s="1021"/>
      <c r="CV43" s="1022"/>
      <c r="CW43" s="1020"/>
      <c r="CX43" s="1021"/>
      <c r="CY43" s="1021"/>
      <c r="CZ43" s="1021"/>
      <c r="DA43" s="1022"/>
      <c r="DB43" s="1020"/>
      <c r="DC43" s="1021"/>
      <c r="DD43" s="1021"/>
      <c r="DE43" s="1021"/>
      <c r="DF43" s="1022"/>
      <c r="DG43" s="1020"/>
      <c r="DH43" s="1021"/>
      <c r="DI43" s="1021"/>
      <c r="DJ43" s="1021"/>
      <c r="DK43" s="1022"/>
      <c r="DL43" s="1020"/>
      <c r="DM43" s="1021"/>
      <c r="DN43" s="1021"/>
      <c r="DO43" s="1021"/>
      <c r="DP43" s="1022"/>
      <c r="DQ43" s="1020"/>
      <c r="DR43" s="1021"/>
      <c r="DS43" s="1021"/>
      <c r="DT43" s="1021"/>
      <c r="DU43" s="1022"/>
      <c r="DV43" s="1023"/>
      <c r="DW43" s="1024"/>
      <c r="DX43" s="1024"/>
      <c r="DY43" s="1024"/>
      <c r="DZ43" s="1025"/>
      <c r="EA43" s="226"/>
    </row>
    <row r="44" spans="1:131" s="227" customFormat="1" ht="26.25" customHeight="1">
      <c r="A44" s="241">
        <v>17</v>
      </c>
      <c r="B44" s="1068"/>
      <c r="C44" s="1069"/>
      <c r="D44" s="1069"/>
      <c r="E44" s="1069"/>
      <c r="F44" s="1069"/>
      <c r="G44" s="1069"/>
      <c r="H44" s="1069"/>
      <c r="I44" s="1069"/>
      <c r="J44" s="1069"/>
      <c r="K44" s="1069"/>
      <c r="L44" s="1069"/>
      <c r="M44" s="1069"/>
      <c r="N44" s="1069"/>
      <c r="O44" s="1069"/>
      <c r="P44" s="1070"/>
      <c r="Q44" s="1074"/>
      <c r="R44" s="1075"/>
      <c r="S44" s="1075"/>
      <c r="T44" s="1075"/>
      <c r="U44" s="1075"/>
      <c r="V44" s="1075"/>
      <c r="W44" s="1075"/>
      <c r="X44" s="1075"/>
      <c r="Y44" s="1075"/>
      <c r="Z44" s="1075"/>
      <c r="AA44" s="1075"/>
      <c r="AB44" s="1075"/>
      <c r="AC44" s="1075"/>
      <c r="AD44" s="1075"/>
      <c r="AE44" s="1076"/>
      <c r="AF44" s="1050"/>
      <c r="AG44" s="1051"/>
      <c r="AH44" s="1051"/>
      <c r="AI44" s="1051"/>
      <c r="AJ44" s="1052"/>
      <c r="AK44" s="1011"/>
      <c r="AL44" s="1002"/>
      <c r="AM44" s="1002"/>
      <c r="AN44" s="1002"/>
      <c r="AO44" s="1002"/>
      <c r="AP44" s="1002"/>
      <c r="AQ44" s="1002"/>
      <c r="AR44" s="1002"/>
      <c r="AS44" s="1002"/>
      <c r="AT44" s="1002"/>
      <c r="AU44" s="1002"/>
      <c r="AV44" s="1002"/>
      <c r="AW44" s="1002"/>
      <c r="AX44" s="1002"/>
      <c r="AY44" s="1002"/>
      <c r="AZ44" s="1073"/>
      <c r="BA44" s="1073"/>
      <c r="BB44" s="1073"/>
      <c r="BC44" s="1073"/>
      <c r="BD44" s="1073"/>
      <c r="BE44" s="1063"/>
      <c r="BF44" s="1063"/>
      <c r="BG44" s="1063"/>
      <c r="BH44" s="1063"/>
      <c r="BI44" s="1064"/>
      <c r="BJ44" s="232"/>
      <c r="BK44" s="232"/>
      <c r="BL44" s="232"/>
      <c r="BM44" s="232"/>
      <c r="BN44" s="232"/>
      <c r="BO44" s="245"/>
      <c r="BP44" s="245"/>
      <c r="BQ44" s="242">
        <v>38</v>
      </c>
      <c r="BR44" s="243"/>
      <c r="BS44" s="1045"/>
      <c r="BT44" s="1046"/>
      <c r="BU44" s="1046"/>
      <c r="BV44" s="1046"/>
      <c r="BW44" s="1046"/>
      <c r="BX44" s="1046"/>
      <c r="BY44" s="1046"/>
      <c r="BZ44" s="1046"/>
      <c r="CA44" s="1046"/>
      <c r="CB44" s="1046"/>
      <c r="CC44" s="1046"/>
      <c r="CD44" s="1046"/>
      <c r="CE44" s="1046"/>
      <c r="CF44" s="1046"/>
      <c r="CG44" s="1047"/>
      <c r="CH44" s="1020"/>
      <c r="CI44" s="1021"/>
      <c r="CJ44" s="1021"/>
      <c r="CK44" s="1021"/>
      <c r="CL44" s="1022"/>
      <c r="CM44" s="1020"/>
      <c r="CN44" s="1021"/>
      <c r="CO44" s="1021"/>
      <c r="CP44" s="1021"/>
      <c r="CQ44" s="1022"/>
      <c r="CR44" s="1020"/>
      <c r="CS44" s="1021"/>
      <c r="CT44" s="1021"/>
      <c r="CU44" s="1021"/>
      <c r="CV44" s="1022"/>
      <c r="CW44" s="1020"/>
      <c r="CX44" s="1021"/>
      <c r="CY44" s="1021"/>
      <c r="CZ44" s="1021"/>
      <c r="DA44" s="1022"/>
      <c r="DB44" s="1020"/>
      <c r="DC44" s="1021"/>
      <c r="DD44" s="1021"/>
      <c r="DE44" s="1021"/>
      <c r="DF44" s="1022"/>
      <c r="DG44" s="1020"/>
      <c r="DH44" s="1021"/>
      <c r="DI44" s="1021"/>
      <c r="DJ44" s="1021"/>
      <c r="DK44" s="1022"/>
      <c r="DL44" s="1020"/>
      <c r="DM44" s="1021"/>
      <c r="DN44" s="1021"/>
      <c r="DO44" s="1021"/>
      <c r="DP44" s="1022"/>
      <c r="DQ44" s="1020"/>
      <c r="DR44" s="1021"/>
      <c r="DS44" s="1021"/>
      <c r="DT44" s="1021"/>
      <c r="DU44" s="1022"/>
      <c r="DV44" s="1023"/>
      <c r="DW44" s="1024"/>
      <c r="DX44" s="1024"/>
      <c r="DY44" s="1024"/>
      <c r="DZ44" s="1025"/>
      <c r="EA44" s="226"/>
    </row>
    <row r="45" spans="1:131" s="227" customFormat="1" ht="26.25" customHeight="1">
      <c r="A45" s="241">
        <v>18</v>
      </c>
      <c r="B45" s="1068"/>
      <c r="C45" s="1069"/>
      <c r="D45" s="1069"/>
      <c r="E45" s="1069"/>
      <c r="F45" s="1069"/>
      <c r="G45" s="1069"/>
      <c r="H45" s="1069"/>
      <c r="I45" s="1069"/>
      <c r="J45" s="1069"/>
      <c r="K45" s="1069"/>
      <c r="L45" s="1069"/>
      <c r="M45" s="1069"/>
      <c r="N45" s="1069"/>
      <c r="O45" s="1069"/>
      <c r="P45" s="1070"/>
      <c r="Q45" s="1074"/>
      <c r="R45" s="1075"/>
      <c r="S45" s="1075"/>
      <c r="T45" s="1075"/>
      <c r="U45" s="1075"/>
      <c r="V45" s="1075"/>
      <c r="W45" s="1075"/>
      <c r="X45" s="1075"/>
      <c r="Y45" s="1075"/>
      <c r="Z45" s="1075"/>
      <c r="AA45" s="1075"/>
      <c r="AB45" s="1075"/>
      <c r="AC45" s="1075"/>
      <c r="AD45" s="1075"/>
      <c r="AE45" s="1076"/>
      <c r="AF45" s="1050"/>
      <c r="AG45" s="1051"/>
      <c r="AH45" s="1051"/>
      <c r="AI45" s="1051"/>
      <c r="AJ45" s="1052"/>
      <c r="AK45" s="1011"/>
      <c r="AL45" s="1002"/>
      <c r="AM45" s="1002"/>
      <c r="AN45" s="1002"/>
      <c r="AO45" s="1002"/>
      <c r="AP45" s="1002"/>
      <c r="AQ45" s="1002"/>
      <c r="AR45" s="1002"/>
      <c r="AS45" s="1002"/>
      <c r="AT45" s="1002"/>
      <c r="AU45" s="1002"/>
      <c r="AV45" s="1002"/>
      <c r="AW45" s="1002"/>
      <c r="AX45" s="1002"/>
      <c r="AY45" s="1002"/>
      <c r="AZ45" s="1073"/>
      <c r="BA45" s="1073"/>
      <c r="BB45" s="1073"/>
      <c r="BC45" s="1073"/>
      <c r="BD45" s="1073"/>
      <c r="BE45" s="1063"/>
      <c r="BF45" s="1063"/>
      <c r="BG45" s="1063"/>
      <c r="BH45" s="1063"/>
      <c r="BI45" s="1064"/>
      <c r="BJ45" s="232"/>
      <c r="BK45" s="232"/>
      <c r="BL45" s="232"/>
      <c r="BM45" s="232"/>
      <c r="BN45" s="232"/>
      <c r="BO45" s="245"/>
      <c r="BP45" s="245"/>
      <c r="BQ45" s="242">
        <v>39</v>
      </c>
      <c r="BR45" s="243"/>
      <c r="BS45" s="1045"/>
      <c r="BT45" s="1046"/>
      <c r="BU45" s="1046"/>
      <c r="BV45" s="1046"/>
      <c r="BW45" s="1046"/>
      <c r="BX45" s="1046"/>
      <c r="BY45" s="1046"/>
      <c r="BZ45" s="1046"/>
      <c r="CA45" s="1046"/>
      <c r="CB45" s="1046"/>
      <c r="CC45" s="1046"/>
      <c r="CD45" s="1046"/>
      <c r="CE45" s="1046"/>
      <c r="CF45" s="1046"/>
      <c r="CG45" s="1047"/>
      <c r="CH45" s="1020"/>
      <c r="CI45" s="1021"/>
      <c r="CJ45" s="1021"/>
      <c r="CK45" s="1021"/>
      <c r="CL45" s="1022"/>
      <c r="CM45" s="1020"/>
      <c r="CN45" s="1021"/>
      <c r="CO45" s="1021"/>
      <c r="CP45" s="1021"/>
      <c r="CQ45" s="1022"/>
      <c r="CR45" s="1020"/>
      <c r="CS45" s="1021"/>
      <c r="CT45" s="1021"/>
      <c r="CU45" s="1021"/>
      <c r="CV45" s="1022"/>
      <c r="CW45" s="1020"/>
      <c r="CX45" s="1021"/>
      <c r="CY45" s="1021"/>
      <c r="CZ45" s="1021"/>
      <c r="DA45" s="1022"/>
      <c r="DB45" s="1020"/>
      <c r="DC45" s="1021"/>
      <c r="DD45" s="1021"/>
      <c r="DE45" s="1021"/>
      <c r="DF45" s="1022"/>
      <c r="DG45" s="1020"/>
      <c r="DH45" s="1021"/>
      <c r="DI45" s="1021"/>
      <c r="DJ45" s="1021"/>
      <c r="DK45" s="1022"/>
      <c r="DL45" s="1020"/>
      <c r="DM45" s="1021"/>
      <c r="DN45" s="1021"/>
      <c r="DO45" s="1021"/>
      <c r="DP45" s="1022"/>
      <c r="DQ45" s="1020"/>
      <c r="DR45" s="1021"/>
      <c r="DS45" s="1021"/>
      <c r="DT45" s="1021"/>
      <c r="DU45" s="1022"/>
      <c r="DV45" s="1023"/>
      <c r="DW45" s="1024"/>
      <c r="DX45" s="1024"/>
      <c r="DY45" s="1024"/>
      <c r="DZ45" s="1025"/>
      <c r="EA45" s="226"/>
    </row>
    <row r="46" spans="1:131" s="227" customFormat="1" ht="26.25" customHeight="1">
      <c r="A46" s="241">
        <v>19</v>
      </c>
      <c r="B46" s="1068"/>
      <c r="C46" s="1069"/>
      <c r="D46" s="1069"/>
      <c r="E46" s="1069"/>
      <c r="F46" s="1069"/>
      <c r="G46" s="1069"/>
      <c r="H46" s="1069"/>
      <c r="I46" s="1069"/>
      <c r="J46" s="1069"/>
      <c r="K46" s="1069"/>
      <c r="L46" s="1069"/>
      <c r="M46" s="1069"/>
      <c r="N46" s="1069"/>
      <c r="O46" s="1069"/>
      <c r="P46" s="1070"/>
      <c r="Q46" s="1074"/>
      <c r="R46" s="1075"/>
      <c r="S46" s="1075"/>
      <c r="T46" s="1075"/>
      <c r="U46" s="1075"/>
      <c r="V46" s="1075"/>
      <c r="W46" s="1075"/>
      <c r="X46" s="1075"/>
      <c r="Y46" s="1075"/>
      <c r="Z46" s="1075"/>
      <c r="AA46" s="1075"/>
      <c r="AB46" s="1075"/>
      <c r="AC46" s="1075"/>
      <c r="AD46" s="1075"/>
      <c r="AE46" s="1076"/>
      <c r="AF46" s="1050"/>
      <c r="AG46" s="1051"/>
      <c r="AH46" s="1051"/>
      <c r="AI46" s="1051"/>
      <c r="AJ46" s="1052"/>
      <c r="AK46" s="1011"/>
      <c r="AL46" s="1002"/>
      <c r="AM46" s="1002"/>
      <c r="AN46" s="1002"/>
      <c r="AO46" s="1002"/>
      <c r="AP46" s="1002"/>
      <c r="AQ46" s="1002"/>
      <c r="AR46" s="1002"/>
      <c r="AS46" s="1002"/>
      <c r="AT46" s="1002"/>
      <c r="AU46" s="1002"/>
      <c r="AV46" s="1002"/>
      <c r="AW46" s="1002"/>
      <c r="AX46" s="1002"/>
      <c r="AY46" s="1002"/>
      <c r="AZ46" s="1073"/>
      <c r="BA46" s="1073"/>
      <c r="BB46" s="1073"/>
      <c r="BC46" s="1073"/>
      <c r="BD46" s="1073"/>
      <c r="BE46" s="1063"/>
      <c r="BF46" s="1063"/>
      <c r="BG46" s="1063"/>
      <c r="BH46" s="1063"/>
      <c r="BI46" s="1064"/>
      <c r="BJ46" s="232"/>
      <c r="BK46" s="232"/>
      <c r="BL46" s="232"/>
      <c r="BM46" s="232"/>
      <c r="BN46" s="232"/>
      <c r="BO46" s="245"/>
      <c r="BP46" s="245"/>
      <c r="BQ46" s="242">
        <v>40</v>
      </c>
      <c r="BR46" s="243"/>
      <c r="BS46" s="1045"/>
      <c r="BT46" s="1046"/>
      <c r="BU46" s="1046"/>
      <c r="BV46" s="1046"/>
      <c r="BW46" s="1046"/>
      <c r="BX46" s="1046"/>
      <c r="BY46" s="1046"/>
      <c r="BZ46" s="1046"/>
      <c r="CA46" s="1046"/>
      <c r="CB46" s="1046"/>
      <c r="CC46" s="1046"/>
      <c r="CD46" s="1046"/>
      <c r="CE46" s="1046"/>
      <c r="CF46" s="1046"/>
      <c r="CG46" s="1047"/>
      <c r="CH46" s="1020"/>
      <c r="CI46" s="1021"/>
      <c r="CJ46" s="1021"/>
      <c r="CK46" s="1021"/>
      <c r="CL46" s="1022"/>
      <c r="CM46" s="1020"/>
      <c r="CN46" s="1021"/>
      <c r="CO46" s="1021"/>
      <c r="CP46" s="1021"/>
      <c r="CQ46" s="1022"/>
      <c r="CR46" s="1020"/>
      <c r="CS46" s="1021"/>
      <c r="CT46" s="1021"/>
      <c r="CU46" s="1021"/>
      <c r="CV46" s="1022"/>
      <c r="CW46" s="1020"/>
      <c r="CX46" s="1021"/>
      <c r="CY46" s="1021"/>
      <c r="CZ46" s="1021"/>
      <c r="DA46" s="1022"/>
      <c r="DB46" s="1020"/>
      <c r="DC46" s="1021"/>
      <c r="DD46" s="1021"/>
      <c r="DE46" s="1021"/>
      <c r="DF46" s="1022"/>
      <c r="DG46" s="1020"/>
      <c r="DH46" s="1021"/>
      <c r="DI46" s="1021"/>
      <c r="DJ46" s="1021"/>
      <c r="DK46" s="1022"/>
      <c r="DL46" s="1020"/>
      <c r="DM46" s="1021"/>
      <c r="DN46" s="1021"/>
      <c r="DO46" s="1021"/>
      <c r="DP46" s="1022"/>
      <c r="DQ46" s="1020"/>
      <c r="DR46" s="1021"/>
      <c r="DS46" s="1021"/>
      <c r="DT46" s="1021"/>
      <c r="DU46" s="1022"/>
      <c r="DV46" s="1023"/>
      <c r="DW46" s="1024"/>
      <c r="DX46" s="1024"/>
      <c r="DY46" s="1024"/>
      <c r="DZ46" s="1025"/>
      <c r="EA46" s="226"/>
    </row>
    <row r="47" spans="1:131" s="227" customFormat="1" ht="26.25" customHeight="1">
      <c r="A47" s="241">
        <v>20</v>
      </c>
      <c r="B47" s="1068"/>
      <c r="C47" s="1069"/>
      <c r="D47" s="1069"/>
      <c r="E47" s="1069"/>
      <c r="F47" s="1069"/>
      <c r="G47" s="1069"/>
      <c r="H47" s="1069"/>
      <c r="I47" s="1069"/>
      <c r="J47" s="1069"/>
      <c r="K47" s="1069"/>
      <c r="L47" s="1069"/>
      <c r="M47" s="1069"/>
      <c r="N47" s="1069"/>
      <c r="O47" s="1069"/>
      <c r="P47" s="1070"/>
      <c r="Q47" s="1074"/>
      <c r="R47" s="1075"/>
      <c r="S47" s="1075"/>
      <c r="T47" s="1075"/>
      <c r="U47" s="1075"/>
      <c r="V47" s="1075"/>
      <c r="W47" s="1075"/>
      <c r="X47" s="1075"/>
      <c r="Y47" s="1075"/>
      <c r="Z47" s="1075"/>
      <c r="AA47" s="1075"/>
      <c r="AB47" s="1075"/>
      <c r="AC47" s="1075"/>
      <c r="AD47" s="1075"/>
      <c r="AE47" s="1076"/>
      <c r="AF47" s="1050"/>
      <c r="AG47" s="1051"/>
      <c r="AH47" s="1051"/>
      <c r="AI47" s="1051"/>
      <c r="AJ47" s="1052"/>
      <c r="AK47" s="1011"/>
      <c r="AL47" s="1002"/>
      <c r="AM47" s="1002"/>
      <c r="AN47" s="1002"/>
      <c r="AO47" s="1002"/>
      <c r="AP47" s="1002"/>
      <c r="AQ47" s="1002"/>
      <c r="AR47" s="1002"/>
      <c r="AS47" s="1002"/>
      <c r="AT47" s="1002"/>
      <c r="AU47" s="1002"/>
      <c r="AV47" s="1002"/>
      <c r="AW47" s="1002"/>
      <c r="AX47" s="1002"/>
      <c r="AY47" s="1002"/>
      <c r="AZ47" s="1073"/>
      <c r="BA47" s="1073"/>
      <c r="BB47" s="1073"/>
      <c r="BC47" s="1073"/>
      <c r="BD47" s="1073"/>
      <c r="BE47" s="1063"/>
      <c r="BF47" s="1063"/>
      <c r="BG47" s="1063"/>
      <c r="BH47" s="1063"/>
      <c r="BI47" s="1064"/>
      <c r="BJ47" s="232"/>
      <c r="BK47" s="232"/>
      <c r="BL47" s="232"/>
      <c r="BM47" s="232"/>
      <c r="BN47" s="232"/>
      <c r="BO47" s="245"/>
      <c r="BP47" s="245"/>
      <c r="BQ47" s="242">
        <v>41</v>
      </c>
      <c r="BR47" s="243"/>
      <c r="BS47" s="1045"/>
      <c r="BT47" s="1046"/>
      <c r="BU47" s="1046"/>
      <c r="BV47" s="1046"/>
      <c r="BW47" s="1046"/>
      <c r="BX47" s="1046"/>
      <c r="BY47" s="1046"/>
      <c r="BZ47" s="1046"/>
      <c r="CA47" s="1046"/>
      <c r="CB47" s="1046"/>
      <c r="CC47" s="1046"/>
      <c r="CD47" s="1046"/>
      <c r="CE47" s="1046"/>
      <c r="CF47" s="1046"/>
      <c r="CG47" s="1047"/>
      <c r="CH47" s="1020"/>
      <c r="CI47" s="1021"/>
      <c r="CJ47" s="1021"/>
      <c r="CK47" s="1021"/>
      <c r="CL47" s="1022"/>
      <c r="CM47" s="1020"/>
      <c r="CN47" s="1021"/>
      <c r="CO47" s="1021"/>
      <c r="CP47" s="1021"/>
      <c r="CQ47" s="1022"/>
      <c r="CR47" s="1020"/>
      <c r="CS47" s="1021"/>
      <c r="CT47" s="1021"/>
      <c r="CU47" s="1021"/>
      <c r="CV47" s="1022"/>
      <c r="CW47" s="1020"/>
      <c r="CX47" s="1021"/>
      <c r="CY47" s="1021"/>
      <c r="CZ47" s="1021"/>
      <c r="DA47" s="1022"/>
      <c r="DB47" s="1020"/>
      <c r="DC47" s="1021"/>
      <c r="DD47" s="1021"/>
      <c r="DE47" s="1021"/>
      <c r="DF47" s="1022"/>
      <c r="DG47" s="1020"/>
      <c r="DH47" s="1021"/>
      <c r="DI47" s="1021"/>
      <c r="DJ47" s="1021"/>
      <c r="DK47" s="1022"/>
      <c r="DL47" s="1020"/>
      <c r="DM47" s="1021"/>
      <c r="DN47" s="1021"/>
      <c r="DO47" s="1021"/>
      <c r="DP47" s="1022"/>
      <c r="DQ47" s="1020"/>
      <c r="DR47" s="1021"/>
      <c r="DS47" s="1021"/>
      <c r="DT47" s="1021"/>
      <c r="DU47" s="1022"/>
      <c r="DV47" s="1023"/>
      <c r="DW47" s="1024"/>
      <c r="DX47" s="1024"/>
      <c r="DY47" s="1024"/>
      <c r="DZ47" s="1025"/>
      <c r="EA47" s="226"/>
    </row>
    <row r="48" spans="1:131" s="227" customFormat="1" ht="26.25" customHeight="1">
      <c r="A48" s="241">
        <v>21</v>
      </c>
      <c r="B48" s="1068"/>
      <c r="C48" s="1069"/>
      <c r="D48" s="1069"/>
      <c r="E48" s="1069"/>
      <c r="F48" s="1069"/>
      <c r="G48" s="1069"/>
      <c r="H48" s="1069"/>
      <c r="I48" s="1069"/>
      <c r="J48" s="1069"/>
      <c r="K48" s="1069"/>
      <c r="L48" s="1069"/>
      <c r="M48" s="1069"/>
      <c r="N48" s="1069"/>
      <c r="O48" s="1069"/>
      <c r="P48" s="1070"/>
      <c r="Q48" s="1074"/>
      <c r="R48" s="1075"/>
      <c r="S48" s="1075"/>
      <c r="T48" s="1075"/>
      <c r="U48" s="1075"/>
      <c r="V48" s="1075"/>
      <c r="W48" s="1075"/>
      <c r="X48" s="1075"/>
      <c r="Y48" s="1075"/>
      <c r="Z48" s="1075"/>
      <c r="AA48" s="1075"/>
      <c r="AB48" s="1075"/>
      <c r="AC48" s="1075"/>
      <c r="AD48" s="1075"/>
      <c r="AE48" s="1076"/>
      <c r="AF48" s="1050"/>
      <c r="AG48" s="1051"/>
      <c r="AH48" s="1051"/>
      <c r="AI48" s="1051"/>
      <c r="AJ48" s="1052"/>
      <c r="AK48" s="1011"/>
      <c r="AL48" s="1002"/>
      <c r="AM48" s="1002"/>
      <c r="AN48" s="1002"/>
      <c r="AO48" s="1002"/>
      <c r="AP48" s="1002"/>
      <c r="AQ48" s="1002"/>
      <c r="AR48" s="1002"/>
      <c r="AS48" s="1002"/>
      <c r="AT48" s="1002"/>
      <c r="AU48" s="1002"/>
      <c r="AV48" s="1002"/>
      <c r="AW48" s="1002"/>
      <c r="AX48" s="1002"/>
      <c r="AY48" s="1002"/>
      <c r="AZ48" s="1073"/>
      <c r="BA48" s="1073"/>
      <c r="BB48" s="1073"/>
      <c r="BC48" s="1073"/>
      <c r="BD48" s="1073"/>
      <c r="BE48" s="1063"/>
      <c r="BF48" s="1063"/>
      <c r="BG48" s="1063"/>
      <c r="BH48" s="1063"/>
      <c r="BI48" s="1064"/>
      <c r="BJ48" s="232"/>
      <c r="BK48" s="232"/>
      <c r="BL48" s="232"/>
      <c r="BM48" s="232"/>
      <c r="BN48" s="232"/>
      <c r="BO48" s="245"/>
      <c r="BP48" s="245"/>
      <c r="BQ48" s="242">
        <v>42</v>
      </c>
      <c r="BR48" s="243"/>
      <c r="BS48" s="1045"/>
      <c r="BT48" s="1046"/>
      <c r="BU48" s="1046"/>
      <c r="BV48" s="1046"/>
      <c r="BW48" s="1046"/>
      <c r="BX48" s="1046"/>
      <c r="BY48" s="1046"/>
      <c r="BZ48" s="1046"/>
      <c r="CA48" s="1046"/>
      <c r="CB48" s="1046"/>
      <c r="CC48" s="1046"/>
      <c r="CD48" s="1046"/>
      <c r="CE48" s="1046"/>
      <c r="CF48" s="1046"/>
      <c r="CG48" s="1047"/>
      <c r="CH48" s="1020"/>
      <c r="CI48" s="1021"/>
      <c r="CJ48" s="1021"/>
      <c r="CK48" s="1021"/>
      <c r="CL48" s="1022"/>
      <c r="CM48" s="1020"/>
      <c r="CN48" s="1021"/>
      <c r="CO48" s="1021"/>
      <c r="CP48" s="1021"/>
      <c r="CQ48" s="1022"/>
      <c r="CR48" s="1020"/>
      <c r="CS48" s="1021"/>
      <c r="CT48" s="1021"/>
      <c r="CU48" s="1021"/>
      <c r="CV48" s="1022"/>
      <c r="CW48" s="1020"/>
      <c r="CX48" s="1021"/>
      <c r="CY48" s="1021"/>
      <c r="CZ48" s="1021"/>
      <c r="DA48" s="1022"/>
      <c r="DB48" s="1020"/>
      <c r="DC48" s="1021"/>
      <c r="DD48" s="1021"/>
      <c r="DE48" s="1021"/>
      <c r="DF48" s="1022"/>
      <c r="DG48" s="1020"/>
      <c r="DH48" s="1021"/>
      <c r="DI48" s="1021"/>
      <c r="DJ48" s="1021"/>
      <c r="DK48" s="1022"/>
      <c r="DL48" s="1020"/>
      <c r="DM48" s="1021"/>
      <c r="DN48" s="1021"/>
      <c r="DO48" s="1021"/>
      <c r="DP48" s="1022"/>
      <c r="DQ48" s="1020"/>
      <c r="DR48" s="1021"/>
      <c r="DS48" s="1021"/>
      <c r="DT48" s="1021"/>
      <c r="DU48" s="1022"/>
      <c r="DV48" s="1023"/>
      <c r="DW48" s="1024"/>
      <c r="DX48" s="1024"/>
      <c r="DY48" s="1024"/>
      <c r="DZ48" s="1025"/>
      <c r="EA48" s="226"/>
    </row>
    <row r="49" spans="1:131" s="227" customFormat="1" ht="26.25" customHeight="1">
      <c r="A49" s="241">
        <v>22</v>
      </c>
      <c r="B49" s="1068"/>
      <c r="C49" s="1069"/>
      <c r="D49" s="1069"/>
      <c r="E49" s="1069"/>
      <c r="F49" s="1069"/>
      <c r="G49" s="1069"/>
      <c r="H49" s="1069"/>
      <c r="I49" s="1069"/>
      <c r="J49" s="1069"/>
      <c r="K49" s="1069"/>
      <c r="L49" s="1069"/>
      <c r="M49" s="1069"/>
      <c r="N49" s="1069"/>
      <c r="O49" s="1069"/>
      <c r="P49" s="1070"/>
      <c r="Q49" s="1074"/>
      <c r="R49" s="1075"/>
      <c r="S49" s="1075"/>
      <c r="T49" s="1075"/>
      <c r="U49" s="1075"/>
      <c r="V49" s="1075"/>
      <c r="W49" s="1075"/>
      <c r="X49" s="1075"/>
      <c r="Y49" s="1075"/>
      <c r="Z49" s="1075"/>
      <c r="AA49" s="1075"/>
      <c r="AB49" s="1075"/>
      <c r="AC49" s="1075"/>
      <c r="AD49" s="1075"/>
      <c r="AE49" s="1076"/>
      <c r="AF49" s="1050"/>
      <c r="AG49" s="1051"/>
      <c r="AH49" s="1051"/>
      <c r="AI49" s="1051"/>
      <c r="AJ49" s="1052"/>
      <c r="AK49" s="1011"/>
      <c r="AL49" s="1002"/>
      <c r="AM49" s="1002"/>
      <c r="AN49" s="1002"/>
      <c r="AO49" s="1002"/>
      <c r="AP49" s="1002"/>
      <c r="AQ49" s="1002"/>
      <c r="AR49" s="1002"/>
      <c r="AS49" s="1002"/>
      <c r="AT49" s="1002"/>
      <c r="AU49" s="1002"/>
      <c r="AV49" s="1002"/>
      <c r="AW49" s="1002"/>
      <c r="AX49" s="1002"/>
      <c r="AY49" s="1002"/>
      <c r="AZ49" s="1073"/>
      <c r="BA49" s="1073"/>
      <c r="BB49" s="1073"/>
      <c r="BC49" s="1073"/>
      <c r="BD49" s="1073"/>
      <c r="BE49" s="1063"/>
      <c r="BF49" s="1063"/>
      <c r="BG49" s="1063"/>
      <c r="BH49" s="1063"/>
      <c r="BI49" s="1064"/>
      <c r="BJ49" s="232"/>
      <c r="BK49" s="232"/>
      <c r="BL49" s="232"/>
      <c r="BM49" s="232"/>
      <c r="BN49" s="232"/>
      <c r="BO49" s="245"/>
      <c r="BP49" s="245"/>
      <c r="BQ49" s="242">
        <v>43</v>
      </c>
      <c r="BR49" s="243"/>
      <c r="BS49" s="1045"/>
      <c r="BT49" s="1046"/>
      <c r="BU49" s="1046"/>
      <c r="BV49" s="1046"/>
      <c r="BW49" s="1046"/>
      <c r="BX49" s="1046"/>
      <c r="BY49" s="1046"/>
      <c r="BZ49" s="1046"/>
      <c r="CA49" s="1046"/>
      <c r="CB49" s="1046"/>
      <c r="CC49" s="1046"/>
      <c r="CD49" s="1046"/>
      <c r="CE49" s="1046"/>
      <c r="CF49" s="1046"/>
      <c r="CG49" s="1047"/>
      <c r="CH49" s="1020"/>
      <c r="CI49" s="1021"/>
      <c r="CJ49" s="1021"/>
      <c r="CK49" s="1021"/>
      <c r="CL49" s="1022"/>
      <c r="CM49" s="1020"/>
      <c r="CN49" s="1021"/>
      <c r="CO49" s="1021"/>
      <c r="CP49" s="1021"/>
      <c r="CQ49" s="1022"/>
      <c r="CR49" s="1020"/>
      <c r="CS49" s="1021"/>
      <c r="CT49" s="1021"/>
      <c r="CU49" s="1021"/>
      <c r="CV49" s="1022"/>
      <c r="CW49" s="1020"/>
      <c r="CX49" s="1021"/>
      <c r="CY49" s="1021"/>
      <c r="CZ49" s="1021"/>
      <c r="DA49" s="1022"/>
      <c r="DB49" s="1020"/>
      <c r="DC49" s="1021"/>
      <c r="DD49" s="1021"/>
      <c r="DE49" s="1021"/>
      <c r="DF49" s="1022"/>
      <c r="DG49" s="1020"/>
      <c r="DH49" s="1021"/>
      <c r="DI49" s="1021"/>
      <c r="DJ49" s="1021"/>
      <c r="DK49" s="1022"/>
      <c r="DL49" s="1020"/>
      <c r="DM49" s="1021"/>
      <c r="DN49" s="1021"/>
      <c r="DO49" s="1021"/>
      <c r="DP49" s="1022"/>
      <c r="DQ49" s="1020"/>
      <c r="DR49" s="1021"/>
      <c r="DS49" s="1021"/>
      <c r="DT49" s="1021"/>
      <c r="DU49" s="1022"/>
      <c r="DV49" s="1023"/>
      <c r="DW49" s="1024"/>
      <c r="DX49" s="1024"/>
      <c r="DY49" s="1024"/>
      <c r="DZ49" s="1025"/>
      <c r="EA49" s="226"/>
    </row>
    <row r="50" spans="1:131" s="227" customFormat="1" ht="26.25" customHeight="1">
      <c r="A50" s="241">
        <v>23</v>
      </c>
      <c r="B50" s="1068"/>
      <c r="C50" s="1069"/>
      <c r="D50" s="1069"/>
      <c r="E50" s="1069"/>
      <c r="F50" s="1069"/>
      <c r="G50" s="1069"/>
      <c r="H50" s="1069"/>
      <c r="I50" s="1069"/>
      <c r="J50" s="1069"/>
      <c r="K50" s="1069"/>
      <c r="L50" s="1069"/>
      <c r="M50" s="1069"/>
      <c r="N50" s="1069"/>
      <c r="O50" s="1069"/>
      <c r="P50" s="1070"/>
      <c r="Q50" s="1071"/>
      <c r="R50" s="1054"/>
      <c r="S50" s="1054"/>
      <c r="T50" s="1054"/>
      <c r="U50" s="1054"/>
      <c r="V50" s="1054"/>
      <c r="W50" s="1054"/>
      <c r="X50" s="1054"/>
      <c r="Y50" s="1054"/>
      <c r="Z50" s="1054"/>
      <c r="AA50" s="1054"/>
      <c r="AB50" s="1054"/>
      <c r="AC50" s="1054"/>
      <c r="AD50" s="1054"/>
      <c r="AE50" s="1072"/>
      <c r="AF50" s="1050"/>
      <c r="AG50" s="1051"/>
      <c r="AH50" s="1051"/>
      <c r="AI50" s="1051"/>
      <c r="AJ50" s="1052"/>
      <c r="AK50" s="1053"/>
      <c r="AL50" s="1054"/>
      <c r="AM50" s="1054"/>
      <c r="AN50" s="1054"/>
      <c r="AO50" s="1054"/>
      <c r="AP50" s="1054"/>
      <c r="AQ50" s="1054"/>
      <c r="AR50" s="1054"/>
      <c r="AS50" s="1054"/>
      <c r="AT50" s="1054"/>
      <c r="AU50" s="1054"/>
      <c r="AV50" s="1054"/>
      <c r="AW50" s="1054"/>
      <c r="AX50" s="1054"/>
      <c r="AY50" s="1054"/>
      <c r="AZ50" s="1055"/>
      <c r="BA50" s="1055"/>
      <c r="BB50" s="1055"/>
      <c r="BC50" s="1055"/>
      <c r="BD50" s="1055"/>
      <c r="BE50" s="1063"/>
      <c r="BF50" s="1063"/>
      <c r="BG50" s="1063"/>
      <c r="BH50" s="1063"/>
      <c r="BI50" s="1064"/>
      <c r="BJ50" s="232"/>
      <c r="BK50" s="232"/>
      <c r="BL50" s="232"/>
      <c r="BM50" s="232"/>
      <c r="BN50" s="232"/>
      <c r="BO50" s="245"/>
      <c r="BP50" s="245"/>
      <c r="BQ50" s="242">
        <v>44</v>
      </c>
      <c r="BR50" s="243"/>
      <c r="BS50" s="1045"/>
      <c r="BT50" s="1046"/>
      <c r="BU50" s="1046"/>
      <c r="BV50" s="1046"/>
      <c r="BW50" s="1046"/>
      <c r="BX50" s="1046"/>
      <c r="BY50" s="1046"/>
      <c r="BZ50" s="1046"/>
      <c r="CA50" s="1046"/>
      <c r="CB50" s="1046"/>
      <c r="CC50" s="1046"/>
      <c r="CD50" s="1046"/>
      <c r="CE50" s="1046"/>
      <c r="CF50" s="1046"/>
      <c r="CG50" s="1047"/>
      <c r="CH50" s="1020"/>
      <c r="CI50" s="1021"/>
      <c r="CJ50" s="1021"/>
      <c r="CK50" s="1021"/>
      <c r="CL50" s="1022"/>
      <c r="CM50" s="1020"/>
      <c r="CN50" s="1021"/>
      <c r="CO50" s="1021"/>
      <c r="CP50" s="1021"/>
      <c r="CQ50" s="1022"/>
      <c r="CR50" s="1020"/>
      <c r="CS50" s="1021"/>
      <c r="CT50" s="1021"/>
      <c r="CU50" s="1021"/>
      <c r="CV50" s="1022"/>
      <c r="CW50" s="1020"/>
      <c r="CX50" s="1021"/>
      <c r="CY50" s="1021"/>
      <c r="CZ50" s="1021"/>
      <c r="DA50" s="1022"/>
      <c r="DB50" s="1020"/>
      <c r="DC50" s="1021"/>
      <c r="DD50" s="1021"/>
      <c r="DE50" s="1021"/>
      <c r="DF50" s="1022"/>
      <c r="DG50" s="1020"/>
      <c r="DH50" s="1021"/>
      <c r="DI50" s="1021"/>
      <c r="DJ50" s="1021"/>
      <c r="DK50" s="1022"/>
      <c r="DL50" s="1020"/>
      <c r="DM50" s="1021"/>
      <c r="DN50" s="1021"/>
      <c r="DO50" s="1021"/>
      <c r="DP50" s="1022"/>
      <c r="DQ50" s="1020"/>
      <c r="DR50" s="1021"/>
      <c r="DS50" s="1021"/>
      <c r="DT50" s="1021"/>
      <c r="DU50" s="1022"/>
      <c r="DV50" s="1023"/>
      <c r="DW50" s="1024"/>
      <c r="DX50" s="1024"/>
      <c r="DY50" s="1024"/>
      <c r="DZ50" s="1025"/>
      <c r="EA50" s="226"/>
    </row>
    <row r="51" spans="1:131" s="227" customFormat="1" ht="26.25" customHeight="1">
      <c r="A51" s="241">
        <v>24</v>
      </c>
      <c r="B51" s="1068"/>
      <c r="C51" s="1069"/>
      <c r="D51" s="1069"/>
      <c r="E51" s="1069"/>
      <c r="F51" s="1069"/>
      <c r="G51" s="1069"/>
      <c r="H51" s="1069"/>
      <c r="I51" s="1069"/>
      <c r="J51" s="1069"/>
      <c r="K51" s="1069"/>
      <c r="L51" s="1069"/>
      <c r="M51" s="1069"/>
      <c r="N51" s="1069"/>
      <c r="O51" s="1069"/>
      <c r="P51" s="1070"/>
      <c r="Q51" s="1071"/>
      <c r="R51" s="1054"/>
      <c r="S51" s="1054"/>
      <c r="T51" s="1054"/>
      <c r="U51" s="1054"/>
      <c r="V51" s="1054"/>
      <c r="W51" s="1054"/>
      <c r="X51" s="1054"/>
      <c r="Y51" s="1054"/>
      <c r="Z51" s="1054"/>
      <c r="AA51" s="1054"/>
      <c r="AB51" s="1054"/>
      <c r="AC51" s="1054"/>
      <c r="AD51" s="1054"/>
      <c r="AE51" s="1072"/>
      <c r="AF51" s="1050"/>
      <c r="AG51" s="1051"/>
      <c r="AH51" s="1051"/>
      <c r="AI51" s="1051"/>
      <c r="AJ51" s="1052"/>
      <c r="AK51" s="1053"/>
      <c r="AL51" s="1054"/>
      <c r="AM51" s="1054"/>
      <c r="AN51" s="1054"/>
      <c r="AO51" s="1054"/>
      <c r="AP51" s="1054"/>
      <c r="AQ51" s="1054"/>
      <c r="AR51" s="1054"/>
      <c r="AS51" s="1054"/>
      <c r="AT51" s="1054"/>
      <c r="AU51" s="1054"/>
      <c r="AV51" s="1054"/>
      <c r="AW51" s="1054"/>
      <c r="AX51" s="1054"/>
      <c r="AY51" s="1054"/>
      <c r="AZ51" s="1055"/>
      <c r="BA51" s="1055"/>
      <c r="BB51" s="1055"/>
      <c r="BC51" s="1055"/>
      <c r="BD51" s="1055"/>
      <c r="BE51" s="1063"/>
      <c r="BF51" s="1063"/>
      <c r="BG51" s="1063"/>
      <c r="BH51" s="1063"/>
      <c r="BI51" s="1064"/>
      <c r="BJ51" s="232"/>
      <c r="BK51" s="232"/>
      <c r="BL51" s="232"/>
      <c r="BM51" s="232"/>
      <c r="BN51" s="232"/>
      <c r="BO51" s="245"/>
      <c r="BP51" s="245"/>
      <c r="BQ51" s="242">
        <v>45</v>
      </c>
      <c r="BR51" s="243"/>
      <c r="BS51" s="1045"/>
      <c r="BT51" s="1046"/>
      <c r="BU51" s="1046"/>
      <c r="BV51" s="1046"/>
      <c r="BW51" s="1046"/>
      <c r="BX51" s="1046"/>
      <c r="BY51" s="1046"/>
      <c r="BZ51" s="1046"/>
      <c r="CA51" s="1046"/>
      <c r="CB51" s="1046"/>
      <c r="CC51" s="1046"/>
      <c r="CD51" s="1046"/>
      <c r="CE51" s="1046"/>
      <c r="CF51" s="1046"/>
      <c r="CG51" s="1047"/>
      <c r="CH51" s="1020"/>
      <c r="CI51" s="1021"/>
      <c r="CJ51" s="1021"/>
      <c r="CK51" s="1021"/>
      <c r="CL51" s="1022"/>
      <c r="CM51" s="1020"/>
      <c r="CN51" s="1021"/>
      <c r="CO51" s="1021"/>
      <c r="CP51" s="1021"/>
      <c r="CQ51" s="1022"/>
      <c r="CR51" s="1020"/>
      <c r="CS51" s="1021"/>
      <c r="CT51" s="1021"/>
      <c r="CU51" s="1021"/>
      <c r="CV51" s="1022"/>
      <c r="CW51" s="1020"/>
      <c r="CX51" s="1021"/>
      <c r="CY51" s="1021"/>
      <c r="CZ51" s="1021"/>
      <c r="DA51" s="1022"/>
      <c r="DB51" s="1020"/>
      <c r="DC51" s="1021"/>
      <c r="DD51" s="1021"/>
      <c r="DE51" s="1021"/>
      <c r="DF51" s="1022"/>
      <c r="DG51" s="1020"/>
      <c r="DH51" s="1021"/>
      <c r="DI51" s="1021"/>
      <c r="DJ51" s="1021"/>
      <c r="DK51" s="1022"/>
      <c r="DL51" s="1020"/>
      <c r="DM51" s="1021"/>
      <c r="DN51" s="1021"/>
      <c r="DO51" s="1021"/>
      <c r="DP51" s="1022"/>
      <c r="DQ51" s="1020"/>
      <c r="DR51" s="1021"/>
      <c r="DS51" s="1021"/>
      <c r="DT51" s="1021"/>
      <c r="DU51" s="1022"/>
      <c r="DV51" s="1023"/>
      <c r="DW51" s="1024"/>
      <c r="DX51" s="1024"/>
      <c r="DY51" s="1024"/>
      <c r="DZ51" s="1025"/>
      <c r="EA51" s="226"/>
    </row>
    <row r="52" spans="1:131" s="227" customFormat="1" ht="26.25" customHeight="1">
      <c r="A52" s="241">
        <v>25</v>
      </c>
      <c r="B52" s="1068"/>
      <c r="C52" s="1069"/>
      <c r="D52" s="1069"/>
      <c r="E52" s="1069"/>
      <c r="F52" s="1069"/>
      <c r="G52" s="1069"/>
      <c r="H52" s="1069"/>
      <c r="I52" s="1069"/>
      <c r="J52" s="1069"/>
      <c r="K52" s="1069"/>
      <c r="L52" s="1069"/>
      <c r="M52" s="1069"/>
      <c r="N52" s="1069"/>
      <c r="O52" s="1069"/>
      <c r="P52" s="1070"/>
      <c r="Q52" s="1071"/>
      <c r="R52" s="1054"/>
      <c r="S52" s="1054"/>
      <c r="T52" s="1054"/>
      <c r="U52" s="1054"/>
      <c r="V52" s="1054"/>
      <c r="W52" s="1054"/>
      <c r="X52" s="1054"/>
      <c r="Y52" s="1054"/>
      <c r="Z52" s="1054"/>
      <c r="AA52" s="1054"/>
      <c r="AB52" s="1054"/>
      <c r="AC52" s="1054"/>
      <c r="AD52" s="1054"/>
      <c r="AE52" s="1072"/>
      <c r="AF52" s="1050"/>
      <c r="AG52" s="1051"/>
      <c r="AH52" s="1051"/>
      <c r="AI52" s="1051"/>
      <c r="AJ52" s="1052"/>
      <c r="AK52" s="1053"/>
      <c r="AL52" s="1054"/>
      <c r="AM52" s="1054"/>
      <c r="AN52" s="1054"/>
      <c r="AO52" s="1054"/>
      <c r="AP52" s="1054"/>
      <c r="AQ52" s="1054"/>
      <c r="AR52" s="1054"/>
      <c r="AS52" s="1054"/>
      <c r="AT52" s="1054"/>
      <c r="AU52" s="1054"/>
      <c r="AV52" s="1054"/>
      <c r="AW52" s="1054"/>
      <c r="AX52" s="1054"/>
      <c r="AY52" s="1054"/>
      <c r="AZ52" s="1055"/>
      <c r="BA52" s="1055"/>
      <c r="BB52" s="1055"/>
      <c r="BC52" s="1055"/>
      <c r="BD52" s="1055"/>
      <c r="BE52" s="1063"/>
      <c r="BF52" s="1063"/>
      <c r="BG52" s="1063"/>
      <c r="BH52" s="1063"/>
      <c r="BI52" s="1064"/>
      <c r="BJ52" s="232"/>
      <c r="BK52" s="232"/>
      <c r="BL52" s="232"/>
      <c r="BM52" s="232"/>
      <c r="BN52" s="232"/>
      <c r="BO52" s="245"/>
      <c r="BP52" s="245"/>
      <c r="BQ52" s="242">
        <v>46</v>
      </c>
      <c r="BR52" s="243"/>
      <c r="BS52" s="1045"/>
      <c r="BT52" s="1046"/>
      <c r="BU52" s="1046"/>
      <c r="BV52" s="1046"/>
      <c r="BW52" s="1046"/>
      <c r="BX52" s="1046"/>
      <c r="BY52" s="1046"/>
      <c r="BZ52" s="1046"/>
      <c r="CA52" s="1046"/>
      <c r="CB52" s="1046"/>
      <c r="CC52" s="1046"/>
      <c r="CD52" s="1046"/>
      <c r="CE52" s="1046"/>
      <c r="CF52" s="1046"/>
      <c r="CG52" s="1047"/>
      <c r="CH52" s="1020"/>
      <c r="CI52" s="1021"/>
      <c r="CJ52" s="1021"/>
      <c r="CK52" s="1021"/>
      <c r="CL52" s="1022"/>
      <c r="CM52" s="1020"/>
      <c r="CN52" s="1021"/>
      <c r="CO52" s="1021"/>
      <c r="CP52" s="1021"/>
      <c r="CQ52" s="1022"/>
      <c r="CR52" s="1020"/>
      <c r="CS52" s="1021"/>
      <c r="CT52" s="1021"/>
      <c r="CU52" s="1021"/>
      <c r="CV52" s="1022"/>
      <c r="CW52" s="1020"/>
      <c r="CX52" s="1021"/>
      <c r="CY52" s="1021"/>
      <c r="CZ52" s="1021"/>
      <c r="DA52" s="1022"/>
      <c r="DB52" s="1020"/>
      <c r="DC52" s="1021"/>
      <c r="DD52" s="1021"/>
      <c r="DE52" s="1021"/>
      <c r="DF52" s="1022"/>
      <c r="DG52" s="1020"/>
      <c r="DH52" s="1021"/>
      <c r="DI52" s="1021"/>
      <c r="DJ52" s="1021"/>
      <c r="DK52" s="1022"/>
      <c r="DL52" s="1020"/>
      <c r="DM52" s="1021"/>
      <c r="DN52" s="1021"/>
      <c r="DO52" s="1021"/>
      <c r="DP52" s="1022"/>
      <c r="DQ52" s="1020"/>
      <c r="DR52" s="1021"/>
      <c r="DS52" s="1021"/>
      <c r="DT52" s="1021"/>
      <c r="DU52" s="1022"/>
      <c r="DV52" s="1023"/>
      <c r="DW52" s="1024"/>
      <c r="DX52" s="1024"/>
      <c r="DY52" s="1024"/>
      <c r="DZ52" s="1025"/>
      <c r="EA52" s="226"/>
    </row>
    <row r="53" spans="1:131" s="227" customFormat="1" ht="26.25" customHeight="1">
      <c r="A53" s="241">
        <v>26</v>
      </c>
      <c r="B53" s="1068"/>
      <c r="C53" s="1069"/>
      <c r="D53" s="1069"/>
      <c r="E53" s="1069"/>
      <c r="F53" s="1069"/>
      <c r="G53" s="1069"/>
      <c r="H53" s="1069"/>
      <c r="I53" s="1069"/>
      <c r="J53" s="1069"/>
      <c r="K53" s="1069"/>
      <c r="L53" s="1069"/>
      <c r="M53" s="1069"/>
      <c r="N53" s="1069"/>
      <c r="O53" s="1069"/>
      <c r="P53" s="1070"/>
      <c r="Q53" s="1071"/>
      <c r="R53" s="1054"/>
      <c r="S53" s="1054"/>
      <c r="T53" s="1054"/>
      <c r="U53" s="1054"/>
      <c r="V53" s="1054"/>
      <c r="W53" s="1054"/>
      <c r="X53" s="1054"/>
      <c r="Y53" s="1054"/>
      <c r="Z53" s="1054"/>
      <c r="AA53" s="1054"/>
      <c r="AB53" s="1054"/>
      <c r="AC53" s="1054"/>
      <c r="AD53" s="1054"/>
      <c r="AE53" s="1072"/>
      <c r="AF53" s="1050"/>
      <c r="AG53" s="1051"/>
      <c r="AH53" s="1051"/>
      <c r="AI53" s="1051"/>
      <c r="AJ53" s="1052"/>
      <c r="AK53" s="1053"/>
      <c r="AL53" s="1054"/>
      <c r="AM53" s="1054"/>
      <c r="AN53" s="1054"/>
      <c r="AO53" s="1054"/>
      <c r="AP53" s="1054"/>
      <c r="AQ53" s="1054"/>
      <c r="AR53" s="1054"/>
      <c r="AS53" s="1054"/>
      <c r="AT53" s="1054"/>
      <c r="AU53" s="1054"/>
      <c r="AV53" s="1054"/>
      <c r="AW53" s="1054"/>
      <c r="AX53" s="1054"/>
      <c r="AY53" s="1054"/>
      <c r="AZ53" s="1055"/>
      <c r="BA53" s="1055"/>
      <c r="BB53" s="1055"/>
      <c r="BC53" s="1055"/>
      <c r="BD53" s="1055"/>
      <c r="BE53" s="1063"/>
      <c r="BF53" s="1063"/>
      <c r="BG53" s="1063"/>
      <c r="BH53" s="1063"/>
      <c r="BI53" s="1064"/>
      <c r="BJ53" s="232"/>
      <c r="BK53" s="232"/>
      <c r="BL53" s="232"/>
      <c r="BM53" s="232"/>
      <c r="BN53" s="232"/>
      <c r="BO53" s="245"/>
      <c r="BP53" s="245"/>
      <c r="BQ53" s="242">
        <v>47</v>
      </c>
      <c r="BR53" s="243"/>
      <c r="BS53" s="1045"/>
      <c r="BT53" s="1046"/>
      <c r="BU53" s="1046"/>
      <c r="BV53" s="1046"/>
      <c r="BW53" s="1046"/>
      <c r="BX53" s="1046"/>
      <c r="BY53" s="1046"/>
      <c r="BZ53" s="1046"/>
      <c r="CA53" s="1046"/>
      <c r="CB53" s="1046"/>
      <c r="CC53" s="1046"/>
      <c r="CD53" s="1046"/>
      <c r="CE53" s="1046"/>
      <c r="CF53" s="1046"/>
      <c r="CG53" s="1047"/>
      <c r="CH53" s="1020"/>
      <c r="CI53" s="1021"/>
      <c r="CJ53" s="1021"/>
      <c r="CK53" s="1021"/>
      <c r="CL53" s="1022"/>
      <c r="CM53" s="1020"/>
      <c r="CN53" s="1021"/>
      <c r="CO53" s="1021"/>
      <c r="CP53" s="1021"/>
      <c r="CQ53" s="1022"/>
      <c r="CR53" s="1020"/>
      <c r="CS53" s="1021"/>
      <c r="CT53" s="1021"/>
      <c r="CU53" s="1021"/>
      <c r="CV53" s="1022"/>
      <c r="CW53" s="1020"/>
      <c r="CX53" s="1021"/>
      <c r="CY53" s="1021"/>
      <c r="CZ53" s="1021"/>
      <c r="DA53" s="1022"/>
      <c r="DB53" s="1020"/>
      <c r="DC53" s="1021"/>
      <c r="DD53" s="1021"/>
      <c r="DE53" s="1021"/>
      <c r="DF53" s="1022"/>
      <c r="DG53" s="1020"/>
      <c r="DH53" s="1021"/>
      <c r="DI53" s="1021"/>
      <c r="DJ53" s="1021"/>
      <c r="DK53" s="1022"/>
      <c r="DL53" s="1020"/>
      <c r="DM53" s="1021"/>
      <c r="DN53" s="1021"/>
      <c r="DO53" s="1021"/>
      <c r="DP53" s="1022"/>
      <c r="DQ53" s="1020"/>
      <c r="DR53" s="1021"/>
      <c r="DS53" s="1021"/>
      <c r="DT53" s="1021"/>
      <c r="DU53" s="1022"/>
      <c r="DV53" s="1023"/>
      <c r="DW53" s="1024"/>
      <c r="DX53" s="1024"/>
      <c r="DY53" s="1024"/>
      <c r="DZ53" s="1025"/>
      <c r="EA53" s="226"/>
    </row>
    <row r="54" spans="1:131" s="227" customFormat="1" ht="26.25" customHeight="1">
      <c r="A54" s="241">
        <v>27</v>
      </c>
      <c r="B54" s="1068"/>
      <c r="C54" s="1069"/>
      <c r="D54" s="1069"/>
      <c r="E54" s="1069"/>
      <c r="F54" s="1069"/>
      <c r="G54" s="1069"/>
      <c r="H54" s="1069"/>
      <c r="I54" s="1069"/>
      <c r="J54" s="1069"/>
      <c r="K54" s="1069"/>
      <c r="L54" s="1069"/>
      <c r="M54" s="1069"/>
      <c r="N54" s="1069"/>
      <c r="O54" s="1069"/>
      <c r="P54" s="1070"/>
      <c r="Q54" s="1071"/>
      <c r="R54" s="1054"/>
      <c r="S54" s="1054"/>
      <c r="T54" s="1054"/>
      <c r="U54" s="1054"/>
      <c r="V54" s="1054"/>
      <c r="W54" s="1054"/>
      <c r="X54" s="1054"/>
      <c r="Y54" s="1054"/>
      <c r="Z54" s="1054"/>
      <c r="AA54" s="1054"/>
      <c r="AB54" s="1054"/>
      <c r="AC54" s="1054"/>
      <c r="AD54" s="1054"/>
      <c r="AE54" s="1072"/>
      <c r="AF54" s="1050"/>
      <c r="AG54" s="1051"/>
      <c r="AH54" s="1051"/>
      <c r="AI54" s="1051"/>
      <c r="AJ54" s="1052"/>
      <c r="AK54" s="1053"/>
      <c r="AL54" s="1054"/>
      <c r="AM54" s="1054"/>
      <c r="AN54" s="1054"/>
      <c r="AO54" s="1054"/>
      <c r="AP54" s="1054"/>
      <c r="AQ54" s="1054"/>
      <c r="AR54" s="1054"/>
      <c r="AS54" s="1054"/>
      <c r="AT54" s="1054"/>
      <c r="AU54" s="1054"/>
      <c r="AV54" s="1054"/>
      <c r="AW54" s="1054"/>
      <c r="AX54" s="1054"/>
      <c r="AY54" s="1054"/>
      <c r="AZ54" s="1055"/>
      <c r="BA54" s="1055"/>
      <c r="BB54" s="1055"/>
      <c r="BC54" s="1055"/>
      <c r="BD54" s="1055"/>
      <c r="BE54" s="1063"/>
      <c r="BF54" s="1063"/>
      <c r="BG54" s="1063"/>
      <c r="BH54" s="1063"/>
      <c r="BI54" s="1064"/>
      <c r="BJ54" s="232"/>
      <c r="BK54" s="232"/>
      <c r="BL54" s="232"/>
      <c r="BM54" s="232"/>
      <c r="BN54" s="232"/>
      <c r="BO54" s="245"/>
      <c r="BP54" s="245"/>
      <c r="BQ54" s="242">
        <v>48</v>
      </c>
      <c r="BR54" s="243"/>
      <c r="BS54" s="1045"/>
      <c r="BT54" s="1046"/>
      <c r="BU54" s="1046"/>
      <c r="BV54" s="1046"/>
      <c r="BW54" s="1046"/>
      <c r="BX54" s="1046"/>
      <c r="BY54" s="1046"/>
      <c r="BZ54" s="1046"/>
      <c r="CA54" s="1046"/>
      <c r="CB54" s="1046"/>
      <c r="CC54" s="1046"/>
      <c r="CD54" s="1046"/>
      <c r="CE54" s="1046"/>
      <c r="CF54" s="1046"/>
      <c r="CG54" s="1047"/>
      <c r="CH54" s="1020"/>
      <c r="CI54" s="1021"/>
      <c r="CJ54" s="1021"/>
      <c r="CK54" s="1021"/>
      <c r="CL54" s="1022"/>
      <c r="CM54" s="1020"/>
      <c r="CN54" s="1021"/>
      <c r="CO54" s="1021"/>
      <c r="CP54" s="1021"/>
      <c r="CQ54" s="1022"/>
      <c r="CR54" s="1020"/>
      <c r="CS54" s="1021"/>
      <c r="CT54" s="1021"/>
      <c r="CU54" s="1021"/>
      <c r="CV54" s="1022"/>
      <c r="CW54" s="1020"/>
      <c r="CX54" s="1021"/>
      <c r="CY54" s="1021"/>
      <c r="CZ54" s="1021"/>
      <c r="DA54" s="1022"/>
      <c r="DB54" s="1020"/>
      <c r="DC54" s="1021"/>
      <c r="DD54" s="1021"/>
      <c r="DE54" s="1021"/>
      <c r="DF54" s="1022"/>
      <c r="DG54" s="1020"/>
      <c r="DH54" s="1021"/>
      <c r="DI54" s="1021"/>
      <c r="DJ54" s="1021"/>
      <c r="DK54" s="1022"/>
      <c r="DL54" s="1020"/>
      <c r="DM54" s="1021"/>
      <c r="DN54" s="1021"/>
      <c r="DO54" s="1021"/>
      <c r="DP54" s="1022"/>
      <c r="DQ54" s="1020"/>
      <c r="DR54" s="1021"/>
      <c r="DS54" s="1021"/>
      <c r="DT54" s="1021"/>
      <c r="DU54" s="1022"/>
      <c r="DV54" s="1023"/>
      <c r="DW54" s="1024"/>
      <c r="DX54" s="1024"/>
      <c r="DY54" s="1024"/>
      <c r="DZ54" s="1025"/>
      <c r="EA54" s="226"/>
    </row>
    <row r="55" spans="1:131" s="227" customFormat="1" ht="26.25" customHeight="1">
      <c r="A55" s="241">
        <v>28</v>
      </c>
      <c r="B55" s="1068"/>
      <c r="C55" s="1069"/>
      <c r="D55" s="1069"/>
      <c r="E55" s="1069"/>
      <c r="F55" s="1069"/>
      <c r="G55" s="1069"/>
      <c r="H55" s="1069"/>
      <c r="I55" s="1069"/>
      <c r="J55" s="1069"/>
      <c r="K55" s="1069"/>
      <c r="L55" s="1069"/>
      <c r="M55" s="1069"/>
      <c r="N55" s="1069"/>
      <c r="O55" s="1069"/>
      <c r="P55" s="1070"/>
      <c r="Q55" s="1071"/>
      <c r="R55" s="1054"/>
      <c r="S55" s="1054"/>
      <c r="T55" s="1054"/>
      <c r="U55" s="1054"/>
      <c r="V55" s="1054"/>
      <c r="W55" s="1054"/>
      <c r="X55" s="1054"/>
      <c r="Y55" s="1054"/>
      <c r="Z55" s="1054"/>
      <c r="AA55" s="1054"/>
      <c r="AB55" s="1054"/>
      <c r="AC55" s="1054"/>
      <c r="AD55" s="1054"/>
      <c r="AE55" s="1072"/>
      <c r="AF55" s="1050"/>
      <c r="AG55" s="1051"/>
      <c r="AH55" s="1051"/>
      <c r="AI55" s="1051"/>
      <c r="AJ55" s="1052"/>
      <c r="AK55" s="1053"/>
      <c r="AL55" s="1054"/>
      <c r="AM55" s="1054"/>
      <c r="AN55" s="1054"/>
      <c r="AO55" s="1054"/>
      <c r="AP55" s="1054"/>
      <c r="AQ55" s="1054"/>
      <c r="AR55" s="1054"/>
      <c r="AS55" s="1054"/>
      <c r="AT55" s="1054"/>
      <c r="AU55" s="1054"/>
      <c r="AV55" s="1054"/>
      <c r="AW55" s="1054"/>
      <c r="AX55" s="1054"/>
      <c r="AY55" s="1054"/>
      <c r="AZ55" s="1055"/>
      <c r="BA55" s="1055"/>
      <c r="BB55" s="1055"/>
      <c r="BC55" s="1055"/>
      <c r="BD55" s="1055"/>
      <c r="BE55" s="1063"/>
      <c r="BF55" s="1063"/>
      <c r="BG55" s="1063"/>
      <c r="BH55" s="1063"/>
      <c r="BI55" s="1064"/>
      <c r="BJ55" s="232"/>
      <c r="BK55" s="232"/>
      <c r="BL55" s="232"/>
      <c r="BM55" s="232"/>
      <c r="BN55" s="232"/>
      <c r="BO55" s="245"/>
      <c r="BP55" s="245"/>
      <c r="BQ55" s="242">
        <v>49</v>
      </c>
      <c r="BR55" s="243"/>
      <c r="BS55" s="1045"/>
      <c r="BT55" s="1046"/>
      <c r="BU55" s="1046"/>
      <c r="BV55" s="1046"/>
      <c r="BW55" s="1046"/>
      <c r="BX55" s="1046"/>
      <c r="BY55" s="1046"/>
      <c r="BZ55" s="1046"/>
      <c r="CA55" s="1046"/>
      <c r="CB55" s="1046"/>
      <c r="CC55" s="1046"/>
      <c r="CD55" s="1046"/>
      <c r="CE55" s="1046"/>
      <c r="CF55" s="1046"/>
      <c r="CG55" s="1047"/>
      <c r="CH55" s="1020"/>
      <c r="CI55" s="1021"/>
      <c r="CJ55" s="1021"/>
      <c r="CK55" s="1021"/>
      <c r="CL55" s="1022"/>
      <c r="CM55" s="1020"/>
      <c r="CN55" s="1021"/>
      <c r="CO55" s="1021"/>
      <c r="CP55" s="1021"/>
      <c r="CQ55" s="1022"/>
      <c r="CR55" s="1020"/>
      <c r="CS55" s="1021"/>
      <c r="CT55" s="1021"/>
      <c r="CU55" s="1021"/>
      <c r="CV55" s="1022"/>
      <c r="CW55" s="1020"/>
      <c r="CX55" s="1021"/>
      <c r="CY55" s="1021"/>
      <c r="CZ55" s="1021"/>
      <c r="DA55" s="1022"/>
      <c r="DB55" s="1020"/>
      <c r="DC55" s="1021"/>
      <c r="DD55" s="1021"/>
      <c r="DE55" s="1021"/>
      <c r="DF55" s="1022"/>
      <c r="DG55" s="1020"/>
      <c r="DH55" s="1021"/>
      <c r="DI55" s="1021"/>
      <c r="DJ55" s="1021"/>
      <c r="DK55" s="1022"/>
      <c r="DL55" s="1020"/>
      <c r="DM55" s="1021"/>
      <c r="DN55" s="1021"/>
      <c r="DO55" s="1021"/>
      <c r="DP55" s="1022"/>
      <c r="DQ55" s="1020"/>
      <c r="DR55" s="1021"/>
      <c r="DS55" s="1021"/>
      <c r="DT55" s="1021"/>
      <c r="DU55" s="1022"/>
      <c r="DV55" s="1023"/>
      <c r="DW55" s="1024"/>
      <c r="DX55" s="1024"/>
      <c r="DY55" s="1024"/>
      <c r="DZ55" s="1025"/>
      <c r="EA55" s="226"/>
    </row>
    <row r="56" spans="1:131" s="227" customFormat="1" ht="26.25" customHeight="1">
      <c r="A56" s="241">
        <v>29</v>
      </c>
      <c r="B56" s="1068"/>
      <c r="C56" s="1069"/>
      <c r="D56" s="1069"/>
      <c r="E56" s="1069"/>
      <c r="F56" s="1069"/>
      <c r="G56" s="1069"/>
      <c r="H56" s="1069"/>
      <c r="I56" s="1069"/>
      <c r="J56" s="1069"/>
      <c r="K56" s="1069"/>
      <c r="L56" s="1069"/>
      <c r="M56" s="1069"/>
      <c r="N56" s="1069"/>
      <c r="O56" s="1069"/>
      <c r="P56" s="1070"/>
      <c r="Q56" s="1071"/>
      <c r="R56" s="1054"/>
      <c r="S56" s="1054"/>
      <c r="T56" s="1054"/>
      <c r="U56" s="1054"/>
      <c r="V56" s="1054"/>
      <c r="W56" s="1054"/>
      <c r="X56" s="1054"/>
      <c r="Y56" s="1054"/>
      <c r="Z56" s="1054"/>
      <c r="AA56" s="1054"/>
      <c r="AB56" s="1054"/>
      <c r="AC56" s="1054"/>
      <c r="AD56" s="1054"/>
      <c r="AE56" s="1072"/>
      <c r="AF56" s="1050"/>
      <c r="AG56" s="1051"/>
      <c r="AH56" s="1051"/>
      <c r="AI56" s="1051"/>
      <c r="AJ56" s="1052"/>
      <c r="AK56" s="1053"/>
      <c r="AL56" s="1054"/>
      <c r="AM56" s="1054"/>
      <c r="AN56" s="1054"/>
      <c r="AO56" s="1054"/>
      <c r="AP56" s="1054"/>
      <c r="AQ56" s="1054"/>
      <c r="AR56" s="1054"/>
      <c r="AS56" s="1054"/>
      <c r="AT56" s="1054"/>
      <c r="AU56" s="1054"/>
      <c r="AV56" s="1054"/>
      <c r="AW56" s="1054"/>
      <c r="AX56" s="1054"/>
      <c r="AY56" s="1054"/>
      <c r="AZ56" s="1055"/>
      <c r="BA56" s="1055"/>
      <c r="BB56" s="1055"/>
      <c r="BC56" s="1055"/>
      <c r="BD56" s="1055"/>
      <c r="BE56" s="1063"/>
      <c r="BF56" s="1063"/>
      <c r="BG56" s="1063"/>
      <c r="BH56" s="1063"/>
      <c r="BI56" s="1064"/>
      <c r="BJ56" s="232"/>
      <c r="BK56" s="232"/>
      <c r="BL56" s="232"/>
      <c r="BM56" s="232"/>
      <c r="BN56" s="232"/>
      <c r="BO56" s="245"/>
      <c r="BP56" s="245"/>
      <c r="BQ56" s="242">
        <v>50</v>
      </c>
      <c r="BR56" s="243"/>
      <c r="BS56" s="1045"/>
      <c r="BT56" s="1046"/>
      <c r="BU56" s="1046"/>
      <c r="BV56" s="1046"/>
      <c r="BW56" s="1046"/>
      <c r="BX56" s="1046"/>
      <c r="BY56" s="1046"/>
      <c r="BZ56" s="1046"/>
      <c r="CA56" s="1046"/>
      <c r="CB56" s="1046"/>
      <c r="CC56" s="1046"/>
      <c r="CD56" s="1046"/>
      <c r="CE56" s="1046"/>
      <c r="CF56" s="1046"/>
      <c r="CG56" s="1047"/>
      <c r="CH56" s="1020"/>
      <c r="CI56" s="1021"/>
      <c r="CJ56" s="1021"/>
      <c r="CK56" s="1021"/>
      <c r="CL56" s="1022"/>
      <c r="CM56" s="1020"/>
      <c r="CN56" s="1021"/>
      <c r="CO56" s="1021"/>
      <c r="CP56" s="1021"/>
      <c r="CQ56" s="1022"/>
      <c r="CR56" s="1020"/>
      <c r="CS56" s="1021"/>
      <c r="CT56" s="1021"/>
      <c r="CU56" s="1021"/>
      <c r="CV56" s="1022"/>
      <c r="CW56" s="1020"/>
      <c r="CX56" s="1021"/>
      <c r="CY56" s="1021"/>
      <c r="CZ56" s="1021"/>
      <c r="DA56" s="1022"/>
      <c r="DB56" s="1020"/>
      <c r="DC56" s="1021"/>
      <c r="DD56" s="1021"/>
      <c r="DE56" s="1021"/>
      <c r="DF56" s="1022"/>
      <c r="DG56" s="1020"/>
      <c r="DH56" s="1021"/>
      <c r="DI56" s="1021"/>
      <c r="DJ56" s="1021"/>
      <c r="DK56" s="1022"/>
      <c r="DL56" s="1020"/>
      <c r="DM56" s="1021"/>
      <c r="DN56" s="1021"/>
      <c r="DO56" s="1021"/>
      <c r="DP56" s="1022"/>
      <c r="DQ56" s="1020"/>
      <c r="DR56" s="1021"/>
      <c r="DS56" s="1021"/>
      <c r="DT56" s="1021"/>
      <c r="DU56" s="1022"/>
      <c r="DV56" s="1023"/>
      <c r="DW56" s="1024"/>
      <c r="DX56" s="1024"/>
      <c r="DY56" s="1024"/>
      <c r="DZ56" s="1025"/>
      <c r="EA56" s="226"/>
    </row>
    <row r="57" spans="1:131" s="227" customFormat="1" ht="26.25" customHeight="1">
      <c r="A57" s="241">
        <v>30</v>
      </c>
      <c r="B57" s="1068"/>
      <c r="C57" s="1069"/>
      <c r="D57" s="1069"/>
      <c r="E57" s="1069"/>
      <c r="F57" s="1069"/>
      <c r="G57" s="1069"/>
      <c r="H57" s="1069"/>
      <c r="I57" s="1069"/>
      <c r="J57" s="1069"/>
      <c r="K57" s="1069"/>
      <c r="L57" s="1069"/>
      <c r="M57" s="1069"/>
      <c r="N57" s="1069"/>
      <c r="O57" s="1069"/>
      <c r="P57" s="1070"/>
      <c r="Q57" s="1071"/>
      <c r="R57" s="1054"/>
      <c r="S57" s="1054"/>
      <c r="T57" s="1054"/>
      <c r="U57" s="1054"/>
      <c r="V57" s="1054"/>
      <c r="W57" s="1054"/>
      <c r="X57" s="1054"/>
      <c r="Y57" s="1054"/>
      <c r="Z57" s="1054"/>
      <c r="AA57" s="1054"/>
      <c r="AB57" s="1054"/>
      <c r="AC57" s="1054"/>
      <c r="AD57" s="1054"/>
      <c r="AE57" s="1072"/>
      <c r="AF57" s="1050"/>
      <c r="AG57" s="1051"/>
      <c r="AH57" s="1051"/>
      <c r="AI57" s="1051"/>
      <c r="AJ57" s="1052"/>
      <c r="AK57" s="1053"/>
      <c r="AL57" s="1054"/>
      <c r="AM57" s="1054"/>
      <c r="AN57" s="1054"/>
      <c r="AO57" s="1054"/>
      <c r="AP57" s="1054"/>
      <c r="AQ57" s="1054"/>
      <c r="AR57" s="1054"/>
      <c r="AS57" s="1054"/>
      <c r="AT57" s="1054"/>
      <c r="AU57" s="1054"/>
      <c r="AV57" s="1054"/>
      <c r="AW57" s="1054"/>
      <c r="AX57" s="1054"/>
      <c r="AY57" s="1054"/>
      <c r="AZ57" s="1055"/>
      <c r="BA57" s="1055"/>
      <c r="BB57" s="1055"/>
      <c r="BC57" s="1055"/>
      <c r="BD57" s="1055"/>
      <c r="BE57" s="1063"/>
      <c r="BF57" s="1063"/>
      <c r="BG57" s="1063"/>
      <c r="BH57" s="1063"/>
      <c r="BI57" s="1064"/>
      <c r="BJ57" s="232"/>
      <c r="BK57" s="232"/>
      <c r="BL57" s="232"/>
      <c r="BM57" s="232"/>
      <c r="BN57" s="232"/>
      <c r="BO57" s="245"/>
      <c r="BP57" s="245"/>
      <c r="BQ57" s="242">
        <v>51</v>
      </c>
      <c r="BR57" s="243"/>
      <c r="BS57" s="1045"/>
      <c r="BT57" s="1046"/>
      <c r="BU57" s="1046"/>
      <c r="BV57" s="1046"/>
      <c r="BW57" s="1046"/>
      <c r="BX57" s="1046"/>
      <c r="BY57" s="1046"/>
      <c r="BZ57" s="1046"/>
      <c r="CA57" s="1046"/>
      <c r="CB57" s="1046"/>
      <c r="CC57" s="1046"/>
      <c r="CD57" s="1046"/>
      <c r="CE57" s="1046"/>
      <c r="CF57" s="1046"/>
      <c r="CG57" s="1047"/>
      <c r="CH57" s="1020"/>
      <c r="CI57" s="1021"/>
      <c r="CJ57" s="1021"/>
      <c r="CK57" s="1021"/>
      <c r="CL57" s="1022"/>
      <c r="CM57" s="1020"/>
      <c r="CN57" s="1021"/>
      <c r="CO57" s="1021"/>
      <c r="CP57" s="1021"/>
      <c r="CQ57" s="1022"/>
      <c r="CR57" s="1020"/>
      <c r="CS57" s="1021"/>
      <c r="CT57" s="1021"/>
      <c r="CU57" s="1021"/>
      <c r="CV57" s="1022"/>
      <c r="CW57" s="1020"/>
      <c r="CX57" s="1021"/>
      <c r="CY57" s="1021"/>
      <c r="CZ57" s="1021"/>
      <c r="DA57" s="1022"/>
      <c r="DB57" s="1020"/>
      <c r="DC57" s="1021"/>
      <c r="DD57" s="1021"/>
      <c r="DE57" s="1021"/>
      <c r="DF57" s="1022"/>
      <c r="DG57" s="1020"/>
      <c r="DH57" s="1021"/>
      <c r="DI57" s="1021"/>
      <c r="DJ57" s="1021"/>
      <c r="DK57" s="1022"/>
      <c r="DL57" s="1020"/>
      <c r="DM57" s="1021"/>
      <c r="DN57" s="1021"/>
      <c r="DO57" s="1021"/>
      <c r="DP57" s="1022"/>
      <c r="DQ57" s="1020"/>
      <c r="DR57" s="1021"/>
      <c r="DS57" s="1021"/>
      <c r="DT57" s="1021"/>
      <c r="DU57" s="1022"/>
      <c r="DV57" s="1023"/>
      <c r="DW57" s="1024"/>
      <c r="DX57" s="1024"/>
      <c r="DY57" s="1024"/>
      <c r="DZ57" s="1025"/>
      <c r="EA57" s="226"/>
    </row>
    <row r="58" spans="1:131" s="227" customFormat="1" ht="26.25" customHeight="1">
      <c r="A58" s="241">
        <v>31</v>
      </c>
      <c r="B58" s="1068"/>
      <c r="C58" s="1069"/>
      <c r="D58" s="1069"/>
      <c r="E58" s="1069"/>
      <c r="F58" s="1069"/>
      <c r="G58" s="1069"/>
      <c r="H58" s="1069"/>
      <c r="I58" s="1069"/>
      <c r="J58" s="1069"/>
      <c r="K58" s="1069"/>
      <c r="L58" s="1069"/>
      <c r="M58" s="1069"/>
      <c r="N58" s="1069"/>
      <c r="O58" s="1069"/>
      <c r="P58" s="1070"/>
      <c r="Q58" s="1071"/>
      <c r="R58" s="1054"/>
      <c r="S58" s="1054"/>
      <c r="T58" s="1054"/>
      <c r="U58" s="1054"/>
      <c r="V58" s="1054"/>
      <c r="W58" s="1054"/>
      <c r="X58" s="1054"/>
      <c r="Y58" s="1054"/>
      <c r="Z58" s="1054"/>
      <c r="AA58" s="1054"/>
      <c r="AB58" s="1054"/>
      <c r="AC58" s="1054"/>
      <c r="AD58" s="1054"/>
      <c r="AE58" s="1072"/>
      <c r="AF58" s="1050"/>
      <c r="AG58" s="1051"/>
      <c r="AH58" s="1051"/>
      <c r="AI58" s="1051"/>
      <c r="AJ58" s="1052"/>
      <c r="AK58" s="1053"/>
      <c r="AL58" s="1054"/>
      <c r="AM58" s="1054"/>
      <c r="AN58" s="1054"/>
      <c r="AO58" s="1054"/>
      <c r="AP58" s="1054"/>
      <c r="AQ58" s="1054"/>
      <c r="AR58" s="1054"/>
      <c r="AS58" s="1054"/>
      <c r="AT58" s="1054"/>
      <c r="AU58" s="1054"/>
      <c r="AV58" s="1054"/>
      <c r="AW58" s="1054"/>
      <c r="AX58" s="1054"/>
      <c r="AY58" s="1054"/>
      <c r="AZ58" s="1055"/>
      <c r="BA58" s="1055"/>
      <c r="BB58" s="1055"/>
      <c r="BC58" s="1055"/>
      <c r="BD58" s="1055"/>
      <c r="BE58" s="1063"/>
      <c r="BF58" s="1063"/>
      <c r="BG58" s="1063"/>
      <c r="BH58" s="1063"/>
      <c r="BI58" s="1064"/>
      <c r="BJ58" s="232"/>
      <c r="BK58" s="232"/>
      <c r="BL58" s="232"/>
      <c r="BM58" s="232"/>
      <c r="BN58" s="232"/>
      <c r="BO58" s="245"/>
      <c r="BP58" s="245"/>
      <c r="BQ58" s="242">
        <v>52</v>
      </c>
      <c r="BR58" s="243"/>
      <c r="BS58" s="1045"/>
      <c r="BT58" s="1046"/>
      <c r="BU58" s="1046"/>
      <c r="BV58" s="1046"/>
      <c r="BW58" s="1046"/>
      <c r="BX58" s="1046"/>
      <c r="BY58" s="1046"/>
      <c r="BZ58" s="1046"/>
      <c r="CA58" s="1046"/>
      <c r="CB58" s="1046"/>
      <c r="CC58" s="1046"/>
      <c r="CD58" s="1046"/>
      <c r="CE58" s="1046"/>
      <c r="CF58" s="1046"/>
      <c r="CG58" s="1047"/>
      <c r="CH58" s="1020"/>
      <c r="CI58" s="1021"/>
      <c r="CJ58" s="1021"/>
      <c r="CK58" s="1021"/>
      <c r="CL58" s="1022"/>
      <c r="CM58" s="1020"/>
      <c r="CN58" s="1021"/>
      <c r="CO58" s="1021"/>
      <c r="CP58" s="1021"/>
      <c r="CQ58" s="1022"/>
      <c r="CR58" s="1020"/>
      <c r="CS58" s="1021"/>
      <c r="CT58" s="1021"/>
      <c r="CU58" s="1021"/>
      <c r="CV58" s="1022"/>
      <c r="CW58" s="1020"/>
      <c r="CX58" s="1021"/>
      <c r="CY58" s="1021"/>
      <c r="CZ58" s="1021"/>
      <c r="DA58" s="1022"/>
      <c r="DB58" s="1020"/>
      <c r="DC58" s="1021"/>
      <c r="DD58" s="1021"/>
      <c r="DE58" s="1021"/>
      <c r="DF58" s="1022"/>
      <c r="DG58" s="1020"/>
      <c r="DH58" s="1021"/>
      <c r="DI58" s="1021"/>
      <c r="DJ58" s="1021"/>
      <c r="DK58" s="1022"/>
      <c r="DL58" s="1020"/>
      <c r="DM58" s="1021"/>
      <c r="DN58" s="1021"/>
      <c r="DO58" s="1021"/>
      <c r="DP58" s="1022"/>
      <c r="DQ58" s="1020"/>
      <c r="DR58" s="1021"/>
      <c r="DS58" s="1021"/>
      <c r="DT58" s="1021"/>
      <c r="DU58" s="1022"/>
      <c r="DV58" s="1023"/>
      <c r="DW58" s="1024"/>
      <c r="DX58" s="1024"/>
      <c r="DY58" s="1024"/>
      <c r="DZ58" s="1025"/>
      <c r="EA58" s="226"/>
    </row>
    <row r="59" spans="1:131" s="227" customFormat="1" ht="26.25" customHeight="1">
      <c r="A59" s="241">
        <v>32</v>
      </c>
      <c r="B59" s="1068"/>
      <c r="C59" s="1069"/>
      <c r="D59" s="1069"/>
      <c r="E59" s="1069"/>
      <c r="F59" s="1069"/>
      <c r="G59" s="1069"/>
      <c r="H59" s="1069"/>
      <c r="I59" s="1069"/>
      <c r="J59" s="1069"/>
      <c r="K59" s="1069"/>
      <c r="L59" s="1069"/>
      <c r="M59" s="1069"/>
      <c r="N59" s="1069"/>
      <c r="O59" s="1069"/>
      <c r="P59" s="1070"/>
      <c r="Q59" s="1071"/>
      <c r="R59" s="1054"/>
      <c r="S59" s="1054"/>
      <c r="T59" s="1054"/>
      <c r="U59" s="1054"/>
      <c r="V59" s="1054"/>
      <c r="W59" s="1054"/>
      <c r="X59" s="1054"/>
      <c r="Y59" s="1054"/>
      <c r="Z59" s="1054"/>
      <c r="AA59" s="1054"/>
      <c r="AB59" s="1054"/>
      <c r="AC59" s="1054"/>
      <c r="AD59" s="1054"/>
      <c r="AE59" s="1072"/>
      <c r="AF59" s="1050"/>
      <c r="AG59" s="1051"/>
      <c r="AH59" s="1051"/>
      <c r="AI59" s="1051"/>
      <c r="AJ59" s="1052"/>
      <c r="AK59" s="1053"/>
      <c r="AL59" s="1054"/>
      <c r="AM59" s="1054"/>
      <c r="AN59" s="1054"/>
      <c r="AO59" s="1054"/>
      <c r="AP59" s="1054"/>
      <c r="AQ59" s="1054"/>
      <c r="AR59" s="1054"/>
      <c r="AS59" s="1054"/>
      <c r="AT59" s="1054"/>
      <c r="AU59" s="1054"/>
      <c r="AV59" s="1054"/>
      <c r="AW59" s="1054"/>
      <c r="AX59" s="1054"/>
      <c r="AY59" s="1054"/>
      <c r="AZ59" s="1055"/>
      <c r="BA59" s="1055"/>
      <c r="BB59" s="1055"/>
      <c r="BC59" s="1055"/>
      <c r="BD59" s="1055"/>
      <c r="BE59" s="1063"/>
      <c r="BF59" s="1063"/>
      <c r="BG59" s="1063"/>
      <c r="BH59" s="1063"/>
      <c r="BI59" s="1064"/>
      <c r="BJ59" s="232"/>
      <c r="BK59" s="232"/>
      <c r="BL59" s="232"/>
      <c r="BM59" s="232"/>
      <c r="BN59" s="232"/>
      <c r="BO59" s="245"/>
      <c r="BP59" s="245"/>
      <c r="BQ59" s="242">
        <v>53</v>
      </c>
      <c r="BR59" s="243"/>
      <c r="BS59" s="1045"/>
      <c r="BT59" s="1046"/>
      <c r="BU59" s="1046"/>
      <c r="BV59" s="1046"/>
      <c r="BW59" s="1046"/>
      <c r="BX59" s="1046"/>
      <c r="BY59" s="1046"/>
      <c r="BZ59" s="1046"/>
      <c r="CA59" s="1046"/>
      <c r="CB59" s="1046"/>
      <c r="CC59" s="1046"/>
      <c r="CD59" s="1046"/>
      <c r="CE59" s="1046"/>
      <c r="CF59" s="1046"/>
      <c r="CG59" s="1047"/>
      <c r="CH59" s="1020"/>
      <c r="CI59" s="1021"/>
      <c r="CJ59" s="1021"/>
      <c r="CK59" s="1021"/>
      <c r="CL59" s="1022"/>
      <c r="CM59" s="1020"/>
      <c r="CN59" s="1021"/>
      <c r="CO59" s="1021"/>
      <c r="CP59" s="1021"/>
      <c r="CQ59" s="1022"/>
      <c r="CR59" s="1020"/>
      <c r="CS59" s="1021"/>
      <c r="CT59" s="1021"/>
      <c r="CU59" s="1021"/>
      <c r="CV59" s="1022"/>
      <c r="CW59" s="1020"/>
      <c r="CX59" s="1021"/>
      <c r="CY59" s="1021"/>
      <c r="CZ59" s="1021"/>
      <c r="DA59" s="1022"/>
      <c r="DB59" s="1020"/>
      <c r="DC59" s="1021"/>
      <c r="DD59" s="1021"/>
      <c r="DE59" s="1021"/>
      <c r="DF59" s="1022"/>
      <c r="DG59" s="1020"/>
      <c r="DH59" s="1021"/>
      <c r="DI59" s="1021"/>
      <c r="DJ59" s="1021"/>
      <c r="DK59" s="1022"/>
      <c r="DL59" s="1020"/>
      <c r="DM59" s="1021"/>
      <c r="DN59" s="1021"/>
      <c r="DO59" s="1021"/>
      <c r="DP59" s="1022"/>
      <c r="DQ59" s="1020"/>
      <c r="DR59" s="1021"/>
      <c r="DS59" s="1021"/>
      <c r="DT59" s="1021"/>
      <c r="DU59" s="1022"/>
      <c r="DV59" s="1023"/>
      <c r="DW59" s="1024"/>
      <c r="DX59" s="1024"/>
      <c r="DY59" s="1024"/>
      <c r="DZ59" s="1025"/>
      <c r="EA59" s="226"/>
    </row>
    <row r="60" spans="1:131" s="227" customFormat="1" ht="26.25" customHeight="1">
      <c r="A60" s="241">
        <v>33</v>
      </c>
      <c r="B60" s="1068"/>
      <c r="C60" s="1069"/>
      <c r="D60" s="1069"/>
      <c r="E60" s="1069"/>
      <c r="F60" s="1069"/>
      <c r="G60" s="1069"/>
      <c r="H60" s="1069"/>
      <c r="I60" s="1069"/>
      <c r="J60" s="1069"/>
      <c r="K60" s="1069"/>
      <c r="L60" s="1069"/>
      <c r="M60" s="1069"/>
      <c r="N60" s="1069"/>
      <c r="O60" s="1069"/>
      <c r="P60" s="1070"/>
      <c r="Q60" s="1071"/>
      <c r="R60" s="1054"/>
      <c r="S60" s="1054"/>
      <c r="T60" s="1054"/>
      <c r="U60" s="1054"/>
      <c r="V60" s="1054"/>
      <c r="W60" s="1054"/>
      <c r="X60" s="1054"/>
      <c r="Y60" s="1054"/>
      <c r="Z60" s="1054"/>
      <c r="AA60" s="1054"/>
      <c r="AB60" s="1054"/>
      <c r="AC60" s="1054"/>
      <c r="AD60" s="1054"/>
      <c r="AE60" s="1072"/>
      <c r="AF60" s="1050"/>
      <c r="AG60" s="1051"/>
      <c r="AH60" s="1051"/>
      <c r="AI60" s="1051"/>
      <c r="AJ60" s="1052"/>
      <c r="AK60" s="1053"/>
      <c r="AL60" s="1054"/>
      <c r="AM60" s="1054"/>
      <c r="AN60" s="1054"/>
      <c r="AO60" s="1054"/>
      <c r="AP60" s="1054"/>
      <c r="AQ60" s="1054"/>
      <c r="AR60" s="1054"/>
      <c r="AS60" s="1054"/>
      <c r="AT60" s="1054"/>
      <c r="AU60" s="1054"/>
      <c r="AV60" s="1054"/>
      <c r="AW60" s="1054"/>
      <c r="AX60" s="1054"/>
      <c r="AY60" s="1054"/>
      <c r="AZ60" s="1055"/>
      <c r="BA60" s="1055"/>
      <c r="BB60" s="1055"/>
      <c r="BC60" s="1055"/>
      <c r="BD60" s="1055"/>
      <c r="BE60" s="1063"/>
      <c r="BF60" s="1063"/>
      <c r="BG60" s="1063"/>
      <c r="BH60" s="1063"/>
      <c r="BI60" s="1064"/>
      <c r="BJ60" s="232"/>
      <c r="BK60" s="232"/>
      <c r="BL60" s="232"/>
      <c r="BM60" s="232"/>
      <c r="BN60" s="232"/>
      <c r="BO60" s="245"/>
      <c r="BP60" s="245"/>
      <c r="BQ60" s="242">
        <v>54</v>
      </c>
      <c r="BR60" s="243"/>
      <c r="BS60" s="1045"/>
      <c r="BT60" s="1046"/>
      <c r="BU60" s="1046"/>
      <c r="BV60" s="1046"/>
      <c r="BW60" s="1046"/>
      <c r="BX60" s="1046"/>
      <c r="BY60" s="1046"/>
      <c r="BZ60" s="1046"/>
      <c r="CA60" s="1046"/>
      <c r="CB60" s="1046"/>
      <c r="CC60" s="1046"/>
      <c r="CD60" s="1046"/>
      <c r="CE60" s="1046"/>
      <c r="CF60" s="1046"/>
      <c r="CG60" s="1047"/>
      <c r="CH60" s="1020"/>
      <c r="CI60" s="1021"/>
      <c r="CJ60" s="1021"/>
      <c r="CK60" s="1021"/>
      <c r="CL60" s="1022"/>
      <c r="CM60" s="1020"/>
      <c r="CN60" s="1021"/>
      <c r="CO60" s="1021"/>
      <c r="CP60" s="1021"/>
      <c r="CQ60" s="1022"/>
      <c r="CR60" s="1020"/>
      <c r="CS60" s="1021"/>
      <c r="CT60" s="1021"/>
      <c r="CU60" s="1021"/>
      <c r="CV60" s="1022"/>
      <c r="CW60" s="1020"/>
      <c r="CX60" s="1021"/>
      <c r="CY60" s="1021"/>
      <c r="CZ60" s="1021"/>
      <c r="DA60" s="1022"/>
      <c r="DB60" s="1020"/>
      <c r="DC60" s="1021"/>
      <c r="DD60" s="1021"/>
      <c r="DE60" s="1021"/>
      <c r="DF60" s="1022"/>
      <c r="DG60" s="1020"/>
      <c r="DH60" s="1021"/>
      <c r="DI60" s="1021"/>
      <c r="DJ60" s="1021"/>
      <c r="DK60" s="1022"/>
      <c r="DL60" s="1020"/>
      <c r="DM60" s="1021"/>
      <c r="DN60" s="1021"/>
      <c r="DO60" s="1021"/>
      <c r="DP60" s="1022"/>
      <c r="DQ60" s="1020"/>
      <c r="DR60" s="1021"/>
      <c r="DS60" s="1021"/>
      <c r="DT60" s="1021"/>
      <c r="DU60" s="1022"/>
      <c r="DV60" s="1023"/>
      <c r="DW60" s="1024"/>
      <c r="DX60" s="1024"/>
      <c r="DY60" s="1024"/>
      <c r="DZ60" s="1025"/>
      <c r="EA60" s="226"/>
    </row>
    <row r="61" spans="1:131" s="227" customFormat="1" ht="26.25" customHeight="1" thickBot="1">
      <c r="A61" s="241">
        <v>34</v>
      </c>
      <c r="B61" s="1068"/>
      <c r="C61" s="1069"/>
      <c r="D61" s="1069"/>
      <c r="E61" s="1069"/>
      <c r="F61" s="1069"/>
      <c r="G61" s="1069"/>
      <c r="H61" s="1069"/>
      <c r="I61" s="1069"/>
      <c r="J61" s="1069"/>
      <c r="K61" s="1069"/>
      <c r="L61" s="1069"/>
      <c r="M61" s="1069"/>
      <c r="N61" s="1069"/>
      <c r="O61" s="1069"/>
      <c r="P61" s="1070"/>
      <c r="Q61" s="1071"/>
      <c r="R61" s="1054"/>
      <c r="S61" s="1054"/>
      <c r="T61" s="1054"/>
      <c r="U61" s="1054"/>
      <c r="V61" s="1054"/>
      <c r="W61" s="1054"/>
      <c r="X61" s="1054"/>
      <c r="Y61" s="1054"/>
      <c r="Z61" s="1054"/>
      <c r="AA61" s="1054"/>
      <c r="AB61" s="1054"/>
      <c r="AC61" s="1054"/>
      <c r="AD61" s="1054"/>
      <c r="AE61" s="1072"/>
      <c r="AF61" s="1050"/>
      <c r="AG61" s="1051"/>
      <c r="AH61" s="1051"/>
      <c r="AI61" s="1051"/>
      <c r="AJ61" s="1052"/>
      <c r="AK61" s="1053"/>
      <c r="AL61" s="1054"/>
      <c r="AM61" s="1054"/>
      <c r="AN61" s="1054"/>
      <c r="AO61" s="1054"/>
      <c r="AP61" s="1054"/>
      <c r="AQ61" s="1054"/>
      <c r="AR61" s="1054"/>
      <c r="AS61" s="1054"/>
      <c r="AT61" s="1054"/>
      <c r="AU61" s="1054"/>
      <c r="AV61" s="1054"/>
      <c r="AW61" s="1054"/>
      <c r="AX61" s="1054"/>
      <c r="AY61" s="1054"/>
      <c r="AZ61" s="1055"/>
      <c r="BA61" s="1055"/>
      <c r="BB61" s="1055"/>
      <c r="BC61" s="1055"/>
      <c r="BD61" s="1055"/>
      <c r="BE61" s="1063"/>
      <c r="BF61" s="1063"/>
      <c r="BG61" s="1063"/>
      <c r="BH61" s="1063"/>
      <c r="BI61" s="1064"/>
      <c r="BJ61" s="232"/>
      <c r="BK61" s="232"/>
      <c r="BL61" s="232"/>
      <c r="BM61" s="232"/>
      <c r="BN61" s="232"/>
      <c r="BO61" s="245"/>
      <c r="BP61" s="245"/>
      <c r="BQ61" s="242">
        <v>55</v>
      </c>
      <c r="BR61" s="243"/>
      <c r="BS61" s="1045"/>
      <c r="BT61" s="1046"/>
      <c r="BU61" s="1046"/>
      <c r="BV61" s="1046"/>
      <c r="BW61" s="1046"/>
      <c r="BX61" s="1046"/>
      <c r="BY61" s="1046"/>
      <c r="BZ61" s="1046"/>
      <c r="CA61" s="1046"/>
      <c r="CB61" s="1046"/>
      <c r="CC61" s="1046"/>
      <c r="CD61" s="1046"/>
      <c r="CE61" s="1046"/>
      <c r="CF61" s="1046"/>
      <c r="CG61" s="1047"/>
      <c r="CH61" s="1020"/>
      <c r="CI61" s="1021"/>
      <c r="CJ61" s="1021"/>
      <c r="CK61" s="1021"/>
      <c r="CL61" s="1022"/>
      <c r="CM61" s="1020"/>
      <c r="CN61" s="1021"/>
      <c r="CO61" s="1021"/>
      <c r="CP61" s="1021"/>
      <c r="CQ61" s="1022"/>
      <c r="CR61" s="1020"/>
      <c r="CS61" s="1021"/>
      <c r="CT61" s="1021"/>
      <c r="CU61" s="1021"/>
      <c r="CV61" s="1022"/>
      <c r="CW61" s="1020"/>
      <c r="CX61" s="1021"/>
      <c r="CY61" s="1021"/>
      <c r="CZ61" s="1021"/>
      <c r="DA61" s="1022"/>
      <c r="DB61" s="1020"/>
      <c r="DC61" s="1021"/>
      <c r="DD61" s="1021"/>
      <c r="DE61" s="1021"/>
      <c r="DF61" s="1022"/>
      <c r="DG61" s="1020"/>
      <c r="DH61" s="1021"/>
      <c r="DI61" s="1021"/>
      <c r="DJ61" s="1021"/>
      <c r="DK61" s="1022"/>
      <c r="DL61" s="1020"/>
      <c r="DM61" s="1021"/>
      <c r="DN61" s="1021"/>
      <c r="DO61" s="1021"/>
      <c r="DP61" s="1022"/>
      <c r="DQ61" s="1020"/>
      <c r="DR61" s="1021"/>
      <c r="DS61" s="1021"/>
      <c r="DT61" s="1021"/>
      <c r="DU61" s="1022"/>
      <c r="DV61" s="1023"/>
      <c r="DW61" s="1024"/>
      <c r="DX61" s="1024"/>
      <c r="DY61" s="1024"/>
      <c r="DZ61" s="1025"/>
      <c r="EA61" s="226"/>
    </row>
    <row r="62" spans="1:131" s="227" customFormat="1" ht="26.25" customHeight="1">
      <c r="A62" s="241">
        <v>35</v>
      </c>
      <c r="B62" s="1068"/>
      <c r="C62" s="1069"/>
      <c r="D62" s="1069"/>
      <c r="E62" s="1069"/>
      <c r="F62" s="1069"/>
      <c r="G62" s="1069"/>
      <c r="H62" s="1069"/>
      <c r="I62" s="1069"/>
      <c r="J62" s="1069"/>
      <c r="K62" s="1069"/>
      <c r="L62" s="1069"/>
      <c r="M62" s="1069"/>
      <c r="N62" s="1069"/>
      <c r="O62" s="1069"/>
      <c r="P62" s="1070"/>
      <c r="Q62" s="1071"/>
      <c r="R62" s="1054"/>
      <c r="S62" s="1054"/>
      <c r="T62" s="1054"/>
      <c r="U62" s="1054"/>
      <c r="V62" s="1054"/>
      <c r="W62" s="1054"/>
      <c r="X62" s="1054"/>
      <c r="Y62" s="1054"/>
      <c r="Z62" s="1054"/>
      <c r="AA62" s="1054"/>
      <c r="AB62" s="1054"/>
      <c r="AC62" s="1054"/>
      <c r="AD62" s="1054"/>
      <c r="AE62" s="1072"/>
      <c r="AF62" s="1050"/>
      <c r="AG62" s="1051"/>
      <c r="AH62" s="1051"/>
      <c r="AI62" s="1051"/>
      <c r="AJ62" s="1052"/>
      <c r="AK62" s="1053"/>
      <c r="AL62" s="1054"/>
      <c r="AM62" s="1054"/>
      <c r="AN62" s="1054"/>
      <c r="AO62" s="1054"/>
      <c r="AP62" s="1054"/>
      <c r="AQ62" s="1054"/>
      <c r="AR62" s="1054"/>
      <c r="AS62" s="1054"/>
      <c r="AT62" s="1054"/>
      <c r="AU62" s="1054"/>
      <c r="AV62" s="1054"/>
      <c r="AW62" s="1054"/>
      <c r="AX62" s="1054"/>
      <c r="AY62" s="1054"/>
      <c r="AZ62" s="1055"/>
      <c r="BA62" s="1055"/>
      <c r="BB62" s="1055"/>
      <c r="BC62" s="1055"/>
      <c r="BD62" s="1055"/>
      <c r="BE62" s="1063"/>
      <c r="BF62" s="1063"/>
      <c r="BG62" s="1063"/>
      <c r="BH62" s="1063"/>
      <c r="BI62" s="1064"/>
      <c r="BJ62" s="1065" t="s">
        <v>403</v>
      </c>
      <c r="BK62" s="1066"/>
      <c r="BL62" s="1066"/>
      <c r="BM62" s="1066"/>
      <c r="BN62" s="1067"/>
      <c r="BO62" s="245"/>
      <c r="BP62" s="245"/>
      <c r="BQ62" s="242">
        <v>56</v>
      </c>
      <c r="BR62" s="243"/>
      <c r="BS62" s="1045"/>
      <c r="BT62" s="1046"/>
      <c r="BU62" s="1046"/>
      <c r="BV62" s="1046"/>
      <c r="BW62" s="1046"/>
      <c r="BX62" s="1046"/>
      <c r="BY62" s="1046"/>
      <c r="BZ62" s="1046"/>
      <c r="CA62" s="1046"/>
      <c r="CB62" s="1046"/>
      <c r="CC62" s="1046"/>
      <c r="CD62" s="1046"/>
      <c r="CE62" s="1046"/>
      <c r="CF62" s="1046"/>
      <c r="CG62" s="1047"/>
      <c r="CH62" s="1020"/>
      <c r="CI62" s="1021"/>
      <c r="CJ62" s="1021"/>
      <c r="CK62" s="1021"/>
      <c r="CL62" s="1022"/>
      <c r="CM62" s="1020"/>
      <c r="CN62" s="1021"/>
      <c r="CO62" s="1021"/>
      <c r="CP62" s="1021"/>
      <c r="CQ62" s="1022"/>
      <c r="CR62" s="1020"/>
      <c r="CS62" s="1021"/>
      <c r="CT62" s="1021"/>
      <c r="CU62" s="1021"/>
      <c r="CV62" s="1022"/>
      <c r="CW62" s="1020"/>
      <c r="CX62" s="1021"/>
      <c r="CY62" s="1021"/>
      <c r="CZ62" s="1021"/>
      <c r="DA62" s="1022"/>
      <c r="DB62" s="1020"/>
      <c r="DC62" s="1021"/>
      <c r="DD62" s="1021"/>
      <c r="DE62" s="1021"/>
      <c r="DF62" s="1022"/>
      <c r="DG62" s="1020"/>
      <c r="DH62" s="1021"/>
      <c r="DI62" s="1021"/>
      <c r="DJ62" s="1021"/>
      <c r="DK62" s="1022"/>
      <c r="DL62" s="1020"/>
      <c r="DM62" s="1021"/>
      <c r="DN62" s="1021"/>
      <c r="DO62" s="1021"/>
      <c r="DP62" s="1022"/>
      <c r="DQ62" s="1020"/>
      <c r="DR62" s="1021"/>
      <c r="DS62" s="1021"/>
      <c r="DT62" s="1021"/>
      <c r="DU62" s="1022"/>
      <c r="DV62" s="1023"/>
      <c r="DW62" s="1024"/>
      <c r="DX62" s="1024"/>
      <c r="DY62" s="1024"/>
      <c r="DZ62" s="1025"/>
      <c r="EA62" s="226"/>
    </row>
    <row r="63" spans="1:131" s="227" customFormat="1" ht="26.25" customHeight="1" thickBot="1">
      <c r="A63" s="244" t="s">
        <v>380</v>
      </c>
      <c r="B63" s="975" t="s">
        <v>404</v>
      </c>
      <c r="C63" s="976"/>
      <c r="D63" s="976"/>
      <c r="E63" s="976"/>
      <c r="F63" s="976"/>
      <c r="G63" s="976"/>
      <c r="H63" s="976"/>
      <c r="I63" s="976"/>
      <c r="J63" s="976"/>
      <c r="K63" s="976"/>
      <c r="L63" s="976"/>
      <c r="M63" s="976"/>
      <c r="N63" s="976"/>
      <c r="O63" s="976"/>
      <c r="P63" s="977"/>
      <c r="Q63" s="993"/>
      <c r="R63" s="994"/>
      <c r="S63" s="994"/>
      <c r="T63" s="994"/>
      <c r="U63" s="994"/>
      <c r="V63" s="994"/>
      <c r="W63" s="994"/>
      <c r="X63" s="994"/>
      <c r="Y63" s="994"/>
      <c r="Z63" s="994"/>
      <c r="AA63" s="994"/>
      <c r="AB63" s="994"/>
      <c r="AC63" s="994"/>
      <c r="AD63" s="994"/>
      <c r="AE63" s="1059"/>
      <c r="AF63" s="1060">
        <v>3329</v>
      </c>
      <c r="AG63" s="990"/>
      <c r="AH63" s="990"/>
      <c r="AI63" s="990"/>
      <c r="AJ63" s="1061"/>
      <c r="AK63" s="1062"/>
      <c r="AL63" s="994"/>
      <c r="AM63" s="994"/>
      <c r="AN63" s="994"/>
      <c r="AO63" s="994"/>
      <c r="AP63" s="990">
        <v>24047</v>
      </c>
      <c r="AQ63" s="990"/>
      <c r="AR63" s="990"/>
      <c r="AS63" s="990"/>
      <c r="AT63" s="990"/>
      <c r="AU63" s="990">
        <v>11193</v>
      </c>
      <c r="AV63" s="990"/>
      <c r="AW63" s="990"/>
      <c r="AX63" s="990"/>
      <c r="AY63" s="990"/>
      <c r="AZ63" s="1056"/>
      <c r="BA63" s="1056"/>
      <c r="BB63" s="1056"/>
      <c r="BC63" s="1056"/>
      <c r="BD63" s="1056"/>
      <c r="BE63" s="991"/>
      <c r="BF63" s="991"/>
      <c r="BG63" s="991"/>
      <c r="BH63" s="991"/>
      <c r="BI63" s="992"/>
      <c r="BJ63" s="1057" t="s">
        <v>231</v>
      </c>
      <c r="BK63" s="982"/>
      <c r="BL63" s="982"/>
      <c r="BM63" s="982"/>
      <c r="BN63" s="1058"/>
      <c r="BO63" s="245"/>
      <c r="BP63" s="245"/>
      <c r="BQ63" s="242">
        <v>57</v>
      </c>
      <c r="BR63" s="243"/>
      <c r="BS63" s="1045"/>
      <c r="BT63" s="1046"/>
      <c r="BU63" s="1046"/>
      <c r="BV63" s="1046"/>
      <c r="BW63" s="1046"/>
      <c r="BX63" s="1046"/>
      <c r="BY63" s="1046"/>
      <c r="BZ63" s="1046"/>
      <c r="CA63" s="1046"/>
      <c r="CB63" s="1046"/>
      <c r="CC63" s="1046"/>
      <c r="CD63" s="1046"/>
      <c r="CE63" s="1046"/>
      <c r="CF63" s="1046"/>
      <c r="CG63" s="1047"/>
      <c r="CH63" s="1020"/>
      <c r="CI63" s="1021"/>
      <c r="CJ63" s="1021"/>
      <c r="CK63" s="1021"/>
      <c r="CL63" s="1022"/>
      <c r="CM63" s="1020"/>
      <c r="CN63" s="1021"/>
      <c r="CO63" s="1021"/>
      <c r="CP63" s="1021"/>
      <c r="CQ63" s="1022"/>
      <c r="CR63" s="1020"/>
      <c r="CS63" s="1021"/>
      <c r="CT63" s="1021"/>
      <c r="CU63" s="1021"/>
      <c r="CV63" s="1022"/>
      <c r="CW63" s="1020"/>
      <c r="CX63" s="1021"/>
      <c r="CY63" s="1021"/>
      <c r="CZ63" s="1021"/>
      <c r="DA63" s="1022"/>
      <c r="DB63" s="1020"/>
      <c r="DC63" s="1021"/>
      <c r="DD63" s="1021"/>
      <c r="DE63" s="1021"/>
      <c r="DF63" s="1022"/>
      <c r="DG63" s="1020"/>
      <c r="DH63" s="1021"/>
      <c r="DI63" s="1021"/>
      <c r="DJ63" s="1021"/>
      <c r="DK63" s="1022"/>
      <c r="DL63" s="1020"/>
      <c r="DM63" s="1021"/>
      <c r="DN63" s="1021"/>
      <c r="DO63" s="1021"/>
      <c r="DP63" s="1022"/>
      <c r="DQ63" s="1020"/>
      <c r="DR63" s="1021"/>
      <c r="DS63" s="1021"/>
      <c r="DT63" s="1021"/>
      <c r="DU63" s="1022"/>
      <c r="DV63" s="1023"/>
      <c r="DW63" s="1024"/>
      <c r="DX63" s="1024"/>
      <c r="DY63" s="1024"/>
      <c r="DZ63" s="1025"/>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45"/>
      <c r="BT64" s="1046"/>
      <c r="BU64" s="1046"/>
      <c r="BV64" s="1046"/>
      <c r="BW64" s="1046"/>
      <c r="BX64" s="1046"/>
      <c r="BY64" s="1046"/>
      <c r="BZ64" s="1046"/>
      <c r="CA64" s="1046"/>
      <c r="CB64" s="1046"/>
      <c r="CC64" s="1046"/>
      <c r="CD64" s="1046"/>
      <c r="CE64" s="1046"/>
      <c r="CF64" s="1046"/>
      <c r="CG64" s="1047"/>
      <c r="CH64" s="1020"/>
      <c r="CI64" s="1021"/>
      <c r="CJ64" s="1021"/>
      <c r="CK64" s="1021"/>
      <c r="CL64" s="1022"/>
      <c r="CM64" s="1020"/>
      <c r="CN64" s="1021"/>
      <c r="CO64" s="1021"/>
      <c r="CP64" s="1021"/>
      <c r="CQ64" s="1022"/>
      <c r="CR64" s="1020"/>
      <c r="CS64" s="1021"/>
      <c r="CT64" s="1021"/>
      <c r="CU64" s="1021"/>
      <c r="CV64" s="1022"/>
      <c r="CW64" s="1020"/>
      <c r="CX64" s="1021"/>
      <c r="CY64" s="1021"/>
      <c r="CZ64" s="1021"/>
      <c r="DA64" s="1022"/>
      <c r="DB64" s="1020"/>
      <c r="DC64" s="1021"/>
      <c r="DD64" s="1021"/>
      <c r="DE64" s="1021"/>
      <c r="DF64" s="1022"/>
      <c r="DG64" s="1020"/>
      <c r="DH64" s="1021"/>
      <c r="DI64" s="1021"/>
      <c r="DJ64" s="1021"/>
      <c r="DK64" s="1022"/>
      <c r="DL64" s="1020"/>
      <c r="DM64" s="1021"/>
      <c r="DN64" s="1021"/>
      <c r="DO64" s="1021"/>
      <c r="DP64" s="1022"/>
      <c r="DQ64" s="1020"/>
      <c r="DR64" s="1021"/>
      <c r="DS64" s="1021"/>
      <c r="DT64" s="1021"/>
      <c r="DU64" s="1022"/>
      <c r="DV64" s="1023"/>
      <c r="DW64" s="1024"/>
      <c r="DX64" s="1024"/>
      <c r="DY64" s="1024"/>
      <c r="DZ64" s="1025"/>
      <c r="EA64" s="226"/>
    </row>
    <row r="65" spans="1:131" s="227" customFormat="1" ht="26.25" customHeight="1" thickBot="1">
      <c r="A65" s="232" t="s">
        <v>405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45"/>
      <c r="BT65" s="1046"/>
      <c r="BU65" s="1046"/>
      <c r="BV65" s="1046"/>
      <c r="BW65" s="1046"/>
      <c r="BX65" s="1046"/>
      <c r="BY65" s="1046"/>
      <c r="BZ65" s="1046"/>
      <c r="CA65" s="1046"/>
      <c r="CB65" s="1046"/>
      <c r="CC65" s="1046"/>
      <c r="CD65" s="1046"/>
      <c r="CE65" s="1046"/>
      <c r="CF65" s="1046"/>
      <c r="CG65" s="1047"/>
      <c r="CH65" s="1020"/>
      <c r="CI65" s="1021"/>
      <c r="CJ65" s="1021"/>
      <c r="CK65" s="1021"/>
      <c r="CL65" s="1022"/>
      <c r="CM65" s="1020"/>
      <c r="CN65" s="1021"/>
      <c r="CO65" s="1021"/>
      <c r="CP65" s="1021"/>
      <c r="CQ65" s="1022"/>
      <c r="CR65" s="1020"/>
      <c r="CS65" s="1021"/>
      <c r="CT65" s="1021"/>
      <c r="CU65" s="1021"/>
      <c r="CV65" s="1022"/>
      <c r="CW65" s="1020"/>
      <c r="CX65" s="1021"/>
      <c r="CY65" s="1021"/>
      <c r="CZ65" s="1021"/>
      <c r="DA65" s="1022"/>
      <c r="DB65" s="1020"/>
      <c r="DC65" s="1021"/>
      <c r="DD65" s="1021"/>
      <c r="DE65" s="1021"/>
      <c r="DF65" s="1022"/>
      <c r="DG65" s="1020"/>
      <c r="DH65" s="1021"/>
      <c r="DI65" s="1021"/>
      <c r="DJ65" s="1021"/>
      <c r="DK65" s="1022"/>
      <c r="DL65" s="1020"/>
      <c r="DM65" s="1021"/>
      <c r="DN65" s="1021"/>
      <c r="DO65" s="1021"/>
      <c r="DP65" s="1022"/>
      <c r="DQ65" s="1020"/>
      <c r="DR65" s="1021"/>
      <c r="DS65" s="1021"/>
      <c r="DT65" s="1021"/>
      <c r="DU65" s="1022"/>
      <c r="DV65" s="1023"/>
      <c r="DW65" s="1024"/>
      <c r="DX65" s="1024"/>
      <c r="DY65" s="1024"/>
      <c r="DZ65" s="1025"/>
      <c r="EA65" s="226"/>
    </row>
    <row r="66" spans="1:131" s="227" customFormat="1" ht="26.25" customHeight="1">
      <c r="A66" s="1026" t="s">
        <v>406</v>
      </c>
      <c r="B66" s="1027"/>
      <c r="C66" s="1027"/>
      <c r="D66" s="1027"/>
      <c r="E66" s="1027"/>
      <c r="F66" s="1027"/>
      <c r="G66" s="1027"/>
      <c r="H66" s="1027"/>
      <c r="I66" s="1027"/>
      <c r="J66" s="1027"/>
      <c r="K66" s="1027"/>
      <c r="L66" s="1027"/>
      <c r="M66" s="1027"/>
      <c r="N66" s="1027"/>
      <c r="O66" s="1027"/>
      <c r="P66" s="1028"/>
      <c r="Q66" s="1032" t="s">
        <v>407</v>
      </c>
      <c r="R66" s="1033"/>
      <c r="S66" s="1033"/>
      <c r="T66" s="1033"/>
      <c r="U66" s="1034"/>
      <c r="V66" s="1032" t="s">
        <v>408</v>
      </c>
      <c r="W66" s="1033"/>
      <c r="X66" s="1033"/>
      <c r="Y66" s="1033"/>
      <c r="Z66" s="1034"/>
      <c r="AA66" s="1032" t="s">
        <v>409</v>
      </c>
      <c r="AB66" s="1033"/>
      <c r="AC66" s="1033"/>
      <c r="AD66" s="1033"/>
      <c r="AE66" s="1034"/>
      <c r="AF66" s="1038" t="s">
        <v>410</v>
      </c>
      <c r="AG66" s="1039"/>
      <c r="AH66" s="1039"/>
      <c r="AI66" s="1039"/>
      <c r="AJ66" s="1040"/>
      <c r="AK66" s="1032" t="s">
        <v>411</v>
      </c>
      <c r="AL66" s="1027"/>
      <c r="AM66" s="1027"/>
      <c r="AN66" s="1027"/>
      <c r="AO66" s="1028"/>
      <c r="AP66" s="1032" t="s">
        <v>412</v>
      </c>
      <c r="AQ66" s="1033"/>
      <c r="AR66" s="1033"/>
      <c r="AS66" s="1033"/>
      <c r="AT66" s="1034"/>
      <c r="AU66" s="1032" t="s">
        <v>413</v>
      </c>
      <c r="AV66" s="1033"/>
      <c r="AW66" s="1033"/>
      <c r="AX66" s="1033"/>
      <c r="AY66" s="1034"/>
      <c r="AZ66" s="1032" t="s">
        <v>366</v>
      </c>
      <c r="BA66" s="1033"/>
      <c r="BB66" s="1033"/>
      <c r="BC66" s="1033"/>
      <c r="BD66" s="1048"/>
      <c r="BE66" s="245"/>
      <c r="BF66" s="245"/>
      <c r="BG66" s="245"/>
      <c r="BH66" s="245"/>
      <c r="BI66" s="245"/>
      <c r="BJ66" s="245"/>
      <c r="BK66" s="245"/>
      <c r="BL66" s="245"/>
      <c r="BM66" s="245"/>
      <c r="BN66" s="245"/>
      <c r="BO66" s="245"/>
      <c r="BP66" s="245"/>
      <c r="BQ66" s="242">
        <v>60</v>
      </c>
      <c r="BR66" s="247"/>
      <c r="BS66" s="984"/>
      <c r="BT66" s="985"/>
      <c r="BU66" s="985"/>
      <c r="BV66" s="985"/>
      <c r="BW66" s="985"/>
      <c r="BX66" s="985"/>
      <c r="BY66" s="985"/>
      <c r="BZ66" s="985"/>
      <c r="CA66" s="985"/>
      <c r="CB66" s="985"/>
      <c r="CC66" s="985"/>
      <c r="CD66" s="985"/>
      <c r="CE66" s="985"/>
      <c r="CF66" s="985"/>
      <c r="CG66" s="986"/>
      <c r="CH66" s="987"/>
      <c r="CI66" s="988"/>
      <c r="CJ66" s="988"/>
      <c r="CK66" s="988"/>
      <c r="CL66" s="989"/>
      <c r="CM66" s="987"/>
      <c r="CN66" s="988"/>
      <c r="CO66" s="988"/>
      <c r="CP66" s="988"/>
      <c r="CQ66" s="989"/>
      <c r="CR66" s="987"/>
      <c r="CS66" s="988"/>
      <c r="CT66" s="988"/>
      <c r="CU66" s="988"/>
      <c r="CV66" s="989"/>
      <c r="CW66" s="987"/>
      <c r="CX66" s="988"/>
      <c r="CY66" s="988"/>
      <c r="CZ66" s="988"/>
      <c r="DA66" s="989"/>
      <c r="DB66" s="987"/>
      <c r="DC66" s="988"/>
      <c r="DD66" s="988"/>
      <c r="DE66" s="988"/>
      <c r="DF66" s="989"/>
      <c r="DG66" s="987"/>
      <c r="DH66" s="988"/>
      <c r="DI66" s="988"/>
      <c r="DJ66" s="988"/>
      <c r="DK66" s="989"/>
      <c r="DL66" s="987"/>
      <c r="DM66" s="988"/>
      <c r="DN66" s="988"/>
      <c r="DO66" s="988"/>
      <c r="DP66" s="989"/>
      <c r="DQ66" s="987"/>
      <c r="DR66" s="988"/>
      <c r="DS66" s="988"/>
      <c r="DT66" s="988"/>
      <c r="DU66" s="989"/>
      <c r="DV66" s="972"/>
      <c r="DW66" s="973"/>
      <c r="DX66" s="973"/>
      <c r="DY66" s="973"/>
      <c r="DZ66" s="974"/>
      <c r="EA66" s="226"/>
    </row>
    <row r="67" spans="1:131" s="227" customFormat="1" ht="26.25" customHeight="1" thickBot="1">
      <c r="A67" s="1029"/>
      <c r="B67" s="1030"/>
      <c r="C67" s="1030"/>
      <c r="D67" s="1030"/>
      <c r="E67" s="1030"/>
      <c r="F67" s="1030"/>
      <c r="G67" s="1030"/>
      <c r="H67" s="1030"/>
      <c r="I67" s="1030"/>
      <c r="J67" s="1030"/>
      <c r="K67" s="1030"/>
      <c r="L67" s="1030"/>
      <c r="M67" s="1030"/>
      <c r="N67" s="1030"/>
      <c r="O67" s="1030"/>
      <c r="P67" s="1031"/>
      <c r="Q67" s="1035"/>
      <c r="R67" s="1036"/>
      <c r="S67" s="1036"/>
      <c r="T67" s="1036"/>
      <c r="U67" s="1037"/>
      <c r="V67" s="1035"/>
      <c r="W67" s="1036"/>
      <c r="X67" s="1036"/>
      <c r="Y67" s="1036"/>
      <c r="Z67" s="1037"/>
      <c r="AA67" s="1035"/>
      <c r="AB67" s="1036"/>
      <c r="AC67" s="1036"/>
      <c r="AD67" s="1036"/>
      <c r="AE67" s="1037"/>
      <c r="AF67" s="1041"/>
      <c r="AG67" s="1042"/>
      <c r="AH67" s="1042"/>
      <c r="AI67" s="1042"/>
      <c r="AJ67" s="1043"/>
      <c r="AK67" s="1044"/>
      <c r="AL67" s="1030"/>
      <c r="AM67" s="1030"/>
      <c r="AN67" s="1030"/>
      <c r="AO67" s="1031"/>
      <c r="AP67" s="1035"/>
      <c r="AQ67" s="1036"/>
      <c r="AR67" s="1036"/>
      <c r="AS67" s="1036"/>
      <c r="AT67" s="1037"/>
      <c r="AU67" s="1035"/>
      <c r="AV67" s="1036"/>
      <c r="AW67" s="1036"/>
      <c r="AX67" s="1036"/>
      <c r="AY67" s="1037"/>
      <c r="AZ67" s="1035"/>
      <c r="BA67" s="1036"/>
      <c r="BB67" s="1036"/>
      <c r="BC67" s="1036"/>
      <c r="BD67" s="1049"/>
      <c r="BE67" s="245"/>
      <c r="BF67" s="245"/>
      <c r="BG67" s="245"/>
      <c r="BH67" s="245"/>
      <c r="BI67" s="245"/>
      <c r="BJ67" s="245"/>
      <c r="BK67" s="245"/>
      <c r="BL67" s="245"/>
      <c r="BM67" s="245"/>
      <c r="BN67" s="245"/>
      <c r="BO67" s="245"/>
      <c r="BP67" s="245"/>
      <c r="BQ67" s="242">
        <v>61</v>
      </c>
      <c r="BR67" s="247"/>
      <c r="BS67" s="984"/>
      <c r="BT67" s="985"/>
      <c r="BU67" s="985"/>
      <c r="BV67" s="985"/>
      <c r="BW67" s="985"/>
      <c r="BX67" s="985"/>
      <c r="BY67" s="985"/>
      <c r="BZ67" s="985"/>
      <c r="CA67" s="985"/>
      <c r="CB67" s="985"/>
      <c r="CC67" s="985"/>
      <c r="CD67" s="985"/>
      <c r="CE67" s="985"/>
      <c r="CF67" s="985"/>
      <c r="CG67" s="986"/>
      <c r="CH67" s="987"/>
      <c r="CI67" s="988"/>
      <c r="CJ67" s="988"/>
      <c r="CK67" s="988"/>
      <c r="CL67" s="989"/>
      <c r="CM67" s="987"/>
      <c r="CN67" s="988"/>
      <c r="CO67" s="988"/>
      <c r="CP67" s="988"/>
      <c r="CQ67" s="989"/>
      <c r="CR67" s="987"/>
      <c r="CS67" s="988"/>
      <c r="CT67" s="988"/>
      <c r="CU67" s="988"/>
      <c r="CV67" s="989"/>
      <c r="CW67" s="987"/>
      <c r="CX67" s="988"/>
      <c r="CY67" s="988"/>
      <c r="CZ67" s="988"/>
      <c r="DA67" s="989"/>
      <c r="DB67" s="987"/>
      <c r="DC67" s="988"/>
      <c r="DD67" s="988"/>
      <c r="DE67" s="988"/>
      <c r="DF67" s="989"/>
      <c r="DG67" s="987"/>
      <c r="DH67" s="988"/>
      <c r="DI67" s="988"/>
      <c r="DJ67" s="988"/>
      <c r="DK67" s="989"/>
      <c r="DL67" s="987"/>
      <c r="DM67" s="988"/>
      <c r="DN67" s="988"/>
      <c r="DO67" s="988"/>
      <c r="DP67" s="989"/>
      <c r="DQ67" s="987"/>
      <c r="DR67" s="988"/>
      <c r="DS67" s="988"/>
      <c r="DT67" s="988"/>
      <c r="DU67" s="989"/>
      <c r="DV67" s="972"/>
      <c r="DW67" s="973"/>
      <c r="DX67" s="973"/>
      <c r="DY67" s="973"/>
      <c r="DZ67" s="974"/>
      <c r="EA67" s="226"/>
    </row>
    <row r="68" spans="1:131" s="227" customFormat="1" ht="26.25" customHeight="1" thickTop="1">
      <c r="A68" s="238">
        <v>1</v>
      </c>
      <c r="B68" s="1016" t="s">
        <v>583</v>
      </c>
      <c r="C68" s="1017"/>
      <c r="D68" s="1017"/>
      <c r="E68" s="1017"/>
      <c r="F68" s="1017"/>
      <c r="G68" s="1017"/>
      <c r="H68" s="1017"/>
      <c r="I68" s="1017"/>
      <c r="J68" s="1017"/>
      <c r="K68" s="1017"/>
      <c r="L68" s="1017"/>
      <c r="M68" s="1017"/>
      <c r="N68" s="1017"/>
      <c r="O68" s="1017"/>
      <c r="P68" s="1018"/>
      <c r="Q68" s="1019">
        <v>9456</v>
      </c>
      <c r="R68" s="1013"/>
      <c r="S68" s="1013"/>
      <c r="T68" s="1013"/>
      <c r="U68" s="1013"/>
      <c r="V68" s="1013">
        <v>9295</v>
      </c>
      <c r="W68" s="1013"/>
      <c r="X68" s="1013"/>
      <c r="Y68" s="1013"/>
      <c r="Z68" s="1013"/>
      <c r="AA68" s="1013">
        <v>161</v>
      </c>
      <c r="AB68" s="1013"/>
      <c r="AC68" s="1013"/>
      <c r="AD68" s="1013"/>
      <c r="AE68" s="1013"/>
      <c r="AF68" s="1013">
        <v>161</v>
      </c>
      <c r="AG68" s="1013"/>
      <c r="AH68" s="1013"/>
      <c r="AI68" s="1013"/>
      <c r="AJ68" s="1013"/>
      <c r="AK68" s="1013">
        <v>6</v>
      </c>
      <c r="AL68" s="1013"/>
      <c r="AM68" s="1013"/>
      <c r="AN68" s="1013"/>
      <c r="AO68" s="1013"/>
      <c r="AP68" s="1013" t="s">
        <v>581</v>
      </c>
      <c r="AQ68" s="1013"/>
      <c r="AR68" s="1013"/>
      <c r="AS68" s="1013"/>
      <c r="AT68" s="1013"/>
      <c r="AU68" s="1013" t="s">
        <v>581</v>
      </c>
      <c r="AV68" s="1013"/>
      <c r="AW68" s="1013"/>
      <c r="AX68" s="1013"/>
      <c r="AY68" s="1013"/>
      <c r="AZ68" s="1014"/>
      <c r="BA68" s="1014"/>
      <c r="BB68" s="1014"/>
      <c r="BC68" s="1014"/>
      <c r="BD68" s="1015"/>
      <c r="BE68" s="245"/>
      <c r="BF68" s="245"/>
      <c r="BG68" s="245"/>
      <c r="BH68" s="245"/>
      <c r="BI68" s="245"/>
      <c r="BJ68" s="245"/>
      <c r="BK68" s="245"/>
      <c r="BL68" s="245"/>
      <c r="BM68" s="245"/>
      <c r="BN68" s="245"/>
      <c r="BO68" s="245"/>
      <c r="BP68" s="245"/>
      <c r="BQ68" s="242">
        <v>62</v>
      </c>
      <c r="BR68" s="247"/>
      <c r="BS68" s="984"/>
      <c r="BT68" s="985"/>
      <c r="BU68" s="985"/>
      <c r="BV68" s="985"/>
      <c r="BW68" s="985"/>
      <c r="BX68" s="985"/>
      <c r="BY68" s="985"/>
      <c r="BZ68" s="985"/>
      <c r="CA68" s="985"/>
      <c r="CB68" s="985"/>
      <c r="CC68" s="985"/>
      <c r="CD68" s="985"/>
      <c r="CE68" s="985"/>
      <c r="CF68" s="985"/>
      <c r="CG68" s="986"/>
      <c r="CH68" s="987"/>
      <c r="CI68" s="988"/>
      <c r="CJ68" s="988"/>
      <c r="CK68" s="988"/>
      <c r="CL68" s="989"/>
      <c r="CM68" s="987"/>
      <c r="CN68" s="988"/>
      <c r="CO68" s="988"/>
      <c r="CP68" s="988"/>
      <c r="CQ68" s="989"/>
      <c r="CR68" s="987"/>
      <c r="CS68" s="988"/>
      <c r="CT68" s="988"/>
      <c r="CU68" s="988"/>
      <c r="CV68" s="989"/>
      <c r="CW68" s="987"/>
      <c r="CX68" s="988"/>
      <c r="CY68" s="988"/>
      <c r="CZ68" s="988"/>
      <c r="DA68" s="989"/>
      <c r="DB68" s="987"/>
      <c r="DC68" s="988"/>
      <c r="DD68" s="988"/>
      <c r="DE68" s="988"/>
      <c r="DF68" s="989"/>
      <c r="DG68" s="987"/>
      <c r="DH68" s="988"/>
      <c r="DI68" s="988"/>
      <c r="DJ68" s="988"/>
      <c r="DK68" s="989"/>
      <c r="DL68" s="987"/>
      <c r="DM68" s="988"/>
      <c r="DN68" s="988"/>
      <c r="DO68" s="988"/>
      <c r="DP68" s="989"/>
      <c r="DQ68" s="987"/>
      <c r="DR68" s="988"/>
      <c r="DS68" s="988"/>
      <c r="DT68" s="988"/>
      <c r="DU68" s="989"/>
      <c r="DV68" s="972"/>
      <c r="DW68" s="973"/>
      <c r="DX68" s="973"/>
      <c r="DY68" s="973"/>
      <c r="DZ68" s="974"/>
      <c r="EA68" s="226"/>
    </row>
    <row r="69" spans="1:131" s="227" customFormat="1" ht="26.25" customHeight="1">
      <c r="A69" s="241">
        <v>2</v>
      </c>
      <c r="B69" s="1005" t="s">
        <v>584</v>
      </c>
      <c r="C69" s="1006"/>
      <c r="D69" s="1006"/>
      <c r="E69" s="1006"/>
      <c r="F69" s="1006"/>
      <c r="G69" s="1006"/>
      <c r="H69" s="1006"/>
      <c r="I69" s="1006"/>
      <c r="J69" s="1006"/>
      <c r="K69" s="1006"/>
      <c r="L69" s="1006"/>
      <c r="M69" s="1006"/>
      <c r="N69" s="1006"/>
      <c r="O69" s="1006"/>
      <c r="P69" s="1007"/>
      <c r="Q69" s="1008">
        <v>22</v>
      </c>
      <c r="R69" s="1002"/>
      <c r="S69" s="1002"/>
      <c r="T69" s="1002"/>
      <c r="U69" s="1002"/>
      <c r="V69" s="1002">
        <v>16</v>
      </c>
      <c r="W69" s="1002"/>
      <c r="X69" s="1002"/>
      <c r="Y69" s="1002"/>
      <c r="Z69" s="1002"/>
      <c r="AA69" s="1002">
        <v>6</v>
      </c>
      <c r="AB69" s="1002"/>
      <c r="AC69" s="1002"/>
      <c r="AD69" s="1002"/>
      <c r="AE69" s="1002"/>
      <c r="AF69" s="1002">
        <v>6</v>
      </c>
      <c r="AG69" s="1002"/>
      <c r="AH69" s="1002"/>
      <c r="AI69" s="1002"/>
      <c r="AJ69" s="1002"/>
      <c r="AK69" s="1002">
        <v>6</v>
      </c>
      <c r="AL69" s="1002"/>
      <c r="AM69" s="1002"/>
      <c r="AN69" s="1002"/>
      <c r="AO69" s="1002"/>
      <c r="AP69" s="1002" t="s">
        <v>581</v>
      </c>
      <c r="AQ69" s="1002"/>
      <c r="AR69" s="1002"/>
      <c r="AS69" s="1002"/>
      <c r="AT69" s="1002"/>
      <c r="AU69" s="1002" t="s">
        <v>581</v>
      </c>
      <c r="AV69" s="1002"/>
      <c r="AW69" s="1002"/>
      <c r="AX69" s="1002"/>
      <c r="AY69" s="1002"/>
      <c r="AZ69" s="1003"/>
      <c r="BA69" s="1003"/>
      <c r="BB69" s="1003"/>
      <c r="BC69" s="1003"/>
      <c r="BD69" s="1004"/>
      <c r="BE69" s="245"/>
      <c r="BF69" s="245"/>
      <c r="BG69" s="245"/>
      <c r="BH69" s="245"/>
      <c r="BI69" s="245"/>
      <c r="BJ69" s="245"/>
      <c r="BK69" s="245"/>
      <c r="BL69" s="245"/>
      <c r="BM69" s="245"/>
      <c r="BN69" s="245"/>
      <c r="BO69" s="245"/>
      <c r="BP69" s="245"/>
      <c r="BQ69" s="242">
        <v>63</v>
      </c>
      <c r="BR69" s="247"/>
      <c r="BS69" s="984"/>
      <c r="BT69" s="985"/>
      <c r="BU69" s="985"/>
      <c r="BV69" s="985"/>
      <c r="BW69" s="985"/>
      <c r="BX69" s="985"/>
      <c r="BY69" s="985"/>
      <c r="BZ69" s="985"/>
      <c r="CA69" s="985"/>
      <c r="CB69" s="985"/>
      <c r="CC69" s="985"/>
      <c r="CD69" s="985"/>
      <c r="CE69" s="985"/>
      <c r="CF69" s="985"/>
      <c r="CG69" s="986"/>
      <c r="CH69" s="987"/>
      <c r="CI69" s="988"/>
      <c r="CJ69" s="988"/>
      <c r="CK69" s="988"/>
      <c r="CL69" s="989"/>
      <c r="CM69" s="987"/>
      <c r="CN69" s="988"/>
      <c r="CO69" s="988"/>
      <c r="CP69" s="988"/>
      <c r="CQ69" s="989"/>
      <c r="CR69" s="987"/>
      <c r="CS69" s="988"/>
      <c r="CT69" s="988"/>
      <c r="CU69" s="988"/>
      <c r="CV69" s="989"/>
      <c r="CW69" s="987"/>
      <c r="CX69" s="988"/>
      <c r="CY69" s="988"/>
      <c r="CZ69" s="988"/>
      <c r="DA69" s="989"/>
      <c r="DB69" s="987"/>
      <c r="DC69" s="988"/>
      <c r="DD69" s="988"/>
      <c r="DE69" s="988"/>
      <c r="DF69" s="989"/>
      <c r="DG69" s="987"/>
      <c r="DH69" s="988"/>
      <c r="DI69" s="988"/>
      <c r="DJ69" s="988"/>
      <c r="DK69" s="989"/>
      <c r="DL69" s="987"/>
      <c r="DM69" s="988"/>
      <c r="DN69" s="988"/>
      <c r="DO69" s="988"/>
      <c r="DP69" s="989"/>
      <c r="DQ69" s="987"/>
      <c r="DR69" s="988"/>
      <c r="DS69" s="988"/>
      <c r="DT69" s="988"/>
      <c r="DU69" s="989"/>
      <c r="DV69" s="972"/>
      <c r="DW69" s="973"/>
      <c r="DX69" s="973"/>
      <c r="DY69" s="973"/>
      <c r="DZ69" s="974"/>
      <c r="EA69" s="226"/>
    </row>
    <row r="70" spans="1:131" s="227" customFormat="1" ht="26.25" customHeight="1">
      <c r="A70" s="241">
        <v>3</v>
      </c>
      <c r="B70" s="1005" t="s">
        <v>585</v>
      </c>
      <c r="C70" s="1006"/>
      <c r="D70" s="1006"/>
      <c r="E70" s="1006"/>
      <c r="F70" s="1006"/>
      <c r="G70" s="1006"/>
      <c r="H70" s="1006"/>
      <c r="I70" s="1006"/>
      <c r="J70" s="1006"/>
      <c r="K70" s="1006"/>
      <c r="L70" s="1006"/>
      <c r="M70" s="1006"/>
      <c r="N70" s="1006"/>
      <c r="O70" s="1006"/>
      <c r="P70" s="1007"/>
      <c r="Q70" s="1008">
        <v>197</v>
      </c>
      <c r="R70" s="1002"/>
      <c r="S70" s="1002"/>
      <c r="T70" s="1002"/>
      <c r="U70" s="1002"/>
      <c r="V70" s="1002">
        <v>185</v>
      </c>
      <c r="W70" s="1002"/>
      <c r="X70" s="1002"/>
      <c r="Y70" s="1002"/>
      <c r="Z70" s="1002"/>
      <c r="AA70" s="1002">
        <v>12</v>
      </c>
      <c r="AB70" s="1002"/>
      <c r="AC70" s="1002"/>
      <c r="AD70" s="1002"/>
      <c r="AE70" s="1002"/>
      <c r="AF70" s="1002">
        <v>12</v>
      </c>
      <c r="AG70" s="1002"/>
      <c r="AH70" s="1002"/>
      <c r="AI70" s="1002"/>
      <c r="AJ70" s="1002"/>
      <c r="AK70" s="1002">
        <v>0</v>
      </c>
      <c r="AL70" s="1002"/>
      <c r="AM70" s="1002"/>
      <c r="AN70" s="1002"/>
      <c r="AO70" s="1002"/>
      <c r="AP70" s="1002" t="s">
        <v>581</v>
      </c>
      <c r="AQ70" s="1002"/>
      <c r="AR70" s="1002"/>
      <c r="AS70" s="1002"/>
      <c r="AT70" s="1002"/>
      <c r="AU70" s="1002" t="s">
        <v>581</v>
      </c>
      <c r="AV70" s="1002"/>
      <c r="AW70" s="1002"/>
      <c r="AX70" s="1002"/>
      <c r="AY70" s="1002"/>
      <c r="AZ70" s="1003"/>
      <c r="BA70" s="1003"/>
      <c r="BB70" s="1003"/>
      <c r="BC70" s="1003"/>
      <c r="BD70" s="1004"/>
      <c r="BE70" s="245"/>
      <c r="BF70" s="245"/>
      <c r="BG70" s="245"/>
      <c r="BH70" s="245"/>
      <c r="BI70" s="245"/>
      <c r="BJ70" s="245"/>
      <c r="BK70" s="245"/>
      <c r="BL70" s="245"/>
      <c r="BM70" s="245"/>
      <c r="BN70" s="245"/>
      <c r="BO70" s="245"/>
      <c r="BP70" s="245"/>
      <c r="BQ70" s="242">
        <v>64</v>
      </c>
      <c r="BR70" s="247"/>
      <c r="BS70" s="984"/>
      <c r="BT70" s="985"/>
      <c r="BU70" s="985"/>
      <c r="BV70" s="985"/>
      <c r="BW70" s="985"/>
      <c r="BX70" s="985"/>
      <c r="BY70" s="985"/>
      <c r="BZ70" s="985"/>
      <c r="CA70" s="985"/>
      <c r="CB70" s="985"/>
      <c r="CC70" s="985"/>
      <c r="CD70" s="985"/>
      <c r="CE70" s="985"/>
      <c r="CF70" s="985"/>
      <c r="CG70" s="986"/>
      <c r="CH70" s="987"/>
      <c r="CI70" s="988"/>
      <c r="CJ70" s="988"/>
      <c r="CK70" s="988"/>
      <c r="CL70" s="989"/>
      <c r="CM70" s="987"/>
      <c r="CN70" s="988"/>
      <c r="CO70" s="988"/>
      <c r="CP70" s="988"/>
      <c r="CQ70" s="989"/>
      <c r="CR70" s="987"/>
      <c r="CS70" s="988"/>
      <c r="CT70" s="988"/>
      <c r="CU70" s="988"/>
      <c r="CV70" s="989"/>
      <c r="CW70" s="987"/>
      <c r="CX70" s="988"/>
      <c r="CY70" s="988"/>
      <c r="CZ70" s="988"/>
      <c r="DA70" s="989"/>
      <c r="DB70" s="987"/>
      <c r="DC70" s="988"/>
      <c r="DD70" s="988"/>
      <c r="DE70" s="988"/>
      <c r="DF70" s="989"/>
      <c r="DG70" s="987"/>
      <c r="DH70" s="988"/>
      <c r="DI70" s="988"/>
      <c r="DJ70" s="988"/>
      <c r="DK70" s="989"/>
      <c r="DL70" s="987"/>
      <c r="DM70" s="988"/>
      <c r="DN70" s="988"/>
      <c r="DO70" s="988"/>
      <c r="DP70" s="989"/>
      <c r="DQ70" s="987"/>
      <c r="DR70" s="988"/>
      <c r="DS70" s="988"/>
      <c r="DT70" s="988"/>
      <c r="DU70" s="989"/>
      <c r="DV70" s="972"/>
      <c r="DW70" s="973"/>
      <c r="DX70" s="973"/>
      <c r="DY70" s="973"/>
      <c r="DZ70" s="974"/>
      <c r="EA70" s="226"/>
    </row>
    <row r="71" spans="1:131" s="227" customFormat="1" ht="26.25" customHeight="1">
      <c r="A71" s="241">
        <v>4</v>
      </c>
      <c r="B71" s="1005" t="s">
        <v>586</v>
      </c>
      <c r="C71" s="1006"/>
      <c r="D71" s="1006"/>
      <c r="E71" s="1006"/>
      <c r="F71" s="1006"/>
      <c r="G71" s="1006"/>
      <c r="H71" s="1006"/>
      <c r="I71" s="1006"/>
      <c r="J71" s="1006"/>
      <c r="K71" s="1006"/>
      <c r="L71" s="1006"/>
      <c r="M71" s="1006"/>
      <c r="N71" s="1006"/>
      <c r="O71" s="1006"/>
      <c r="P71" s="1007"/>
      <c r="Q71" s="1008">
        <v>211751</v>
      </c>
      <c r="R71" s="1002"/>
      <c r="S71" s="1002"/>
      <c r="T71" s="1002"/>
      <c r="U71" s="1002"/>
      <c r="V71" s="1002">
        <v>202550</v>
      </c>
      <c r="W71" s="1002"/>
      <c r="X71" s="1002"/>
      <c r="Y71" s="1002"/>
      <c r="Z71" s="1002"/>
      <c r="AA71" s="1002">
        <v>9201</v>
      </c>
      <c r="AB71" s="1002"/>
      <c r="AC71" s="1002"/>
      <c r="AD71" s="1002"/>
      <c r="AE71" s="1002"/>
      <c r="AF71" s="1002">
        <v>9201</v>
      </c>
      <c r="AG71" s="1002"/>
      <c r="AH71" s="1002"/>
      <c r="AI71" s="1002"/>
      <c r="AJ71" s="1002"/>
      <c r="AK71" s="1002" t="s">
        <v>581</v>
      </c>
      <c r="AL71" s="1002"/>
      <c r="AM71" s="1002"/>
      <c r="AN71" s="1002"/>
      <c r="AO71" s="1002"/>
      <c r="AP71" s="1002" t="s">
        <v>581</v>
      </c>
      <c r="AQ71" s="1002"/>
      <c r="AR71" s="1002"/>
      <c r="AS71" s="1002"/>
      <c r="AT71" s="1002"/>
      <c r="AU71" s="1002" t="s">
        <v>581</v>
      </c>
      <c r="AV71" s="1002"/>
      <c r="AW71" s="1002"/>
      <c r="AX71" s="1002"/>
      <c r="AY71" s="1002"/>
      <c r="AZ71" s="1003"/>
      <c r="BA71" s="1003"/>
      <c r="BB71" s="1003"/>
      <c r="BC71" s="1003"/>
      <c r="BD71" s="1004"/>
      <c r="BE71" s="245"/>
      <c r="BF71" s="245"/>
      <c r="BG71" s="245"/>
      <c r="BH71" s="245"/>
      <c r="BI71" s="245"/>
      <c r="BJ71" s="245"/>
      <c r="BK71" s="245"/>
      <c r="BL71" s="245"/>
      <c r="BM71" s="245"/>
      <c r="BN71" s="245"/>
      <c r="BO71" s="245"/>
      <c r="BP71" s="245"/>
      <c r="BQ71" s="242">
        <v>65</v>
      </c>
      <c r="BR71" s="247"/>
      <c r="BS71" s="984"/>
      <c r="BT71" s="985"/>
      <c r="BU71" s="985"/>
      <c r="BV71" s="985"/>
      <c r="BW71" s="985"/>
      <c r="BX71" s="985"/>
      <c r="BY71" s="985"/>
      <c r="BZ71" s="985"/>
      <c r="CA71" s="985"/>
      <c r="CB71" s="985"/>
      <c r="CC71" s="985"/>
      <c r="CD71" s="985"/>
      <c r="CE71" s="985"/>
      <c r="CF71" s="985"/>
      <c r="CG71" s="986"/>
      <c r="CH71" s="987"/>
      <c r="CI71" s="988"/>
      <c r="CJ71" s="988"/>
      <c r="CK71" s="988"/>
      <c r="CL71" s="989"/>
      <c r="CM71" s="987"/>
      <c r="CN71" s="988"/>
      <c r="CO71" s="988"/>
      <c r="CP71" s="988"/>
      <c r="CQ71" s="989"/>
      <c r="CR71" s="987"/>
      <c r="CS71" s="988"/>
      <c r="CT71" s="988"/>
      <c r="CU71" s="988"/>
      <c r="CV71" s="989"/>
      <c r="CW71" s="987"/>
      <c r="CX71" s="988"/>
      <c r="CY71" s="988"/>
      <c r="CZ71" s="988"/>
      <c r="DA71" s="989"/>
      <c r="DB71" s="987"/>
      <c r="DC71" s="988"/>
      <c r="DD71" s="988"/>
      <c r="DE71" s="988"/>
      <c r="DF71" s="989"/>
      <c r="DG71" s="987"/>
      <c r="DH71" s="988"/>
      <c r="DI71" s="988"/>
      <c r="DJ71" s="988"/>
      <c r="DK71" s="989"/>
      <c r="DL71" s="987"/>
      <c r="DM71" s="988"/>
      <c r="DN71" s="988"/>
      <c r="DO71" s="988"/>
      <c r="DP71" s="989"/>
      <c r="DQ71" s="987"/>
      <c r="DR71" s="988"/>
      <c r="DS71" s="988"/>
      <c r="DT71" s="988"/>
      <c r="DU71" s="989"/>
      <c r="DV71" s="972"/>
      <c r="DW71" s="973"/>
      <c r="DX71" s="973"/>
      <c r="DY71" s="973"/>
      <c r="DZ71" s="974"/>
      <c r="EA71" s="226"/>
    </row>
    <row r="72" spans="1:131" s="227" customFormat="1" ht="26.25" customHeight="1">
      <c r="A72" s="241">
        <v>5</v>
      </c>
      <c r="B72" s="1005"/>
      <c r="C72" s="1006"/>
      <c r="D72" s="1006"/>
      <c r="E72" s="1006"/>
      <c r="F72" s="1006"/>
      <c r="G72" s="1006"/>
      <c r="H72" s="1006"/>
      <c r="I72" s="1006"/>
      <c r="J72" s="1006"/>
      <c r="K72" s="1006"/>
      <c r="L72" s="1006"/>
      <c r="M72" s="1006"/>
      <c r="N72" s="1006"/>
      <c r="O72" s="1006"/>
      <c r="P72" s="1007"/>
      <c r="Q72" s="1008"/>
      <c r="R72" s="1002"/>
      <c r="S72" s="1002"/>
      <c r="T72" s="1002"/>
      <c r="U72" s="1002"/>
      <c r="V72" s="1002"/>
      <c r="W72" s="1002"/>
      <c r="X72" s="1002"/>
      <c r="Y72" s="1002"/>
      <c r="Z72" s="1002"/>
      <c r="AA72" s="1002"/>
      <c r="AB72" s="1002"/>
      <c r="AC72" s="1002"/>
      <c r="AD72" s="1002"/>
      <c r="AE72" s="1002"/>
      <c r="AF72" s="1002"/>
      <c r="AG72" s="1002"/>
      <c r="AH72" s="1002"/>
      <c r="AI72" s="1002"/>
      <c r="AJ72" s="1002"/>
      <c r="AK72" s="1002"/>
      <c r="AL72" s="1002"/>
      <c r="AM72" s="1002"/>
      <c r="AN72" s="1002"/>
      <c r="AO72" s="1002"/>
      <c r="AP72" s="1002"/>
      <c r="AQ72" s="1002"/>
      <c r="AR72" s="1002"/>
      <c r="AS72" s="1002"/>
      <c r="AT72" s="1002"/>
      <c r="AU72" s="1002"/>
      <c r="AV72" s="1002"/>
      <c r="AW72" s="1002"/>
      <c r="AX72" s="1002"/>
      <c r="AY72" s="1002"/>
      <c r="AZ72" s="1003"/>
      <c r="BA72" s="1003"/>
      <c r="BB72" s="1003"/>
      <c r="BC72" s="1003"/>
      <c r="BD72" s="1004"/>
      <c r="BE72" s="245"/>
      <c r="BF72" s="245"/>
      <c r="BG72" s="245"/>
      <c r="BH72" s="245"/>
      <c r="BI72" s="245"/>
      <c r="BJ72" s="245"/>
      <c r="BK72" s="245"/>
      <c r="BL72" s="245"/>
      <c r="BM72" s="245"/>
      <c r="BN72" s="245"/>
      <c r="BO72" s="245"/>
      <c r="BP72" s="245"/>
      <c r="BQ72" s="242">
        <v>66</v>
      </c>
      <c r="BR72" s="247"/>
      <c r="BS72" s="984"/>
      <c r="BT72" s="985"/>
      <c r="BU72" s="985"/>
      <c r="BV72" s="985"/>
      <c r="BW72" s="985"/>
      <c r="BX72" s="985"/>
      <c r="BY72" s="985"/>
      <c r="BZ72" s="985"/>
      <c r="CA72" s="985"/>
      <c r="CB72" s="985"/>
      <c r="CC72" s="985"/>
      <c r="CD72" s="985"/>
      <c r="CE72" s="985"/>
      <c r="CF72" s="985"/>
      <c r="CG72" s="986"/>
      <c r="CH72" s="987"/>
      <c r="CI72" s="988"/>
      <c r="CJ72" s="988"/>
      <c r="CK72" s="988"/>
      <c r="CL72" s="989"/>
      <c r="CM72" s="987"/>
      <c r="CN72" s="988"/>
      <c r="CO72" s="988"/>
      <c r="CP72" s="988"/>
      <c r="CQ72" s="989"/>
      <c r="CR72" s="987"/>
      <c r="CS72" s="988"/>
      <c r="CT72" s="988"/>
      <c r="CU72" s="988"/>
      <c r="CV72" s="989"/>
      <c r="CW72" s="987"/>
      <c r="CX72" s="988"/>
      <c r="CY72" s="988"/>
      <c r="CZ72" s="988"/>
      <c r="DA72" s="989"/>
      <c r="DB72" s="987"/>
      <c r="DC72" s="988"/>
      <c r="DD72" s="988"/>
      <c r="DE72" s="988"/>
      <c r="DF72" s="989"/>
      <c r="DG72" s="987"/>
      <c r="DH72" s="988"/>
      <c r="DI72" s="988"/>
      <c r="DJ72" s="988"/>
      <c r="DK72" s="989"/>
      <c r="DL72" s="987"/>
      <c r="DM72" s="988"/>
      <c r="DN72" s="988"/>
      <c r="DO72" s="988"/>
      <c r="DP72" s="989"/>
      <c r="DQ72" s="987"/>
      <c r="DR72" s="988"/>
      <c r="DS72" s="988"/>
      <c r="DT72" s="988"/>
      <c r="DU72" s="989"/>
      <c r="DV72" s="972"/>
      <c r="DW72" s="973"/>
      <c r="DX72" s="973"/>
      <c r="DY72" s="973"/>
      <c r="DZ72" s="974"/>
      <c r="EA72" s="226"/>
    </row>
    <row r="73" spans="1:131" s="227" customFormat="1" ht="26.25" customHeight="1">
      <c r="A73" s="241">
        <v>6</v>
      </c>
      <c r="B73" s="1005"/>
      <c r="C73" s="1006"/>
      <c r="D73" s="1006"/>
      <c r="E73" s="1006"/>
      <c r="F73" s="1006"/>
      <c r="G73" s="1006"/>
      <c r="H73" s="1006"/>
      <c r="I73" s="1006"/>
      <c r="J73" s="1006"/>
      <c r="K73" s="1006"/>
      <c r="L73" s="1006"/>
      <c r="M73" s="1006"/>
      <c r="N73" s="1006"/>
      <c r="O73" s="1006"/>
      <c r="P73" s="1007"/>
      <c r="Q73" s="1008"/>
      <c r="R73" s="1002"/>
      <c r="S73" s="1002"/>
      <c r="T73" s="1002"/>
      <c r="U73" s="1002"/>
      <c r="V73" s="1002"/>
      <c r="W73" s="1002"/>
      <c r="X73" s="1002"/>
      <c r="Y73" s="1002"/>
      <c r="Z73" s="1002"/>
      <c r="AA73" s="1002"/>
      <c r="AB73" s="1002"/>
      <c r="AC73" s="1002"/>
      <c r="AD73" s="1002"/>
      <c r="AE73" s="1002"/>
      <c r="AF73" s="1002"/>
      <c r="AG73" s="1002"/>
      <c r="AH73" s="1002"/>
      <c r="AI73" s="1002"/>
      <c r="AJ73" s="1002"/>
      <c r="AK73" s="1002"/>
      <c r="AL73" s="1002"/>
      <c r="AM73" s="1002"/>
      <c r="AN73" s="1002"/>
      <c r="AO73" s="1002"/>
      <c r="AP73" s="1002"/>
      <c r="AQ73" s="1002"/>
      <c r="AR73" s="1002"/>
      <c r="AS73" s="1002"/>
      <c r="AT73" s="1002"/>
      <c r="AU73" s="1002"/>
      <c r="AV73" s="1002"/>
      <c r="AW73" s="1002"/>
      <c r="AX73" s="1002"/>
      <c r="AY73" s="1002"/>
      <c r="AZ73" s="1003"/>
      <c r="BA73" s="1003"/>
      <c r="BB73" s="1003"/>
      <c r="BC73" s="1003"/>
      <c r="BD73" s="1004"/>
      <c r="BE73" s="245"/>
      <c r="BF73" s="245"/>
      <c r="BG73" s="245"/>
      <c r="BH73" s="245"/>
      <c r="BI73" s="245"/>
      <c r="BJ73" s="245"/>
      <c r="BK73" s="245"/>
      <c r="BL73" s="245"/>
      <c r="BM73" s="245"/>
      <c r="BN73" s="245"/>
      <c r="BO73" s="245"/>
      <c r="BP73" s="245"/>
      <c r="BQ73" s="242">
        <v>67</v>
      </c>
      <c r="BR73" s="247"/>
      <c r="BS73" s="984"/>
      <c r="BT73" s="985"/>
      <c r="BU73" s="985"/>
      <c r="BV73" s="985"/>
      <c r="BW73" s="985"/>
      <c r="BX73" s="985"/>
      <c r="BY73" s="985"/>
      <c r="BZ73" s="985"/>
      <c r="CA73" s="985"/>
      <c r="CB73" s="985"/>
      <c r="CC73" s="985"/>
      <c r="CD73" s="985"/>
      <c r="CE73" s="985"/>
      <c r="CF73" s="985"/>
      <c r="CG73" s="986"/>
      <c r="CH73" s="987"/>
      <c r="CI73" s="988"/>
      <c r="CJ73" s="988"/>
      <c r="CK73" s="988"/>
      <c r="CL73" s="989"/>
      <c r="CM73" s="987"/>
      <c r="CN73" s="988"/>
      <c r="CO73" s="988"/>
      <c r="CP73" s="988"/>
      <c r="CQ73" s="989"/>
      <c r="CR73" s="987"/>
      <c r="CS73" s="988"/>
      <c r="CT73" s="988"/>
      <c r="CU73" s="988"/>
      <c r="CV73" s="989"/>
      <c r="CW73" s="987"/>
      <c r="CX73" s="988"/>
      <c r="CY73" s="988"/>
      <c r="CZ73" s="988"/>
      <c r="DA73" s="989"/>
      <c r="DB73" s="987"/>
      <c r="DC73" s="988"/>
      <c r="DD73" s="988"/>
      <c r="DE73" s="988"/>
      <c r="DF73" s="989"/>
      <c r="DG73" s="987"/>
      <c r="DH73" s="988"/>
      <c r="DI73" s="988"/>
      <c r="DJ73" s="988"/>
      <c r="DK73" s="989"/>
      <c r="DL73" s="987"/>
      <c r="DM73" s="988"/>
      <c r="DN73" s="988"/>
      <c r="DO73" s="988"/>
      <c r="DP73" s="989"/>
      <c r="DQ73" s="987"/>
      <c r="DR73" s="988"/>
      <c r="DS73" s="988"/>
      <c r="DT73" s="988"/>
      <c r="DU73" s="989"/>
      <c r="DV73" s="972"/>
      <c r="DW73" s="973"/>
      <c r="DX73" s="973"/>
      <c r="DY73" s="973"/>
      <c r="DZ73" s="974"/>
      <c r="EA73" s="226"/>
    </row>
    <row r="74" spans="1:131" s="227" customFormat="1" ht="26.25" customHeight="1">
      <c r="A74" s="241">
        <v>7</v>
      </c>
      <c r="B74" s="1005"/>
      <c r="C74" s="1006"/>
      <c r="D74" s="1006"/>
      <c r="E74" s="1006"/>
      <c r="F74" s="1006"/>
      <c r="G74" s="1006"/>
      <c r="H74" s="1006"/>
      <c r="I74" s="1006"/>
      <c r="J74" s="1006"/>
      <c r="K74" s="1006"/>
      <c r="L74" s="1006"/>
      <c r="M74" s="1006"/>
      <c r="N74" s="1006"/>
      <c r="O74" s="1006"/>
      <c r="P74" s="1007"/>
      <c r="Q74" s="1008"/>
      <c r="R74" s="1002"/>
      <c r="S74" s="1002"/>
      <c r="T74" s="1002"/>
      <c r="U74" s="1002"/>
      <c r="V74" s="1002"/>
      <c r="W74" s="1002"/>
      <c r="X74" s="1002"/>
      <c r="Y74" s="1002"/>
      <c r="Z74" s="1002"/>
      <c r="AA74" s="1002"/>
      <c r="AB74" s="1002"/>
      <c r="AC74" s="1002"/>
      <c r="AD74" s="1002"/>
      <c r="AE74" s="1002"/>
      <c r="AF74" s="1002"/>
      <c r="AG74" s="1002"/>
      <c r="AH74" s="1002"/>
      <c r="AI74" s="1002"/>
      <c r="AJ74" s="1002"/>
      <c r="AK74" s="1002"/>
      <c r="AL74" s="1002"/>
      <c r="AM74" s="1002"/>
      <c r="AN74" s="1002"/>
      <c r="AO74" s="1002"/>
      <c r="AP74" s="1002"/>
      <c r="AQ74" s="1002"/>
      <c r="AR74" s="1002"/>
      <c r="AS74" s="1002"/>
      <c r="AT74" s="1002"/>
      <c r="AU74" s="1002"/>
      <c r="AV74" s="1002"/>
      <c r="AW74" s="1002"/>
      <c r="AX74" s="1002"/>
      <c r="AY74" s="1002"/>
      <c r="AZ74" s="1003"/>
      <c r="BA74" s="1003"/>
      <c r="BB74" s="1003"/>
      <c r="BC74" s="1003"/>
      <c r="BD74" s="1004"/>
      <c r="BE74" s="245"/>
      <c r="BF74" s="245"/>
      <c r="BG74" s="245"/>
      <c r="BH74" s="245"/>
      <c r="BI74" s="245"/>
      <c r="BJ74" s="245"/>
      <c r="BK74" s="245"/>
      <c r="BL74" s="245"/>
      <c r="BM74" s="245"/>
      <c r="BN74" s="245"/>
      <c r="BO74" s="245"/>
      <c r="BP74" s="245"/>
      <c r="BQ74" s="242">
        <v>68</v>
      </c>
      <c r="BR74" s="247"/>
      <c r="BS74" s="984"/>
      <c r="BT74" s="985"/>
      <c r="BU74" s="985"/>
      <c r="BV74" s="985"/>
      <c r="BW74" s="985"/>
      <c r="BX74" s="985"/>
      <c r="BY74" s="985"/>
      <c r="BZ74" s="985"/>
      <c r="CA74" s="985"/>
      <c r="CB74" s="985"/>
      <c r="CC74" s="985"/>
      <c r="CD74" s="985"/>
      <c r="CE74" s="985"/>
      <c r="CF74" s="985"/>
      <c r="CG74" s="986"/>
      <c r="CH74" s="987"/>
      <c r="CI74" s="988"/>
      <c r="CJ74" s="988"/>
      <c r="CK74" s="988"/>
      <c r="CL74" s="989"/>
      <c r="CM74" s="987"/>
      <c r="CN74" s="988"/>
      <c r="CO74" s="988"/>
      <c r="CP74" s="988"/>
      <c r="CQ74" s="989"/>
      <c r="CR74" s="987"/>
      <c r="CS74" s="988"/>
      <c r="CT74" s="988"/>
      <c r="CU74" s="988"/>
      <c r="CV74" s="989"/>
      <c r="CW74" s="987"/>
      <c r="CX74" s="988"/>
      <c r="CY74" s="988"/>
      <c r="CZ74" s="988"/>
      <c r="DA74" s="989"/>
      <c r="DB74" s="987"/>
      <c r="DC74" s="988"/>
      <c r="DD74" s="988"/>
      <c r="DE74" s="988"/>
      <c r="DF74" s="989"/>
      <c r="DG74" s="987"/>
      <c r="DH74" s="988"/>
      <c r="DI74" s="988"/>
      <c r="DJ74" s="988"/>
      <c r="DK74" s="989"/>
      <c r="DL74" s="987"/>
      <c r="DM74" s="988"/>
      <c r="DN74" s="988"/>
      <c r="DO74" s="988"/>
      <c r="DP74" s="989"/>
      <c r="DQ74" s="987"/>
      <c r="DR74" s="988"/>
      <c r="DS74" s="988"/>
      <c r="DT74" s="988"/>
      <c r="DU74" s="989"/>
      <c r="DV74" s="972"/>
      <c r="DW74" s="973"/>
      <c r="DX74" s="973"/>
      <c r="DY74" s="973"/>
      <c r="DZ74" s="974"/>
      <c r="EA74" s="226"/>
    </row>
    <row r="75" spans="1:131" s="227" customFormat="1" ht="26.25" customHeight="1">
      <c r="A75" s="241">
        <v>8</v>
      </c>
      <c r="B75" s="1005"/>
      <c r="C75" s="1006"/>
      <c r="D75" s="1006"/>
      <c r="E75" s="1006"/>
      <c r="F75" s="1006"/>
      <c r="G75" s="1006"/>
      <c r="H75" s="1006"/>
      <c r="I75" s="1006"/>
      <c r="J75" s="1006"/>
      <c r="K75" s="1006"/>
      <c r="L75" s="1006"/>
      <c r="M75" s="1006"/>
      <c r="N75" s="1006"/>
      <c r="O75" s="1006"/>
      <c r="P75" s="1007"/>
      <c r="Q75" s="1009"/>
      <c r="R75" s="1010"/>
      <c r="S75" s="1010"/>
      <c r="T75" s="1010"/>
      <c r="U75" s="1011"/>
      <c r="V75" s="1012"/>
      <c r="W75" s="1010"/>
      <c r="X75" s="1010"/>
      <c r="Y75" s="1010"/>
      <c r="Z75" s="1011"/>
      <c r="AA75" s="1012"/>
      <c r="AB75" s="1010"/>
      <c r="AC75" s="1010"/>
      <c r="AD75" s="1010"/>
      <c r="AE75" s="1011"/>
      <c r="AF75" s="1012"/>
      <c r="AG75" s="1010"/>
      <c r="AH75" s="1010"/>
      <c r="AI75" s="1010"/>
      <c r="AJ75" s="1011"/>
      <c r="AK75" s="1012"/>
      <c r="AL75" s="1010"/>
      <c r="AM75" s="1010"/>
      <c r="AN75" s="1010"/>
      <c r="AO75" s="1011"/>
      <c r="AP75" s="1012"/>
      <c r="AQ75" s="1010"/>
      <c r="AR75" s="1010"/>
      <c r="AS75" s="1010"/>
      <c r="AT75" s="1011"/>
      <c r="AU75" s="1012"/>
      <c r="AV75" s="1010"/>
      <c r="AW75" s="1010"/>
      <c r="AX75" s="1010"/>
      <c r="AY75" s="1011"/>
      <c r="AZ75" s="1003"/>
      <c r="BA75" s="1003"/>
      <c r="BB75" s="1003"/>
      <c r="BC75" s="1003"/>
      <c r="BD75" s="1004"/>
      <c r="BE75" s="245"/>
      <c r="BF75" s="245"/>
      <c r="BG75" s="245"/>
      <c r="BH75" s="245"/>
      <c r="BI75" s="245"/>
      <c r="BJ75" s="245"/>
      <c r="BK75" s="245"/>
      <c r="BL75" s="245"/>
      <c r="BM75" s="245"/>
      <c r="BN75" s="245"/>
      <c r="BO75" s="245"/>
      <c r="BP75" s="245"/>
      <c r="BQ75" s="242">
        <v>69</v>
      </c>
      <c r="BR75" s="247"/>
      <c r="BS75" s="984"/>
      <c r="BT75" s="985"/>
      <c r="BU75" s="985"/>
      <c r="BV75" s="985"/>
      <c r="BW75" s="985"/>
      <c r="BX75" s="985"/>
      <c r="BY75" s="985"/>
      <c r="BZ75" s="985"/>
      <c r="CA75" s="985"/>
      <c r="CB75" s="985"/>
      <c r="CC75" s="985"/>
      <c r="CD75" s="985"/>
      <c r="CE75" s="985"/>
      <c r="CF75" s="985"/>
      <c r="CG75" s="986"/>
      <c r="CH75" s="987"/>
      <c r="CI75" s="988"/>
      <c r="CJ75" s="988"/>
      <c r="CK75" s="988"/>
      <c r="CL75" s="989"/>
      <c r="CM75" s="987"/>
      <c r="CN75" s="988"/>
      <c r="CO75" s="988"/>
      <c r="CP75" s="988"/>
      <c r="CQ75" s="989"/>
      <c r="CR75" s="987"/>
      <c r="CS75" s="988"/>
      <c r="CT75" s="988"/>
      <c r="CU75" s="988"/>
      <c r="CV75" s="989"/>
      <c r="CW75" s="987"/>
      <c r="CX75" s="988"/>
      <c r="CY75" s="988"/>
      <c r="CZ75" s="988"/>
      <c r="DA75" s="989"/>
      <c r="DB75" s="987"/>
      <c r="DC75" s="988"/>
      <c r="DD75" s="988"/>
      <c r="DE75" s="988"/>
      <c r="DF75" s="989"/>
      <c r="DG75" s="987"/>
      <c r="DH75" s="988"/>
      <c r="DI75" s="988"/>
      <c r="DJ75" s="988"/>
      <c r="DK75" s="989"/>
      <c r="DL75" s="987"/>
      <c r="DM75" s="988"/>
      <c r="DN75" s="988"/>
      <c r="DO75" s="988"/>
      <c r="DP75" s="989"/>
      <c r="DQ75" s="987"/>
      <c r="DR75" s="988"/>
      <c r="DS75" s="988"/>
      <c r="DT75" s="988"/>
      <c r="DU75" s="989"/>
      <c r="DV75" s="972"/>
      <c r="DW75" s="973"/>
      <c r="DX75" s="973"/>
      <c r="DY75" s="973"/>
      <c r="DZ75" s="974"/>
      <c r="EA75" s="226"/>
    </row>
    <row r="76" spans="1:131" s="227" customFormat="1" ht="26.25" customHeight="1">
      <c r="A76" s="241">
        <v>9</v>
      </c>
      <c r="B76" s="1005"/>
      <c r="C76" s="1006"/>
      <c r="D76" s="1006"/>
      <c r="E76" s="1006"/>
      <c r="F76" s="1006"/>
      <c r="G76" s="1006"/>
      <c r="H76" s="1006"/>
      <c r="I76" s="1006"/>
      <c r="J76" s="1006"/>
      <c r="K76" s="1006"/>
      <c r="L76" s="1006"/>
      <c r="M76" s="1006"/>
      <c r="N76" s="1006"/>
      <c r="O76" s="1006"/>
      <c r="P76" s="1007"/>
      <c r="Q76" s="1009"/>
      <c r="R76" s="1010"/>
      <c r="S76" s="1010"/>
      <c r="T76" s="1010"/>
      <c r="U76" s="1011"/>
      <c r="V76" s="1012"/>
      <c r="W76" s="1010"/>
      <c r="X76" s="1010"/>
      <c r="Y76" s="1010"/>
      <c r="Z76" s="1011"/>
      <c r="AA76" s="1012"/>
      <c r="AB76" s="1010"/>
      <c r="AC76" s="1010"/>
      <c r="AD76" s="1010"/>
      <c r="AE76" s="1011"/>
      <c r="AF76" s="1012"/>
      <c r="AG76" s="1010"/>
      <c r="AH76" s="1010"/>
      <c r="AI76" s="1010"/>
      <c r="AJ76" s="1011"/>
      <c r="AK76" s="1012"/>
      <c r="AL76" s="1010"/>
      <c r="AM76" s="1010"/>
      <c r="AN76" s="1010"/>
      <c r="AO76" s="1011"/>
      <c r="AP76" s="1012"/>
      <c r="AQ76" s="1010"/>
      <c r="AR76" s="1010"/>
      <c r="AS76" s="1010"/>
      <c r="AT76" s="1011"/>
      <c r="AU76" s="1012"/>
      <c r="AV76" s="1010"/>
      <c r="AW76" s="1010"/>
      <c r="AX76" s="1010"/>
      <c r="AY76" s="1011"/>
      <c r="AZ76" s="1003"/>
      <c r="BA76" s="1003"/>
      <c r="BB76" s="1003"/>
      <c r="BC76" s="1003"/>
      <c r="BD76" s="1004"/>
      <c r="BE76" s="245"/>
      <c r="BF76" s="245"/>
      <c r="BG76" s="245"/>
      <c r="BH76" s="245"/>
      <c r="BI76" s="245"/>
      <c r="BJ76" s="245"/>
      <c r="BK76" s="245"/>
      <c r="BL76" s="245"/>
      <c r="BM76" s="245"/>
      <c r="BN76" s="245"/>
      <c r="BO76" s="245"/>
      <c r="BP76" s="245"/>
      <c r="BQ76" s="242">
        <v>70</v>
      </c>
      <c r="BR76" s="247"/>
      <c r="BS76" s="984"/>
      <c r="BT76" s="985"/>
      <c r="BU76" s="985"/>
      <c r="BV76" s="985"/>
      <c r="BW76" s="985"/>
      <c r="BX76" s="985"/>
      <c r="BY76" s="985"/>
      <c r="BZ76" s="985"/>
      <c r="CA76" s="985"/>
      <c r="CB76" s="985"/>
      <c r="CC76" s="985"/>
      <c r="CD76" s="985"/>
      <c r="CE76" s="985"/>
      <c r="CF76" s="985"/>
      <c r="CG76" s="986"/>
      <c r="CH76" s="987"/>
      <c r="CI76" s="988"/>
      <c r="CJ76" s="988"/>
      <c r="CK76" s="988"/>
      <c r="CL76" s="989"/>
      <c r="CM76" s="987"/>
      <c r="CN76" s="988"/>
      <c r="CO76" s="988"/>
      <c r="CP76" s="988"/>
      <c r="CQ76" s="989"/>
      <c r="CR76" s="987"/>
      <c r="CS76" s="988"/>
      <c r="CT76" s="988"/>
      <c r="CU76" s="988"/>
      <c r="CV76" s="989"/>
      <c r="CW76" s="987"/>
      <c r="CX76" s="988"/>
      <c r="CY76" s="988"/>
      <c r="CZ76" s="988"/>
      <c r="DA76" s="989"/>
      <c r="DB76" s="987"/>
      <c r="DC76" s="988"/>
      <c r="DD76" s="988"/>
      <c r="DE76" s="988"/>
      <c r="DF76" s="989"/>
      <c r="DG76" s="987"/>
      <c r="DH76" s="988"/>
      <c r="DI76" s="988"/>
      <c r="DJ76" s="988"/>
      <c r="DK76" s="989"/>
      <c r="DL76" s="987"/>
      <c r="DM76" s="988"/>
      <c r="DN76" s="988"/>
      <c r="DO76" s="988"/>
      <c r="DP76" s="989"/>
      <c r="DQ76" s="987"/>
      <c r="DR76" s="988"/>
      <c r="DS76" s="988"/>
      <c r="DT76" s="988"/>
      <c r="DU76" s="989"/>
      <c r="DV76" s="972"/>
      <c r="DW76" s="973"/>
      <c r="DX76" s="973"/>
      <c r="DY76" s="973"/>
      <c r="DZ76" s="974"/>
      <c r="EA76" s="226"/>
    </row>
    <row r="77" spans="1:131" s="227" customFormat="1" ht="26.25" customHeight="1">
      <c r="A77" s="241">
        <v>10</v>
      </c>
      <c r="B77" s="1005"/>
      <c r="C77" s="1006"/>
      <c r="D77" s="1006"/>
      <c r="E77" s="1006"/>
      <c r="F77" s="1006"/>
      <c r="G77" s="1006"/>
      <c r="H77" s="1006"/>
      <c r="I77" s="1006"/>
      <c r="J77" s="1006"/>
      <c r="K77" s="1006"/>
      <c r="L77" s="1006"/>
      <c r="M77" s="1006"/>
      <c r="N77" s="1006"/>
      <c r="O77" s="1006"/>
      <c r="P77" s="1007"/>
      <c r="Q77" s="1009"/>
      <c r="R77" s="1010"/>
      <c r="S77" s="1010"/>
      <c r="T77" s="1010"/>
      <c r="U77" s="1011"/>
      <c r="V77" s="1012"/>
      <c r="W77" s="1010"/>
      <c r="X77" s="1010"/>
      <c r="Y77" s="1010"/>
      <c r="Z77" s="1011"/>
      <c r="AA77" s="1012"/>
      <c r="AB77" s="1010"/>
      <c r="AC77" s="1010"/>
      <c r="AD77" s="1010"/>
      <c r="AE77" s="1011"/>
      <c r="AF77" s="1012"/>
      <c r="AG77" s="1010"/>
      <c r="AH77" s="1010"/>
      <c r="AI77" s="1010"/>
      <c r="AJ77" s="1011"/>
      <c r="AK77" s="1012"/>
      <c r="AL77" s="1010"/>
      <c r="AM77" s="1010"/>
      <c r="AN77" s="1010"/>
      <c r="AO77" s="1011"/>
      <c r="AP77" s="1012"/>
      <c r="AQ77" s="1010"/>
      <c r="AR77" s="1010"/>
      <c r="AS77" s="1010"/>
      <c r="AT77" s="1011"/>
      <c r="AU77" s="1012"/>
      <c r="AV77" s="1010"/>
      <c r="AW77" s="1010"/>
      <c r="AX77" s="1010"/>
      <c r="AY77" s="1011"/>
      <c r="AZ77" s="1003"/>
      <c r="BA77" s="1003"/>
      <c r="BB77" s="1003"/>
      <c r="BC77" s="1003"/>
      <c r="BD77" s="1004"/>
      <c r="BE77" s="245"/>
      <c r="BF77" s="245"/>
      <c r="BG77" s="245"/>
      <c r="BH77" s="245"/>
      <c r="BI77" s="245"/>
      <c r="BJ77" s="245"/>
      <c r="BK77" s="245"/>
      <c r="BL77" s="245"/>
      <c r="BM77" s="245"/>
      <c r="BN77" s="245"/>
      <c r="BO77" s="245"/>
      <c r="BP77" s="245"/>
      <c r="BQ77" s="242">
        <v>71</v>
      </c>
      <c r="BR77" s="247"/>
      <c r="BS77" s="984"/>
      <c r="BT77" s="985"/>
      <c r="BU77" s="985"/>
      <c r="BV77" s="985"/>
      <c r="BW77" s="985"/>
      <c r="BX77" s="985"/>
      <c r="BY77" s="985"/>
      <c r="BZ77" s="985"/>
      <c r="CA77" s="985"/>
      <c r="CB77" s="985"/>
      <c r="CC77" s="985"/>
      <c r="CD77" s="985"/>
      <c r="CE77" s="985"/>
      <c r="CF77" s="985"/>
      <c r="CG77" s="986"/>
      <c r="CH77" s="987"/>
      <c r="CI77" s="988"/>
      <c r="CJ77" s="988"/>
      <c r="CK77" s="988"/>
      <c r="CL77" s="989"/>
      <c r="CM77" s="987"/>
      <c r="CN77" s="988"/>
      <c r="CO77" s="988"/>
      <c r="CP77" s="988"/>
      <c r="CQ77" s="989"/>
      <c r="CR77" s="987"/>
      <c r="CS77" s="988"/>
      <c r="CT77" s="988"/>
      <c r="CU77" s="988"/>
      <c r="CV77" s="989"/>
      <c r="CW77" s="987"/>
      <c r="CX77" s="988"/>
      <c r="CY77" s="988"/>
      <c r="CZ77" s="988"/>
      <c r="DA77" s="989"/>
      <c r="DB77" s="987"/>
      <c r="DC77" s="988"/>
      <c r="DD77" s="988"/>
      <c r="DE77" s="988"/>
      <c r="DF77" s="989"/>
      <c r="DG77" s="987"/>
      <c r="DH77" s="988"/>
      <c r="DI77" s="988"/>
      <c r="DJ77" s="988"/>
      <c r="DK77" s="989"/>
      <c r="DL77" s="987"/>
      <c r="DM77" s="988"/>
      <c r="DN77" s="988"/>
      <c r="DO77" s="988"/>
      <c r="DP77" s="989"/>
      <c r="DQ77" s="987"/>
      <c r="DR77" s="988"/>
      <c r="DS77" s="988"/>
      <c r="DT77" s="988"/>
      <c r="DU77" s="989"/>
      <c r="DV77" s="972"/>
      <c r="DW77" s="973"/>
      <c r="DX77" s="973"/>
      <c r="DY77" s="973"/>
      <c r="DZ77" s="974"/>
      <c r="EA77" s="226"/>
    </row>
    <row r="78" spans="1:131" s="227" customFormat="1" ht="26.25" customHeight="1">
      <c r="A78" s="241">
        <v>11</v>
      </c>
      <c r="B78" s="1005"/>
      <c r="C78" s="1006"/>
      <c r="D78" s="1006"/>
      <c r="E78" s="1006"/>
      <c r="F78" s="1006"/>
      <c r="G78" s="1006"/>
      <c r="H78" s="1006"/>
      <c r="I78" s="1006"/>
      <c r="J78" s="1006"/>
      <c r="K78" s="1006"/>
      <c r="L78" s="1006"/>
      <c r="M78" s="1006"/>
      <c r="N78" s="1006"/>
      <c r="O78" s="1006"/>
      <c r="P78" s="1007"/>
      <c r="Q78" s="1008"/>
      <c r="R78" s="1002"/>
      <c r="S78" s="1002"/>
      <c r="T78" s="1002"/>
      <c r="U78" s="1002"/>
      <c r="V78" s="1002"/>
      <c r="W78" s="1002"/>
      <c r="X78" s="1002"/>
      <c r="Y78" s="1002"/>
      <c r="Z78" s="1002"/>
      <c r="AA78" s="1002"/>
      <c r="AB78" s="1002"/>
      <c r="AC78" s="1002"/>
      <c r="AD78" s="1002"/>
      <c r="AE78" s="1002"/>
      <c r="AF78" s="1002"/>
      <c r="AG78" s="1002"/>
      <c r="AH78" s="1002"/>
      <c r="AI78" s="1002"/>
      <c r="AJ78" s="1002"/>
      <c r="AK78" s="1002"/>
      <c r="AL78" s="1002"/>
      <c r="AM78" s="1002"/>
      <c r="AN78" s="1002"/>
      <c r="AO78" s="1002"/>
      <c r="AP78" s="1002"/>
      <c r="AQ78" s="1002"/>
      <c r="AR78" s="1002"/>
      <c r="AS78" s="1002"/>
      <c r="AT78" s="1002"/>
      <c r="AU78" s="1002"/>
      <c r="AV78" s="1002"/>
      <c r="AW78" s="1002"/>
      <c r="AX78" s="1002"/>
      <c r="AY78" s="1002"/>
      <c r="AZ78" s="1003"/>
      <c r="BA78" s="1003"/>
      <c r="BB78" s="1003"/>
      <c r="BC78" s="1003"/>
      <c r="BD78" s="1004"/>
      <c r="BE78" s="245"/>
      <c r="BF78" s="245"/>
      <c r="BG78" s="245"/>
      <c r="BH78" s="245"/>
      <c r="BI78" s="245"/>
      <c r="BJ78" s="248"/>
      <c r="BK78" s="248"/>
      <c r="BL78" s="248"/>
      <c r="BM78" s="248"/>
      <c r="BN78" s="248"/>
      <c r="BO78" s="245"/>
      <c r="BP78" s="245"/>
      <c r="BQ78" s="242">
        <v>72</v>
      </c>
      <c r="BR78" s="247"/>
      <c r="BS78" s="984"/>
      <c r="BT78" s="985"/>
      <c r="BU78" s="985"/>
      <c r="BV78" s="985"/>
      <c r="BW78" s="985"/>
      <c r="BX78" s="985"/>
      <c r="BY78" s="985"/>
      <c r="BZ78" s="985"/>
      <c r="CA78" s="985"/>
      <c r="CB78" s="985"/>
      <c r="CC78" s="985"/>
      <c r="CD78" s="985"/>
      <c r="CE78" s="985"/>
      <c r="CF78" s="985"/>
      <c r="CG78" s="986"/>
      <c r="CH78" s="987"/>
      <c r="CI78" s="988"/>
      <c r="CJ78" s="988"/>
      <c r="CK78" s="988"/>
      <c r="CL78" s="989"/>
      <c r="CM78" s="987"/>
      <c r="CN78" s="988"/>
      <c r="CO78" s="988"/>
      <c r="CP78" s="988"/>
      <c r="CQ78" s="989"/>
      <c r="CR78" s="987"/>
      <c r="CS78" s="988"/>
      <c r="CT78" s="988"/>
      <c r="CU78" s="988"/>
      <c r="CV78" s="989"/>
      <c r="CW78" s="987"/>
      <c r="CX78" s="988"/>
      <c r="CY78" s="988"/>
      <c r="CZ78" s="988"/>
      <c r="DA78" s="989"/>
      <c r="DB78" s="987"/>
      <c r="DC78" s="988"/>
      <c r="DD78" s="988"/>
      <c r="DE78" s="988"/>
      <c r="DF78" s="989"/>
      <c r="DG78" s="987"/>
      <c r="DH78" s="988"/>
      <c r="DI78" s="988"/>
      <c r="DJ78" s="988"/>
      <c r="DK78" s="989"/>
      <c r="DL78" s="987"/>
      <c r="DM78" s="988"/>
      <c r="DN78" s="988"/>
      <c r="DO78" s="988"/>
      <c r="DP78" s="989"/>
      <c r="DQ78" s="987"/>
      <c r="DR78" s="988"/>
      <c r="DS78" s="988"/>
      <c r="DT78" s="988"/>
      <c r="DU78" s="989"/>
      <c r="DV78" s="972"/>
      <c r="DW78" s="973"/>
      <c r="DX78" s="973"/>
      <c r="DY78" s="973"/>
      <c r="DZ78" s="974"/>
      <c r="EA78" s="226"/>
    </row>
    <row r="79" spans="1:131" s="227" customFormat="1" ht="26.25" customHeight="1">
      <c r="A79" s="241">
        <v>12</v>
      </c>
      <c r="B79" s="1005"/>
      <c r="C79" s="1006"/>
      <c r="D79" s="1006"/>
      <c r="E79" s="1006"/>
      <c r="F79" s="1006"/>
      <c r="G79" s="1006"/>
      <c r="H79" s="1006"/>
      <c r="I79" s="1006"/>
      <c r="J79" s="1006"/>
      <c r="K79" s="1006"/>
      <c r="L79" s="1006"/>
      <c r="M79" s="1006"/>
      <c r="N79" s="1006"/>
      <c r="O79" s="1006"/>
      <c r="P79" s="1007"/>
      <c r="Q79" s="1008"/>
      <c r="R79" s="1002"/>
      <c r="S79" s="1002"/>
      <c r="T79" s="1002"/>
      <c r="U79" s="1002"/>
      <c r="V79" s="1002"/>
      <c r="W79" s="1002"/>
      <c r="X79" s="1002"/>
      <c r="Y79" s="1002"/>
      <c r="Z79" s="1002"/>
      <c r="AA79" s="1002"/>
      <c r="AB79" s="1002"/>
      <c r="AC79" s="1002"/>
      <c r="AD79" s="1002"/>
      <c r="AE79" s="1002"/>
      <c r="AF79" s="1002"/>
      <c r="AG79" s="1002"/>
      <c r="AH79" s="1002"/>
      <c r="AI79" s="1002"/>
      <c r="AJ79" s="1002"/>
      <c r="AK79" s="1002"/>
      <c r="AL79" s="1002"/>
      <c r="AM79" s="1002"/>
      <c r="AN79" s="1002"/>
      <c r="AO79" s="1002"/>
      <c r="AP79" s="1002"/>
      <c r="AQ79" s="1002"/>
      <c r="AR79" s="1002"/>
      <c r="AS79" s="1002"/>
      <c r="AT79" s="1002"/>
      <c r="AU79" s="1002"/>
      <c r="AV79" s="1002"/>
      <c r="AW79" s="1002"/>
      <c r="AX79" s="1002"/>
      <c r="AY79" s="1002"/>
      <c r="AZ79" s="1003"/>
      <c r="BA79" s="1003"/>
      <c r="BB79" s="1003"/>
      <c r="BC79" s="1003"/>
      <c r="BD79" s="1004"/>
      <c r="BE79" s="245"/>
      <c r="BF79" s="245"/>
      <c r="BG79" s="245"/>
      <c r="BH79" s="245"/>
      <c r="BI79" s="245"/>
      <c r="BJ79" s="248"/>
      <c r="BK79" s="248"/>
      <c r="BL79" s="248"/>
      <c r="BM79" s="248"/>
      <c r="BN79" s="248"/>
      <c r="BO79" s="245"/>
      <c r="BP79" s="245"/>
      <c r="BQ79" s="242">
        <v>73</v>
      </c>
      <c r="BR79" s="247"/>
      <c r="BS79" s="984"/>
      <c r="BT79" s="985"/>
      <c r="BU79" s="985"/>
      <c r="BV79" s="985"/>
      <c r="BW79" s="985"/>
      <c r="BX79" s="985"/>
      <c r="BY79" s="985"/>
      <c r="BZ79" s="985"/>
      <c r="CA79" s="985"/>
      <c r="CB79" s="985"/>
      <c r="CC79" s="985"/>
      <c r="CD79" s="985"/>
      <c r="CE79" s="985"/>
      <c r="CF79" s="985"/>
      <c r="CG79" s="986"/>
      <c r="CH79" s="987"/>
      <c r="CI79" s="988"/>
      <c r="CJ79" s="988"/>
      <c r="CK79" s="988"/>
      <c r="CL79" s="989"/>
      <c r="CM79" s="987"/>
      <c r="CN79" s="988"/>
      <c r="CO79" s="988"/>
      <c r="CP79" s="988"/>
      <c r="CQ79" s="989"/>
      <c r="CR79" s="987"/>
      <c r="CS79" s="988"/>
      <c r="CT79" s="988"/>
      <c r="CU79" s="988"/>
      <c r="CV79" s="989"/>
      <c r="CW79" s="987"/>
      <c r="CX79" s="988"/>
      <c r="CY79" s="988"/>
      <c r="CZ79" s="988"/>
      <c r="DA79" s="989"/>
      <c r="DB79" s="987"/>
      <c r="DC79" s="988"/>
      <c r="DD79" s="988"/>
      <c r="DE79" s="988"/>
      <c r="DF79" s="989"/>
      <c r="DG79" s="987"/>
      <c r="DH79" s="988"/>
      <c r="DI79" s="988"/>
      <c r="DJ79" s="988"/>
      <c r="DK79" s="989"/>
      <c r="DL79" s="987"/>
      <c r="DM79" s="988"/>
      <c r="DN79" s="988"/>
      <c r="DO79" s="988"/>
      <c r="DP79" s="989"/>
      <c r="DQ79" s="987"/>
      <c r="DR79" s="988"/>
      <c r="DS79" s="988"/>
      <c r="DT79" s="988"/>
      <c r="DU79" s="989"/>
      <c r="DV79" s="972"/>
      <c r="DW79" s="973"/>
      <c r="DX79" s="973"/>
      <c r="DY79" s="973"/>
      <c r="DZ79" s="974"/>
      <c r="EA79" s="226"/>
    </row>
    <row r="80" spans="1:131" s="227" customFormat="1" ht="26.25" customHeight="1">
      <c r="A80" s="241">
        <v>13</v>
      </c>
      <c r="B80" s="1005"/>
      <c r="C80" s="1006"/>
      <c r="D80" s="1006"/>
      <c r="E80" s="1006"/>
      <c r="F80" s="1006"/>
      <c r="G80" s="1006"/>
      <c r="H80" s="1006"/>
      <c r="I80" s="1006"/>
      <c r="J80" s="1006"/>
      <c r="K80" s="1006"/>
      <c r="L80" s="1006"/>
      <c r="M80" s="1006"/>
      <c r="N80" s="1006"/>
      <c r="O80" s="1006"/>
      <c r="P80" s="1007"/>
      <c r="Q80" s="1008"/>
      <c r="R80" s="1002"/>
      <c r="S80" s="1002"/>
      <c r="T80" s="1002"/>
      <c r="U80" s="1002"/>
      <c r="V80" s="1002"/>
      <c r="W80" s="1002"/>
      <c r="X80" s="1002"/>
      <c r="Y80" s="1002"/>
      <c r="Z80" s="1002"/>
      <c r="AA80" s="1002"/>
      <c r="AB80" s="1002"/>
      <c r="AC80" s="1002"/>
      <c r="AD80" s="1002"/>
      <c r="AE80" s="1002"/>
      <c r="AF80" s="1002"/>
      <c r="AG80" s="1002"/>
      <c r="AH80" s="1002"/>
      <c r="AI80" s="1002"/>
      <c r="AJ80" s="1002"/>
      <c r="AK80" s="1002"/>
      <c r="AL80" s="1002"/>
      <c r="AM80" s="1002"/>
      <c r="AN80" s="1002"/>
      <c r="AO80" s="1002"/>
      <c r="AP80" s="1002"/>
      <c r="AQ80" s="1002"/>
      <c r="AR80" s="1002"/>
      <c r="AS80" s="1002"/>
      <c r="AT80" s="1002"/>
      <c r="AU80" s="1002"/>
      <c r="AV80" s="1002"/>
      <c r="AW80" s="1002"/>
      <c r="AX80" s="1002"/>
      <c r="AY80" s="1002"/>
      <c r="AZ80" s="1003"/>
      <c r="BA80" s="1003"/>
      <c r="BB80" s="1003"/>
      <c r="BC80" s="1003"/>
      <c r="BD80" s="1004"/>
      <c r="BE80" s="245"/>
      <c r="BF80" s="245"/>
      <c r="BG80" s="245"/>
      <c r="BH80" s="245"/>
      <c r="BI80" s="245"/>
      <c r="BJ80" s="245"/>
      <c r="BK80" s="245"/>
      <c r="BL80" s="245"/>
      <c r="BM80" s="245"/>
      <c r="BN80" s="245"/>
      <c r="BO80" s="245"/>
      <c r="BP80" s="245"/>
      <c r="BQ80" s="242">
        <v>74</v>
      </c>
      <c r="BR80" s="247"/>
      <c r="BS80" s="984"/>
      <c r="BT80" s="985"/>
      <c r="BU80" s="985"/>
      <c r="BV80" s="985"/>
      <c r="BW80" s="985"/>
      <c r="BX80" s="985"/>
      <c r="BY80" s="985"/>
      <c r="BZ80" s="985"/>
      <c r="CA80" s="985"/>
      <c r="CB80" s="985"/>
      <c r="CC80" s="985"/>
      <c r="CD80" s="985"/>
      <c r="CE80" s="985"/>
      <c r="CF80" s="985"/>
      <c r="CG80" s="986"/>
      <c r="CH80" s="987"/>
      <c r="CI80" s="988"/>
      <c r="CJ80" s="988"/>
      <c r="CK80" s="988"/>
      <c r="CL80" s="989"/>
      <c r="CM80" s="987"/>
      <c r="CN80" s="988"/>
      <c r="CO80" s="988"/>
      <c r="CP80" s="988"/>
      <c r="CQ80" s="989"/>
      <c r="CR80" s="987"/>
      <c r="CS80" s="988"/>
      <c r="CT80" s="988"/>
      <c r="CU80" s="988"/>
      <c r="CV80" s="989"/>
      <c r="CW80" s="987"/>
      <c r="CX80" s="988"/>
      <c r="CY80" s="988"/>
      <c r="CZ80" s="988"/>
      <c r="DA80" s="989"/>
      <c r="DB80" s="987"/>
      <c r="DC80" s="988"/>
      <c r="DD80" s="988"/>
      <c r="DE80" s="988"/>
      <c r="DF80" s="989"/>
      <c r="DG80" s="987"/>
      <c r="DH80" s="988"/>
      <c r="DI80" s="988"/>
      <c r="DJ80" s="988"/>
      <c r="DK80" s="989"/>
      <c r="DL80" s="987"/>
      <c r="DM80" s="988"/>
      <c r="DN80" s="988"/>
      <c r="DO80" s="988"/>
      <c r="DP80" s="989"/>
      <c r="DQ80" s="987"/>
      <c r="DR80" s="988"/>
      <c r="DS80" s="988"/>
      <c r="DT80" s="988"/>
      <c r="DU80" s="989"/>
      <c r="DV80" s="972"/>
      <c r="DW80" s="973"/>
      <c r="DX80" s="973"/>
      <c r="DY80" s="973"/>
      <c r="DZ80" s="974"/>
      <c r="EA80" s="226"/>
    </row>
    <row r="81" spans="1:131" s="227" customFormat="1" ht="26.25" customHeight="1">
      <c r="A81" s="241">
        <v>14</v>
      </c>
      <c r="B81" s="1005"/>
      <c r="C81" s="1006"/>
      <c r="D81" s="1006"/>
      <c r="E81" s="1006"/>
      <c r="F81" s="1006"/>
      <c r="G81" s="1006"/>
      <c r="H81" s="1006"/>
      <c r="I81" s="1006"/>
      <c r="J81" s="1006"/>
      <c r="K81" s="1006"/>
      <c r="L81" s="1006"/>
      <c r="M81" s="1006"/>
      <c r="N81" s="1006"/>
      <c r="O81" s="1006"/>
      <c r="P81" s="1007"/>
      <c r="Q81" s="1008"/>
      <c r="R81" s="1002"/>
      <c r="S81" s="1002"/>
      <c r="T81" s="1002"/>
      <c r="U81" s="1002"/>
      <c r="V81" s="1002"/>
      <c r="W81" s="1002"/>
      <c r="X81" s="1002"/>
      <c r="Y81" s="1002"/>
      <c r="Z81" s="1002"/>
      <c r="AA81" s="1002"/>
      <c r="AB81" s="1002"/>
      <c r="AC81" s="1002"/>
      <c r="AD81" s="1002"/>
      <c r="AE81" s="1002"/>
      <c r="AF81" s="1002"/>
      <c r="AG81" s="1002"/>
      <c r="AH81" s="1002"/>
      <c r="AI81" s="1002"/>
      <c r="AJ81" s="1002"/>
      <c r="AK81" s="1002"/>
      <c r="AL81" s="1002"/>
      <c r="AM81" s="1002"/>
      <c r="AN81" s="1002"/>
      <c r="AO81" s="1002"/>
      <c r="AP81" s="1002"/>
      <c r="AQ81" s="1002"/>
      <c r="AR81" s="1002"/>
      <c r="AS81" s="1002"/>
      <c r="AT81" s="1002"/>
      <c r="AU81" s="1002"/>
      <c r="AV81" s="1002"/>
      <c r="AW81" s="1002"/>
      <c r="AX81" s="1002"/>
      <c r="AY81" s="1002"/>
      <c r="AZ81" s="1003"/>
      <c r="BA81" s="1003"/>
      <c r="BB81" s="1003"/>
      <c r="BC81" s="1003"/>
      <c r="BD81" s="1004"/>
      <c r="BE81" s="245"/>
      <c r="BF81" s="245"/>
      <c r="BG81" s="245"/>
      <c r="BH81" s="245"/>
      <c r="BI81" s="245"/>
      <c r="BJ81" s="245"/>
      <c r="BK81" s="245"/>
      <c r="BL81" s="245"/>
      <c r="BM81" s="245"/>
      <c r="BN81" s="245"/>
      <c r="BO81" s="245"/>
      <c r="BP81" s="245"/>
      <c r="BQ81" s="242">
        <v>75</v>
      </c>
      <c r="BR81" s="247"/>
      <c r="BS81" s="984"/>
      <c r="BT81" s="985"/>
      <c r="BU81" s="985"/>
      <c r="BV81" s="985"/>
      <c r="BW81" s="985"/>
      <c r="BX81" s="985"/>
      <c r="BY81" s="985"/>
      <c r="BZ81" s="985"/>
      <c r="CA81" s="985"/>
      <c r="CB81" s="985"/>
      <c r="CC81" s="985"/>
      <c r="CD81" s="985"/>
      <c r="CE81" s="985"/>
      <c r="CF81" s="985"/>
      <c r="CG81" s="986"/>
      <c r="CH81" s="987"/>
      <c r="CI81" s="988"/>
      <c r="CJ81" s="988"/>
      <c r="CK81" s="988"/>
      <c r="CL81" s="989"/>
      <c r="CM81" s="987"/>
      <c r="CN81" s="988"/>
      <c r="CO81" s="988"/>
      <c r="CP81" s="988"/>
      <c r="CQ81" s="989"/>
      <c r="CR81" s="987"/>
      <c r="CS81" s="988"/>
      <c r="CT81" s="988"/>
      <c r="CU81" s="988"/>
      <c r="CV81" s="989"/>
      <c r="CW81" s="987"/>
      <c r="CX81" s="988"/>
      <c r="CY81" s="988"/>
      <c r="CZ81" s="988"/>
      <c r="DA81" s="989"/>
      <c r="DB81" s="987"/>
      <c r="DC81" s="988"/>
      <c r="DD81" s="988"/>
      <c r="DE81" s="988"/>
      <c r="DF81" s="989"/>
      <c r="DG81" s="987"/>
      <c r="DH81" s="988"/>
      <c r="DI81" s="988"/>
      <c r="DJ81" s="988"/>
      <c r="DK81" s="989"/>
      <c r="DL81" s="987"/>
      <c r="DM81" s="988"/>
      <c r="DN81" s="988"/>
      <c r="DO81" s="988"/>
      <c r="DP81" s="989"/>
      <c r="DQ81" s="987"/>
      <c r="DR81" s="988"/>
      <c r="DS81" s="988"/>
      <c r="DT81" s="988"/>
      <c r="DU81" s="989"/>
      <c r="DV81" s="972"/>
      <c r="DW81" s="973"/>
      <c r="DX81" s="973"/>
      <c r="DY81" s="973"/>
      <c r="DZ81" s="974"/>
      <c r="EA81" s="226"/>
    </row>
    <row r="82" spans="1:131" s="227" customFormat="1" ht="26.25" customHeight="1">
      <c r="A82" s="241">
        <v>15</v>
      </c>
      <c r="B82" s="1005"/>
      <c r="C82" s="1006"/>
      <c r="D82" s="1006"/>
      <c r="E82" s="1006"/>
      <c r="F82" s="1006"/>
      <c r="G82" s="1006"/>
      <c r="H82" s="1006"/>
      <c r="I82" s="1006"/>
      <c r="J82" s="1006"/>
      <c r="K82" s="1006"/>
      <c r="L82" s="1006"/>
      <c r="M82" s="1006"/>
      <c r="N82" s="1006"/>
      <c r="O82" s="1006"/>
      <c r="P82" s="1007"/>
      <c r="Q82" s="1008"/>
      <c r="R82" s="1002"/>
      <c r="S82" s="1002"/>
      <c r="T82" s="1002"/>
      <c r="U82" s="1002"/>
      <c r="V82" s="1002"/>
      <c r="W82" s="1002"/>
      <c r="X82" s="1002"/>
      <c r="Y82" s="1002"/>
      <c r="Z82" s="1002"/>
      <c r="AA82" s="1002"/>
      <c r="AB82" s="1002"/>
      <c r="AC82" s="1002"/>
      <c r="AD82" s="1002"/>
      <c r="AE82" s="1002"/>
      <c r="AF82" s="1002"/>
      <c r="AG82" s="1002"/>
      <c r="AH82" s="1002"/>
      <c r="AI82" s="1002"/>
      <c r="AJ82" s="1002"/>
      <c r="AK82" s="1002"/>
      <c r="AL82" s="1002"/>
      <c r="AM82" s="1002"/>
      <c r="AN82" s="1002"/>
      <c r="AO82" s="1002"/>
      <c r="AP82" s="1002"/>
      <c r="AQ82" s="1002"/>
      <c r="AR82" s="1002"/>
      <c r="AS82" s="1002"/>
      <c r="AT82" s="1002"/>
      <c r="AU82" s="1002"/>
      <c r="AV82" s="1002"/>
      <c r="AW82" s="1002"/>
      <c r="AX82" s="1002"/>
      <c r="AY82" s="1002"/>
      <c r="AZ82" s="1003"/>
      <c r="BA82" s="1003"/>
      <c r="BB82" s="1003"/>
      <c r="BC82" s="1003"/>
      <c r="BD82" s="1004"/>
      <c r="BE82" s="245"/>
      <c r="BF82" s="245"/>
      <c r="BG82" s="245"/>
      <c r="BH82" s="245"/>
      <c r="BI82" s="245"/>
      <c r="BJ82" s="245"/>
      <c r="BK82" s="245"/>
      <c r="BL82" s="245"/>
      <c r="BM82" s="245"/>
      <c r="BN82" s="245"/>
      <c r="BO82" s="245"/>
      <c r="BP82" s="245"/>
      <c r="BQ82" s="242">
        <v>76</v>
      </c>
      <c r="BR82" s="247"/>
      <c r="BS82" s="984"/>
      <c r="BT82" s="985"/>
      <c r="BU82" s="985"/>
      <c r="BV82" s="985"/>
      <c r="BW82" s="985"/>
      <c r="BX82" s="985"/>
      <c r="BY82" s="985"/>
      <c r="BZ82" s="985"/>
      <c r="CA82" s="985"/>
      <c r="CB82" s="985"/>
      <c r="CC82" s="985"/>
      <c r="CD82" s="985"/>
      <c r="CE82" s="985"/>
      <c r="CF82" s="985"/>
      <c r="CG82" s="986"/>
      <c r="CH82" s="987"/>
      <c r="CI82" s="988"/>
      <c r="CJ82" s="988"/>
      <c r="CK82" s="988"/>
      <c r="CL82" s="989"/>
      <c r="CM82" s="987"/>
      <c r="CN82" s="988"/>
      <c r="CO82" s="988"/>
      <c r="CP82" s="988"/>
      <c r="CQ82" s="989"/>
      <c r="CR82" s="987"/>
      <c r="CS82" s="988"/>
      <c r="CT82" s="988"/>
      <c r="CU82" s="988"/>
      <c r="CV82" s="989"/>
      <c r="CW82" s="987"/>
      <c r="CX82" s="988"/>
      <c r="CY82" s="988"/>
      <c r="CZ82" s="988"/>
      <c r="DA82" s="989"/>
      <c r="DB82" s="987"/>
      <c r="DC82" s="988"/>
      <c r="DD82" s="988"/>
      <c r="DE82" s="988"/>
      <c r="DF82" s="989"/>
      <c r="DG82" s="987"/>
      <c r="DH82" s="988"/>
      <c r="DI82" s="988"/>
      <c r="DJ82" s="988"/>
      <c r="DK82" s="989"/>
      <c r="DL82" s="987"/>
      <c r="DM82" s="988"/>
      <c r="DN82" s="988"/>
      <c r="DO82" s="988"/>
      <c r="DP82" s="989"/>
      <c r="DQ82" s="987"/>
      <c r="DR82" s="988"/>
      <c r="DS82" s="988"/>
      <c r="DT82" s="988"/>
      <c r="DU82" s="989"/>
      <c r="DV82" s="972"/>
      <c r="DW82" s="973"/>
      <c r="DX82" s="973"/>
      <c r="DY82" s="973"/>
      <c r="DZ82" s="974"/>
      <c r="EA82" s="226"/>
    </row>
    <row r="83" spans="1:131" s="227" customFormat="1" ht="26.25" customHeight="1">
      <c r="A83" s="241">
        <v>16</v>
      </c>
      <c r="B83" s="1005"/>
      <c r="C83" s="1006"/>
      <c r="D83" s="1006"/>
      <c r="E83" s="1006"/>
      <c r="F83" s="1006"/>
      <c r="G83" s="1006"/>
      <c r="H83" s="1006"/>
      <c r="I83" s="1006"/>
      <c r="J83" s="1006"/>
      <c r="K83" s="1006"/>
      <c r="L83" s="1006"/>
      <c r="M83" s="1006"/>
      <c r="N83" s="1006"/>
      <c r="O83" s="1006"/>
      <c r="P83" s="1007"/>
      <c r="Q83" s="1008"/>
      <c r="R83" s="1002"/>
      <c r="S83" s="1002"/>
      <c r="T83" s="1002"/>
      <c r="U83" s="1002"/>
      <c r="V83" s="1002"/>
      <c r="W83" s="1002"/>
      <c r="X83" s="1002"/>
      <c r="Y83" s="1002"/>
      <c r="Z83" s="1002"/>
      <c r="AA83" s="1002"/>
      <c r="AB83" s="1002"/>
      <c r="AC83" s="1002"/>
      <c r="AD83" s="1002"/>
      <c r="AE83" s="1002"/>
      <c r="AF83" s="1002"/>
      <c r="AG83" s="1002"/>
      <c r="AH83" s="1002"/>
      <c r="AI83" s="1002"/>
      <c r="AJ83" s="1002"/>
      <c r="AK83" s="1002"/>
      <c r="AL83" s="1002"/>
      <c r="AM83" s="1002"/>
      <c r="AN83" s="1002"/>
      <c r="AO83" s="1002"/>
      <c r="AP83" s="1002"/>
      <c r="AQ83" s="1002"/>
      <c r="AR83" s="1002"/>
      <c r="AS83" s="1002"/>
      <c r="AT83" s="1002"/>
      <c r="AU83" s="1002"/>
      <c r="AV83" s="1002"/>
      <c r="AW83" s="1002"/>
      <c r="AX83" s="1002"/>
      <c r="AY83" s="1002"/>
      <c r="AZ83" s="1003"/>
      <c r="BA83" s="1003"/>
      <c r="BB83" s="1003"/>
      <c r="BC83" s="1003"/>
      <c r="BD83" s="1004"/>
      <c r="BE83" s="245"/>
      <c r="BF83" s="245"/>
      <c r="BG83" s="245"/>
      <c r="BH83" s="245"/>
      <c r="BI83" s="245"/>
      <c r="BJ83" s="245"/>
      <c r="BK83" s="245"/>
      <c r="BL83" s="245"/>
      <c r="BM83" s="245"/>
      <c r="BN83" s="245"/>
      <c r="BO83" s="245"/>
      <c r="BP83" s="245"/>
      <c r="BQ83" s="242">
        <v>77</v>
      </c>
      <c r="BR83" s="247"/>
      <c r="BS83" s="984"/>
      <c r="BT83" s="985"/>
      <c r="BU83" s="985"/>
      <c r="BV83" s="985"/>
      <c r="BW83" s="985"/>
      <c r="BX83" s="985"/>
      <c r="BY83" s="985"/>
      <c r="BZ83" s="985"/>
      <c r="CA83" s="985"/>
      <c r="CB83" s="985"/>
      <c r="CC83" s="985"/>
      <c r="CD83" s="985"/>
      <c r="CE83" s="985"/>
      <c r="CF83" s="985"/>
      <c r="CG83" s="986"/>
      <c r="CH83" s="987"/>
      <c r="CI83" s="988"/>
      <c r="CJ83" s="988"/>
      <c r="CK83" s="988"/>
      <c r="CL83" s="989"/>
      <c r="CM83" s="987"/>
      <c r="CN83" s="988"/>
      <c r="CO83" s="988"/>
      <c r="CP83" s="988"/>
      <c r="CQ83" s="989"/>
      <c r="CR83" s="987"/>
      <c r="CS83" s="988"/>
      <c r="CT83" s="988"/>
      <c r="CU83" s="988"/>
      <c r="CV83" s="989"/>
      <c r="CW83" s="987"/>
      <c r="CX83" s="988"/>
      <c r="CY83" s="988"/>
      <c r="CZ83" s="988"/>
      <c r="DA83" s="989"/>
      <c r="DB83" s="987"/>
      <c r="DC83" s="988"/>
      <c r="DD83" s="988"/>
      <c r="DE83" s="988"/>
      <c r="DF83" s="989"/>
      <c r="DG83" s="987"/>
      <c r="DH83" s="988"/>
      <c r="DI83" s="988"/>
      <c r="DJ83" s="988"/>
      <c r="DK83" s="989"/>
      <c r="DL83" s="987"/>
      <c r="DM83" s="988"/>
      <c r="DN83" s="988"/>
      <c r="DO83" s="988"/>
      <c r="DP83" s="989"/>
      <c r="DQ83" s="987"/>
      <c r="DR83" s="988"/>
      <c r="DS83" s="988"/>
      <c r="DT83" s="988"/>
      <c r="DU83" s="989"/>
      <c r="DV83" s="972"/>
      <c r="DW83" s="973"/>
      <c r="DX83" s="973"/>
      <c r="DY83" s="973"/>
      <c r="DZ83" s="974"/>
      <c r="EA83" s="226"/>
    </row>
    <row r="84" spans="1:131" s="227" customFormat="1" ht="26.25" customHeight="1">
      <c r="A84" s="241">
        <v>17</v>
      </c>
      <c r="B84" s="1005"/>
      <c r="C84" s="1006"/>
      <c r="D84" s="1006"/>
      <c r="E84" s="1006"/>
      <c r="F84" s="1006"/>
      <c r="G84" s="1006"/>
      <c r="H84" s="1006"/>
      <c r="I84" s="1006"/>
      <c r="J84" s="1006"/>
      <c r="K84" s="1006"/>
      <c r="L84" s="1006"/>
      <c r="M84" s="1006"/>
      <c r="N84" s="1006"/>
      <c r="O84" s="1006"/>
      <c r="P84" s="1007"/>
      <c r="Q84" s="1008"/>
      <c r="R84" s="1002"/>
      <c r="S84" s="1002"/>
      <c r="T84" s="1002"/>
      <c r="U84" s="1002"/>
      <c r="V84" s="1002"/>
      <c r="W84" s="1002"/>
      <c r="X84" s="1002"/>
      <c r="Y84" s="1002"/>
      <c r="Z84" s="1002"/>
      <c r="AA84" s="1002"/>
      <c r="AB84" s="1002"/>
      <c r="AC84" s="1002"/>
      <c r="AD84" s="1002"/>
      <c r="AE84" s="1002"/>
      <c r="AF84" s="1002"/>
      <c r="AG84" s="1002"/>
      <c r="AH84" s="1002"/>
      <c r="AI84" s="1002"/>
      <c r="AJ84" s="1002"/>
      <c r="AK84" s="1002"/>
      <c r="AL84" s="1002"/>
      <c r="AM84" s="1002"/>
      <c r="AN84" s="1002"/>
      <c r="AO84" s="1002"/>
      <c r="AP84" s="1002"/>
      <c r="AQ84" s="1002"/>
      <c r="AR84" s="1002"/>
      <c r="AS84" s="1002"/>
      <c r="AT84" s="1002"/>
      <c r="AU84" s="1002"/>
      <c r="AV84" s="1002"/>
      <c r="AW84" s="1002"/>
      <c r="AX84" s="1002"/>
      <c r="AY84" s="1002"/>
      <c r="AZ84" s="1003"/>
      <c r="BA84" s="1003"/>
      <c r="BB84" s="1003"/>
      <c r="BC84" s="1003"/>
      <c r="BD84" s="1004"/>
      <c r="BE84" s="245"/>
      <c r="BF84" s="245"/>
      <c r="BG84" s="245"/>
      <c r="BH84" s="245"/>
      <c r="BI84" s="245"/>
      <c r="BJ84" s="245"/>
      <c r="BK84" s="245"/>
      <c r="BL84" s="245"/>
      <c r="BM84" s="245"/>
      <c r="BN84" s="245"/>
      <c r="BO84" s="245"/>
      <c r="BP84" s="245"/>
      <c r="BQ84" s="242">
        <v>78</v>
      </c>
      <c r="BR84" s="247"/>
      <c r="BS84" s="984"/>
      <c r="BT84" s="985"/>
      <c r="BU84" s="985"/>
      <c r="BV84" s="985"/>
      <c r="BW84" s="985"/>
      <c r="BX84" s="985"/>
      <c r="BY84" s="985"/>
      <c r="BZ84" s="985"/>
      <c r="CA84" s="985"/>
      <c r="CB84" s="985"/>
      <c r="CC84" s="985"/>
      <c r="CD84" s="985"/>
      <c r="CE84" s="985"/>
      <c r="CF84" s="985"/>
      <c r="CG84" s="986"/>
      <c r="CH84" s="987"/>
      <c r="CI84" s="988"/>
      <c r="CJ84" s="988"/>
      <c r="CK84" s="988"/>
      <c r="CL84" s="989"/>
      <c r="CM84" s="987"/>
      <c r="CN84" s="988"/>
      <c r="CO84" s="988"/>
      <c r="CP84" s="988"/>
      <c r="CQ84" s="989"/>
      <c r="CR84" s="987"/>
      <c r="CS84" s="988"/>
      <c r="CT84" s="988"/>
      <c r="CU84" s="988"/>
      <c r="CV84" s="989"/>
      <c r="CW84" s="987"/>
      <c r="CX84" s="988"/>
      <c r="CY84" s="988"/>
      <c r="CZ84" s="988"/>
      <c r="DA84" s="989"/>
      <c r="DB84" s="987"/>
      <c r="DC84" s="988"/>
      <c r="DD84" s="988"/>
      <c r="DE84" s="988"/>
      <c r="DF84" s="989"/>
      <c r="DG84" s="987"/>
      <c r="DH84" s="988"/>
      <c r="DI84" s="988"/>
      <c r="DJ84" s="988"/>
      <c r="DK84" s="989"/>
      <c r="DL84" s="987"/>
      <c r="DM84" s="988"/>
      <c r="DN84" s="988"/>
      <c r="DO84" s="988"/>
      <c r="DP84" s="989"/>
      <c r="DQ84" s="987"/>
      <c r="DR84" s="988"/>
      <c r="DS84" s="988"/>
      <c r="DT84" s="988"/>
      <c r="DU84" s="989"/>
      <c r="DV84" s="972"/>
      <c r="DW84" s="973"/>
      <c r="DX84" s="973"/>
      <c r="DY84" s="973"/>
      <c r="DZ84" s="974"/>
      <c r="EA84" s="226"/>
    </row>
    <row r="85" spans="1:131" s="227" customFormat="1" ht="26.25" customHeight="1">
      <c r="A85" s="241">
        <v>18</v>
      </c>
      <c r="B85" s="1005"/>
      <c r="C85" s="1006"/>
      <c r="D85" s="1006"/>
      <c r="E85" s="1006"/>
      <c r="F85" s="1006"/>
      <c r="G85" s="1006"/>
      <c r="H85" s="1006"/>
      <c r="I85" s="1006"/>
      <c r="J85" s="1006"/>
      <c r="K85" s="1006"/>
      <c r="L85" s="1006"/>
      <c r="M85" s="1006"/>
      <c r="N85" s="1006"/>
      <c r="O85" s="1006"/>
      <c r="P85" s="1007"/>
      <c r="Q85" s="1008"/>
      <c r="R85" s="1002"/>
      <c r="S85" s="1002"/>
      <c r="T85" s="1002"/>
      <c r="U85" s="1002"/>
      <c r="V85" s="1002"/>
      <c r="W85" s="1002"/>
      <c r="X85" s="1002"/>
      <c r="Y85" s="1002"/>
      <c r="Z85" s="1002"/>
      <c r="AA85" s="1002"/>
      <c r="AB85" s="1002"/>
      <c r="AC85" s="1002"/>
      <c r="AD85" s="1002"/>
      <c r="AE85" s="1002"/>
      <c r="AF85" s="1002"/>
      <c r="AG85" s="1002"/>
      <c r="AH85" s="1002"/>
      <c r="AI85" s="1002"/>
      <c r="AJ85" s="1002"/>
      <c r="AK85" s="1002"/>
      <c r="AL85" s="1002"/>
      <c r="AM85" s="1002"/>
      <c r="AN85" s="1002"/>
      <c r="AO85" s="1002"/>
      <c r="AP85" s="1002"/>
      <c r="AQ85" s="1002"/>
      <c r="AR85" s="1002"/>
      <c r="AS85" s="1002"/>
      <c r="AT85" s="1002"/>
      <c r="AU85" s="1002"/>
      <c r="AV85" s="1002"/>
      <c r="AW85" s="1002"/>
      <c r="AX85" s="1002"/>
      <c r="AY85" s="1002"/>
      <c r="AZ85" s="1003"/>
      <c r="BA85" s="1003"/>
      <c r="BB85" s="1003"/>
      <c r="BC85" s="1003"/>
      <c r="BD85" s="1004"/>
      <c r="BE85" s="245"/>
      <c r="BF85" s="245"/>
      <c r="BG85" s="245"/>
      <c r="BH85" s="245"/>
      <c r="BI85" s="245"/>
      <c r="BJ85" s="245"/>
      <c r="BK85" s="245"/>
      <c r="BL85" s="245"/>
      <c r="BM85" s="245"/>
      <c r="BN85" s="245"/>
      <c r="BO85" s="245"/>
      <c r="BP85" s="245"/>
      <c r="BQ85" s="242">
        <v>79</v>
      </c>
      <c r="BR85" s="247"/>
      <c r="BS85" s="984"/>
      <c r="BT85" s="985"/>
      <c r="BU85" s="985"/>
      <c r="BV85" s="985"/>
      <c r="BW85" s="985"/>
      <c r="BX85" s="985"/>
      <c r="BY85" s="985"/>
      <c r="BZ85" s="985"/>
      <c r="CA85" s="985"/>
      <c r="CB85" s="985"/>
      <c r="CC85" s="985"/>
      <c r="CD85" s="985"/>
      <c r="CE85" s="985"/>
      <c r="CF85" s="985"/>
      <c r="CG85" s="986"/>
      <c r="CH85" s="987"/>
      <c r="CI85" s="988"/>
      <c r="CJ85" s="988"/>
      <c r="CK85" s="988"/>
      <c r="CL85" s="989"/>
      <c r="CM85" s="987"/>
      <c r="CN85" s="988"/>
      <c r="CO85" s="988"/>
      <c r="CP85" s="988"/>
      <c r="CQ85" s="989"/>
      <c r="CR85" s="987"/>
      <c r="CS85" s="988"/>
      <c r="CT85" s="988"/>
      <c r="CU85" s="988"/>
      <c r="CV85" s="989"/>
      <c r="CW85" s="987"/>
      <c r="CX85" s="988"/>
      <c r="CY85" s="988"/>
      <c r="CZ85" s="988"/>
      <c r="DA85" s="989"/>
      <c r="DB85" s="987"/>
      <c r="DC85" s="988"/>
      <c r="DD85" s="988"/>
      <c r="DE85" s="988"/>
      <c r="DF85" s="989"/>
      <c r="DG85" s="987"/>
      <c r="DH85" s="988"/>
      <c r="DI85" s="988"/>
      <c r="DJ85" s="988"/>
      <c r="DK85" s="989"/>
      <c r="DL85" s="987"/>
      <c r="DM85" s="988"/>
      <c r="DN85" s="988"/>
      <c r="DO85" s="988"/>
      <c r="DP85" s="989"/>
      <c r="DQ85" s="987"/>
      <c r="DR85" s="988"/>
      <c r="DS85" s="988"/>
      <c r="DT85" s="988"/>
      <c r="DU85" s="989"/>
      <c r="DV85" s="972"/>
      <c r="DW85" s="973"/>
      <c r="DX85" s="973"/>
      <c r="DY85" s="973"/>
      <c r="DZ85" s="974"/>
      <c r="EA85" s="226"/>
    </row>
    <row r="86" spans="1:131" s="227" customFormat="1" ht="26.25" customHeight="1">
      <c r="A86" s="241">
        <v>19</v>
      </c>
      <c r="B86" s="1005"/>
      <c r="C86" s="1006"/>
      <c r="D86" s="1006"/>
      <c r="E86" s="1006"/>
      <c r="F86" s="1006"/>
      <c r="G86" s="1006"/>
      <c r="H86" s="1006"/>
      <c r="I86" s="1006"/>
      <c r="J86" s="1006"/>
      <c r="K86" s="1006"/>
      <c r="L86" s="1006"/>
      <c r="M86" s="1006"/>
      <c r="N86" s="1006"/>
      <c r="O86" s="1006"/>
      <c r="P86" s="1007"/>
      <c r="Q86" s="1008"/>
      <c r="R86" s="1002"/>
      <c r="S86" s="1002"/>
      <c r="T86" s="1002"/>
      <c r="U86" s="1002"/>
      <c r="V86" s="1002"/>
      <c r="W86" s="1002"/>
      <c r="X86" s="1002"/>
      <c r="Y86" s="1002"/>
      <c r="Z86" s="1002"/>
      <c r="AA86" s="1002"/>
      <c r="AB86" s="1002"/>
      <c r="AC86" s="1002"/>
      <c r="AD86" s="1002"/>
      <c r="AE86" s="1002"/>
      <c r="AF86" s="1002"/>
      <c r="AG86" s="1002"/>
      <c r="AH86" s="1002"/>
      <c r="AI86" s="1002"/>
      <c r="AJ86" s="1002"/>
      <c r="AK86" s="1002"/>
      <c r="AL86" s="1002"/>
      <c r="AM86" s="1002"/>
      <c r="AN86" s="1002"/>
      <c r="AO86" s="1002"/>
      <c r="AP86" s="1002"/>
      <c r="AQ86" s="1002"/>
      <c r="AR86" s="1002"/>
      <c r="AS86" s="1002"/>
      <c r="AT86" s="1002"/>
      <c r="AU86" s="1002"/>
      <c r="AV86" s="1002"/>
      <c r="AW86" s="1002"/>
      <c r="AX86" s="1002"/>
      <c r="AY86" s="1002"/>
      <c r="AZ86" s="1003"/>
      <c r="BA86" s="1003"/>
      <c r="BB86" s="1003"/>
      <c r="BC86" s="1003"/>
      <c r="BD86" s="1004"/>
      <c r="BE86" s="245"/>
      <c r="BF86" s="245"/>
      <c r="BG86" s="245"/>
      <c r="BH86" s="245"/>
      <c r="BI86" s="245"/>
      <c r="BJ86" s="245"/>
      <c r="BK86" s="245"/>
      <c r="BL86" s="245"/>
      <c r="BM86" s="245"/>
      <c r="BN86" s="245"/>
      <c r="BO86" s="245"/>
      <c r="BP86" s="245"/>
      <c r="BQ86" s="242">
        <v>80</v>
      </c>
      <c r="BR86" s="247"/>
      <c r="BS86" s="984"/>
      <c r="BT86" s="985"/>
      <c r="BU86" s="985"/>
      <c r="BV86" s="985"/>
      <c r="BW86" s="985"/>
      <c r="BX86" s="985"/>
      <c r="BY86" s="985"/>
      <c r="BZ86" s="985"/>
      <c r="CA86" s="985"/>
      <c r="CB86" s="985"/>
      <c r="CC86" s="985"/>
      <c r="CD86" s="985"/>
      <c r="CE86" s="985"/>
      <c r="CF86" s="985"/>
      <c r="CG86" s="986"/>
      <c r="CH86" s="987"/>
      <c r="CI86" s="988"/>
      <c r="CJ86" s="988"/>
      <c r="CK86" s="988"/>
      <c r="CL86" s="989"/>
      <c r="CM86" s="987"/>
      <c r="CN86" s="988"/>
      <c r="CO86" s="988"/>
      <c r="CP86" s="988"/>
      <c r="CQ86" s="989"/>
      <c r="CR86" s="987"/>
      <c r="CS86" s="988"/>
      <c r="CT86" s="988"/>
      <c r="CU86" s="988"/>
      <c r="CV86" s="989"/>
      <c r="CW86" s="987"/>
      <c r="CX86" s="988"/>
      <c r="CY86" s="988"/>
      <c r="CZ86" s="988"/>
      <c r="DA86" s="989"/>
      <c r="DB86" s="987"/>
      <c r="DC86" s="988"/>
      <c r="DD86" s="988"/>
      <c r="DE86" s="988"/>
      <c r="DF86" s="989"/>
      <c r="DG86" s="987"/>
      <c r="DH86" s="988"/>
      <c r="DI86" s="988"/>
      <c r="DJ86" s="988"/>
      <c r="DK86" s="989"/>
      <c r="DL86" s="987"/>
      <c r="DM86" s="988"/>
      <c r="DN86" s="988"/>
      <c r="DO86" s="988"/>
      <c r="DP86" s="989"/>
      <c r="DQ86" s="987"/>
      <c r="DR86" s="988"/>
      <c r="DS86" s="988"/>
      <c r="DT86" s="988"/>
      <c r="DU86" s="989"/>
      <c r="DV86" s="972"/>
      <c r="DW86" s="973"/>
      <c r="DX86" s="973"/>
      <c r="DY86" s="973"/>
      <c r="DZ86" s="974"/>
      <c r="EA86" s="226"/>
    </row>
    <row r="87" spans="1:131" s="227" customFormat="1" ht="26.25" customHeight="1">
      <c r="A87" s="249">
        <v>20</v>
      </c>
      <c r="B87" s="995"/>
      <c r="C87" s="996"/>
      <c r="D87" s="996"/>
      <c r="E87" s="996"/>
      <c r="F87" s="996"/>
      <c r="G87" s="996"/>
      <c r="H87" s="996"/>
      <c r="I87" s="996"/>
      <c r="J87" s="996"/>
      <c r="K87" s="996"/>
      <c r="L87" s="996"/>
      <c r="M87" s="996"/>
      <c r="N87" s="996"/>
      <c r="O87" s="996"/>
      <c r="P87" s="997"/>
      <c r="Q87" s="998"/>
      <c r="R87" s="999"/>
      <c r="S87" s="999"/>
      <c r="T87" s="999"/>
      <c r="U87" s="999"/>
      <c r="V87" s="999"/>
      <c r="W87" s="999"/>
      <c r="X87" s="999"/>
      <c r="Y87" s="999"/>
      <c r="Z87" s="999"/>
      <c r="AA87" s="999"/>
      <c r="AB87" s="999"/>
      <c r="AC87" s="999"/>
      <c r="AD87" s="999"/>
      <c r="AE87" s="999"/>
      <c r="AF87" s="999"/>
      <c r="AG87" s="999"/>
      <c r="AH87" s="999"/>
      <c r="AI87" s="999"/>
      <c r="AJ87" s="999"/>
      <c r="AK87" s="999"/>
      <c r="AL87" s="999"/>
      <c r="AM87" s="999"/>
      <c r="AN87" s="999"/>
      <c r="AO87" s="999"/>
      <c r="AP87" s="999"/>
      <c r="AQ87" s="999"/>
      <c r="AR87" s="999"/>
      <c r="AS87" s="999"/>
      <c r="AT87" s="999"/>
      <c r="AU87" s="999"/>
      <c r="AV87" s="999"/>
      <c r="AW87" s="999"/>
      <c r="AX87" s="999"/>
      <c r="AY87" s="999"/>
      <c r="AZ87" s="1000"/>
      <c r="BA87" s="1000"/>
      <c r="BB87" s="1000"/>
      <c r="BC87" s="1000"/>
      <c r="BD87" s="1001"/>
      <c r="BE87" s="245"/>
      <c r="BF87" s="245"/>
      <c r="BG87" s="245"/>
      <c r="BH87" s="245"/>
      <c r="BI87" s="245"/>
      <c r="BJ87" s="245"/>
      <c r="BK87" s="245"/>
      <c r="BL87" s="245"/>
      <c r="BM87" s="245"/>
      <c r="BN87" s="245"/>
      <c r="BO87" s="245"/>
      <c r="BP87" s="245"/>
      <c r="BQ87" s="242">
        <v>81</v>
      </c>
      <c r="BR87" s="247"/>
      <c r="BS87" s="984"/>
      <c r="BT87" s="985"/>
      <c r="BU87" s="985"/>
      <c r="BV87" s="985"/>
      <c r="BW87" s="985"/>
      <c r="BX87" s="985"/>
      <c r="BY87" s="985"/>
      <c r="BZ87" s="985"/>
      <c r="CA87" s="985"/>
      <c r="CB87" s="985"/>
      <c r="CC87" s="985"/>
      <c r="CD87" s="985"/>
      <c r="CE87" s="985"/>
      <c r="CF87" s="985"/>
      <c r="CG87" s="986"/>
      <c r="CH87" s="987"/>
      <c r="CI87" s="988"/>
      <c r="CJ87" s="988"/>
      <c r="CK87" s="988"/>
      <c r="CL87" s="989"/>
      <c r="CM87" s="987"/>
      <c r="CN87" s="988"/>
      <c r="CO87" s="988"/>
      <c r="CP87" s="988"/>
      <c r="CQ87" s="989"/>
      <c r="CR87" s="987"/>
      <c r="CS87" s="988"/>
      <c r="CT87" s="988"/>
      <c r="CU87" s="988"/>
      <c r="CV87" s="989"/>
      <c r="CW87" s="987"/>
      <c r="CX87" s="988"/>
      <c r="CY87" s="988"/>
      <c r="CZ87" s="988"/>
      <c r="DA87" s="989"/>
      <c r="DB87" s="987"/>
      <c r="DC87" s="988"/>
      <c r="DD87" s="988"/>
      <c r="DE87" s="988"/>
      <c r="DF87" s="989"/>
      <c r="DG87" s="987"/>
      <c r="DH87" s="988"/>
      <c r="DI87" s="988"/>
      <c r="DJ87" s="988"/>
      <c r="DK87" s="989"/>
      <c r="DL87" s="987"/>
      <c r="DM87" s="988"/>
      <c r="DN87" s="988"/>
      <c r="DO87" s="988"/>
      <c r="DP87" s="989"/>
      <c r="DQ87" s="987"/>
      <c r="DR87" s="988"/>
      <c r="DS87" s="988"/>
      <c r="DT87" s="988"/>
      <c r="DU87" s="989"/>
      <c r="DV87" s="972"/>
      <c r="DW87" s="973"/>
      <c r="DX87" s="973"/>
      <c r="DY87" s="973"/>
      <c r="DZ87" s="974"/>
      <c r="EA87" s="226"/>
    </row>
    <row r="88" spans="1:131" s="227" customFormat="1" ht="26.25" customHeight="1" thickBot="1">
      <c r="A88" s="244" t="s">
        <v>380</v>
      </c>
      <c r="B88" s="975" t="s">
        <v>414</v>
      </c>
      <c r="C88" s="976"/>
      <c r="D88" s="976"/>
      <c r="E88" s="976"/>
      <c r="F88" s="976"/>
      <c r="G88" s="976"/>
      <c r="H88" s="976"/>
      <c r="I88" s="976"/>
      <c r="J88" s="976"/>
      <c r="K88" s="976"/>
      <c r="L88" s="976"/>
      <c r="M88" s="976"/>
      <c r="N88" s="976"/>
      <c r="O88" s="976"/>
      <c r="P88" s="977"/>
      <c r="Q88" s="993"/>
      <c r="R88" s="994"/>
      <c r="S88" s="994"/>
      <c r="T88" s="994"/>
      <c r="U88" s="994"/>
      <c r="V88" s="994"/>
      <c r="W88" s="994"/>
      <c r="X88" s="994"/>
      <c r="Y88" s="994"/>
      <c r="Z88" s="994"/>
      <c r="AA88" s="994"/>
      <c r="AB88" s="994"/>
      <c r="AC88" s="994"/>
      <c r="AD88" s="994"/>
      <c r="AE88" s="994"/>
      <c r="AF88" s="990">
        <v>9380</v>
      </c>
      <c r="AG88" s="990"/>
      <c r="AH88" s="990"/>
      <c r="AI88" s="990"/>
      <c r="AJ88" s="990"/>
      <c r="AK88" s="994"/>
      <c r="AL88" s="994"/>
      <c r="AM88" s="994"/>
      <c r="AN88" s="994"/>
      <c r="AO88" s="994"/>
      <c r="AP88" s="990"/>
      <c r="AQ88" s="990"/>
      <c r="AR88" s="990"/>
      <c r="AS88" s="990"/>
      <c r="AT88" s="990"/>
      <c r="AU88" s="990"/>
      <c r="AV88" s="990"/>
      <c r="AW88" s="990"/>
      <c r="AX88" s="990"/>
      <c r="AY88" s="990"/>
      <c r="AZ88" s="991"/>
      <c r="BA88" s="991"/>
      <c r="BB88" s="991"/>
      <c r="BC88" s="991"/>
      <c r="BD88" s="992"/>
      <c r="BE88" s="245"/>
      <c r="BF88" s="245"/>
      <c r="BG88" s="245"/>
      <c r="BH88" s="245"/>
      <c r="BI88" s="245"/>
      <c r="BJ88" s="245"/>
      <c r="BK88" s="245"/>
      <c r="BL88" s="245"/>
      <c r="BM88" s="245"/>
      <c r="BN88" s="245"/>
      <c r="BO88" s="245"/>
      <c r="BP88" s="245"/>
      <c r="BQ88" s="242">
        <v>82</v>
      </c>
      <c r="BR88" s="247"/>
      <c r="BS88" s="984"/>
      <c r="BT88" s="985"/>
      <c r="BU88" s="985"/>
      <c r="BV88" s="985"/>
      <c r="BW88" s="985"/>
      <c r="BX88" s="985"/>
      <c r="BY88" s="985"/>
      <c r="BZ88" s="985"/>
      <c r="CA88" s="985"/>
      <c r="CB88" s="985"/>
      <c r="CC88" s="985"/>
      <c r="CD88" s="985"/>
      <c r="CE88" s="985"/>
      <c r="CF88" s="985"/>
      <c r="CG88" s="986"/>
      <c r="CH88" s="987"/>
      <c r="CI88" s="988"/>
      <c r="CJ88" s="988"/>
      <c r="CK88" s="988"/>
      <c r="CL88" s="989"/>
      <c r="CM88" s="987"/>
      <c r="CN88" s="988"/>
      <c r="CO88" s="988"/>
      <c r="CP88" s="988"/>
      <c r="CQ88" s="989"/>
      <c r="CR88" s="987"/>
      <c r="CS88" s="988"/>
      <c r="CT88" s="988"/>
      <c r="CU88" s="988"/>
      <c r="CV88" s="989"/>
      <c r="CW88" s="987"/>
      <c r="CX88" s="988"/>
      <c r="CY88" s="988"/>
      <c r="CZ88" s="988"/>
      <c r="DA88" s="989"/>
      <c r="DB88" s="987"/>
      <c r="DC88" s="988"/>
      <c r="DD88" s="988"/>
      <c r="DE88" s="988"/>
      <c r="DF88" s="989"/>
      <c r="DG88" s="987"/>
      <c r="DH88" s="988"/>
      <c r="DI88" s="988"/>
      <c r="DJ88" s="988"/>
      <c r="DK88" s="989"/>
      <c r="DL88" s="987"/>
      <c r="DM88" s="988"/>
      <c r="DN88" s="988"/>
      <c r="DO88" s="988"/>
      <c r="DP88" s="989"/>
      <c r="DQ88" s="987"/>
      <c r="DR88" s="988"/>
      <c r="DS88" s="988"/>
      <c r="DT88" s="988"/>
      <c r="DU88" s="989"/>
      <c r="DV88" s="972"/>
      <c r="DW88" s="973"/>
      <c r="DX88" s="973"/>
      <c r="DY88" s="973"/>
      <c r="DZ88" s="974"/>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84"/>
      <c r="BT89" s="985"/>
      <c r="BU89" s="985"/>
      <c r="BV89" s="985"/>
      <c r="BW89" s="985"/>
      <c r="BX89" s="985"/>
      <c r="BY89" s="985"/>
      <c r="BZ89" s="985"/>
      <c r="CA89" s="985"/>
      <c r="CB89" s="985"/>
      <c r="CC89" s="985"/>
      <c r="CD89" s="985"/>
      <c r="CE89" s="985"/>
      <c r="CF89" s="985"/>
      <c r="CG89" s="986"/>
      <c r="CH89" s="987"/>
      <c r="CI89" s="988"/>
      <c r="CJ89" s="988"/>
      <c r="CK89" s="988"/>
      <c r="CL89" s="989"/>
      <c r="CM89" s="987"/>
      <c r="CN89" s="988"/>
      <c r="CO89" s="988"/>
      <c r="CP89" s="988"/>
      <c r="CQ89" s="989"/>
      <c r="CR89" s="987"/>
      <c r="CS89" s="988"/>
      <c r="CT89" s="988"/>
      <c r="CU89" s="988"/>
      <c r="CV89" s="989"/>
      <c r="CW89" s="987"/>
      <c r="CX89" s="988"/>
      <c r="CY89" s="988"/>
      <c r="CZ89" s="988"/>
      <c r="DA89" s="989"/>
      <c r="DB89" s="987"/>
      <c r="DC89" s="988"/>
      <c r="DD89" s="988"/>
      <c r="DE89" s="988"/>
      <c r="DF89" s="989"/>
      <c r="DG89" s="987"/>
      <c r="DH89" s="988"/>
      <c r="DI89" s="988"/>
      <c r="DJ89" s="988"/>
      <c r="DK89" s="989"/>
      <c r="DL89" s="987"/>
      <c r="DM89" s="988"/>
      <c r="DN89" s="988"/>
      <c r="DO89" s="988"/>
      <c r="DP89" s="989"/>
      <c r="DQ89" s="987"/>
      <c r="DR89" s="988"/>
      <c r="DS89" s="988"/>
      <c r="DT89" s="988"/>
      <c r="DU89" s="989"/>
      <c r="DV89" s="972"/>
      <c r="DW89" s="973"/>
      <c r="DX89" s="973"/>
      <c r="DY89" s="973"/>
      <c r="DZ89" s="974"/>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84"/>
      <c r="BT90" s="985"/>
      <c r="BU90" s="985"/>
      <c r="BV90" s="985"/>
      <c r="BW90" s="985"/>
      <c r="BX90" s="985"/>
      <c r="BY90" s="985"/>
      <c r="BZ90" s="985"/>
      <c r="CA90" s="985"/>
      <c r="CB90" s="985"/>
      <c r="CC90" s="985"/>
      <c r="CD90" s="985"/>
      <c r="CE90" s="985"/>
      <c r="CF90" s="985"/>
      <c r="CG90" s="986"/>
      <c r="CH90" s="987"/>
      <c r="CI90" s="988"/>
      <c r="CJ90" s="988"/>
      <c r="CK90" s="988"/>
      <c r="CL90" s="989"/>
      <c r="CM90" s="987"/>
      <c r="CN90" s="988"/>
      <c r="CO90" s="988"/>
      <c r="CP90" s="988"/>
      <c r="CQ90" s="989"/>
      <c r="CR90" s="987"/>
      <c r="CS90" s="988"/>
      <c r="CT90" s="988"/>
      <c r="CU90" s="988"/>
      <c r="CV90" s="989"/>
      <c r="CW90" s="987"/>
      <c r="CX90" s="988"/>
      <c r="CY90" s="988"/>
      <c r="CZ90" s="988"/>
      <c r="DA90" s="989"/>
      <c r="DB90" s="987"/>
      <c r="DC90" s="988"/>
      <c r="DD90" s="988"/>
      <c r="DE90" s="988"/>
      <c r="DF90" s="989"/>
      <c r="DG90" s="987"/>
      <c r="DH90" s="988"/>
      <c r="DI90" s="988"/>
      <c r="DJ90" s="988"/>
      <c r="DK90" s="989"/>
      <c r="DL90" s="987"/>
      <c r="DM90" s="988"/>
      <c r="DN90" s="988"/>
      <c r="DO90" s="988"/>
      <c r="DP90" s="989"/>
      <c r="DQ90" s="987"/>
      <c r="DR90" s="988"/>
      <c r="DS90" s="988"/>
      <c r="DT90" s="988"/>
      <c r="DU90" s="989"/>
      <c r="DV90" s="972"/>
      <c r="DW90" s="973"/>
      <c r="DX90" s="973"/>
      <c r="DY90" s="973"/>
      <c r="DZ90" s="974"/>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84"/>
      <c r="BT91" s="985"/>
      <c r="BU91" s="985"/>
      <c r="BV91" s="985"/>
      <c r="BW91" s="985"/>
      <c r="BX91" s="985"/>
      <c r="BY91" s="985"/>
      <c r="BZ91" s="985"/>
      <c r="CA91" s="985"/>
      <c r="CB91" s="985"/>
      <c r="CC91" s="985"/>
      <c r="CD91" s="985"/>
      <c r="CE91" s="985"/>
      <c r="CF91" s="985"/>
      <c r="CG91" s="986"/>
      <c r="CH91" s="987"/>
      <c r="CI91" s="988"/>
      <c r="CJ91" s="988"/>
      <c r="CK91" s="988"/>
      <c r="CL91" s="989"/>
      <c r="CM91" s="987"/>
      <c r="CN91" s="988"/>
      <c r="CO91" s="988"/>
      <c r="CP91" s="988"/>
      <c r="CQ91" s="989"/>
      <c r="CR91" s="987"/>
      <c r="CS91" s="988"/>
      <c r="CT91" s="988"/>
      <c r="CU91" s="988"/>
      <c r="CV91" s="989"/>
      <c r="CW91" s="987"/>
      <c r="CX91" s="988"/>
      <c r="CY91" s="988"/>
      <c r="CZ91" s="988"/>
      <c r="DA91" s="989"/>
      <c r="DB91" s="987"/>
      <c r="DC91" s="988"/>
      <c r="DD91" s="988"/>
      <c r="DE91" s="988"/>
      <c r="DF91" s="989"/>
      <c r="DG91" s="987"/>
      <c r="DH91" s="988"/>
      <c r="DI91" s="988"/>
      <c r="DJ91" s="988"/>
      <c r="DK91" s="989"/>
      <c r="DL91" s="987"/>
      <c r="DM91" s="988"/>
      <c r="DN91" s="988"/>
      <c r="DO91" s="988"/>
      <c r="DP91" s="989"/>
      <c r="DQ91" s="987"/>
      <c r="DR91" s="988"/>
      <c r="DS91" s="988"/>
      <c r="DT91" s="988"/>
      <c r="DU91" s="989"/>
      <c r="DV91" s="972"/>
      <c r="DW91" s="973"/>
      <c r="DX91" s="973"/>
      <c r="DY91" s="973"/>
      <c r="DZ91" s="974"/>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84"/>
      <c r="BT92" s="985"/>
      <c r="BU92" s="985"/>
      <c r="BV92" s="985"/>
      <c r="BW92" s="985"/>
      <c r="BX92" s="985"/>
      <c r="BY92" s="985"/>
      <c r="BZ92" s="985"/>
      <c r="CA92" s="985"/>
      <c r="CB92" s="985"/>
      <c r="CC92" s="985"/>
      <c r="CD92" s="985"/>
      <c r="CE92" s="985"/>
      <c r="CF92" s="985"/>
      <c r="CG92" s="986"/>
      <c r="CH92" s="987"/>
      <c r="CI92" s="988"/>
      <c r="CJ92" s="988"/>
      <c r="CK92" s="988"/>
      <c r="CL92" s="989"/>
      <c r="CM92" s="987"/>
      <c r="CN92" s="988"/>
      <c r="CO92" s="988"/>
      <c r="CP92" s="988"/>
      <c r="CQ92" s="989"/>
      <c r="CR92" s="987"/>
      <c r="CS92" s="988"/>
      <c r="CT92" s="988"/>
      <c r="CU92" s="988"/>
      <c r="CV92" s="989"/>
      <c r="CW92" s="987"/>
      <c r="CX92" s="988"/>
      <c r="CY92" s="988"/>
      <c r="CZ92" s="988"/>
      <c r="DA92" s="989"/>
      <c r="DB92" s="987"/>
      <c r="DC92" s="988"/>
      <c r="DD92" s="988"/>
      <c r="DE92" s="988"/>
      <c r="DF92" s="989"/>
      <c r="DG92" s="987"/>
      <c r="DH92" s="988"/>
      <c r="DI92" s="988"/>
      <c r="DJ92" s="988"/>
      <c r="DK92" s="989"/>
      <c r="DL92" s="987"/>
      <c r="DM92" s="988"/>
      <c r="DN92" s="988"/>
      <c r="DO92" s="988"/>
      <c r="DP92" s="989"/>
      <c r="DQ92" s="987"/>
      <c r="DR92" s="988"/>
      <c r="DS92" s="988"/>
      <c r="DT92" s="988"/>
      <c r="DU92" s="989"/>
      <c r="DV92" s="972"/>
      <c r="DW92" s="973"/>
      <c r="DX92" s="973"/>
      <c r="DY92" s="973"/>
      <c r="DZ92" s="974"/>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84"/>
      <c r="BT93" s="985"/>
      <c r="BU93" s="985"/>
      <c r="BV93" s="985"/>
      <c r="BW93" s="985"/>
      <c r="BX93" s="985"/>
      <c r="BY93" s="985"/>
      <c r="BZ93" s="985"/>
      <c r="CA93" s="985"/>
      <c r="CB93" s="985"/>
      <c r="CC93" s="985"/>
      <c r="CD93" s="985"/>
      <c r="CE93" s="985"/>
      <c r="CF93" s="985"/>
      <c r="CG93" s="986"/>
      <c r="CH93" s="987"/>
      <c r="CI93" s="988"/>
      <c r="CJ93" s="988"/>
      <c r="CK93" s="988"/>
      <c r="CL93" s="989"/>
      <c r="CM93" s="987"/>
      <c r="CN93" s="988"/>
      <c r="CO93" s="988"/>
      <c r="CP93" s="988"/>
      <c r="CQ93" s="989"/>
      <c r="CR93" s="987"/>
      <c r="CS93" s="988"/>
      <c r="CT93" s="988"/>
      <c r="CU93" s="988"/>
      <c r="CV93" s="989"/>
      <c r="CW93" s="987"/>
      <c r="CX93" s="988"/>
      <c r="CY93" s="988"/>
      <c r="CZ93" s="988"/>
      <c r="DA93" s="989"/>
      <c r="DB93" s="987"/>
      <c r="DC93" s="988"/>
      <c r="DD93" s="988"/>
      <c r="DE93" s="988"/>
      <c r="DF93" s="989"/>
      <c r="DG93" s="987"/>
      <c r="DH93" s="988"/>
      <c r="DI93" s="988"/>
      <c r="DJ93" s="988"/>
      <c r="DK93" s="989"/>
      <c r="DL93" s="987"/>
      <c r="DM93" s="988"/>
      <c r="DN93" s="988"/>
      <c r="DO93" s="988"/>
      <c r="DP93" s="989"/>
      <c r="DQ93" s="987"/>
      <c r="DR93" s="988"/>
      <c r="DS93" s="988"/>
      <c r="DT93" s="988"/>
      <c r="DU93" s="989"/>
      <c r="DV93" s="972"/>
      <c r="DW93" s="973"/>
      <c r="DX93" s="973"/>
      <c r="DY93" s="973"/>
      <c r="DZ93" s="974"/>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84"/>
      <c r="BT94" s="985"/>
      <c r="BU94" s="985"/>
      <c r="BV94" s="985"/>
      <c r="BW94" s="985"/>
      <c r="BX94" s="985"/>
      <c r="BY94" s="985"/>
      <c r="BZ94" s="985"/>
      <c r="CA94" s="985"/>
      <c r="CB94" s="985"/>
      <c r="CC94" s="985"/>
      <c r="CD94" s="985"/>
      <c r="CE94" s="985"/>
      <c r="CF94" s="985"/>
      <c r="CG94" s="986"/>
      <c r="CH94" s="987"/>
      <c r="CI94" s="988"/>
      <c r="CJ94" s="988"/>
      <c r="CK94" s="988"/>
      <c r="CL94" s="989"/>
      <c r="CM94" s="987"/>
      <c r="CN94" s="988"/>
      <c r="CO94" s="988"/>
      <c r="CP94" s="988"/>
      <c r="CQ94" s="989"/>
      <c r="CR94" s="987"/>
      <c r="CS94" s="988"/>
      <c r="CT94" s="988"/>
      <c r="CU94" s="988"/>
      <c r="CV94" s="989"/>
      <c r="CW94" s="987"/>
      <c r="CX94" s="988"/>
      <c r="CY94" s="988"/>
      <c r="CZ94" s="988"/>
      <c r="DA94" s="989"/>
      <c r="DB94" s="987"/>
      <c r="DC94" s="988"/>
      <c r="DD94" s="988"/>
      <c r="DE94" s="988"/>
      <c r="DF94" s="989"/>
      <c r="DG94" s="987"/>
      <c r="DH94" s="988"/>
      <c r="DI94" s="988"/>
      <c r="DJ94" s="988"/>
      <c r="DK94" s="989"/>
      <c r="DL94" s="987"/>
      <c r="DM94" s="988"/>
      <c r="DN94" s="988"/>
      <c r="DO94" s="988"/>
      <c r="DP94" s="989"/>
      <c r="DQ94" s="987"/>
      <c r="DR94" s="988"/>
      <c r="DS94" s="988"/>
      <c r="DT94" s="988"/>
      <c r="DU94" s="989"/>
      <c r="DV94" s="972"/>
      <c r="DW94" s="973"/>
      <c r="DX94" s="973"/>
      <c r="DY94" s="973"/>
      <c r="DZ94" s="974"/>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84"/>
      <c r="BT95" s="985"/>
      <c r="BU95" s="985"/>
      <c r="BV95" s="985"/>
      <c r="BW95" s="985"/>
      <c r="BX95" s="985"/>
      <c r="BY95" s="985"/>
      <c r="BZ95" s="985"/>
      <c r="CA95" s="985"/>
      <c r="CB95" s="985"/>
      <c r="CC95" s="985"/>
      <c r="CD95" s="985"/>
      <c r="CE95" s="985"/>
      <c r="CF95" s="985"/>
      <c r="CG95" s="986"/>
      <c r="CH95" s="987"/>
      <c r="CI95" s="988"/>
      <c r="CJ95" s="988"/>
      <c r="CK95" s="988"/>
      <c r="CL95" s="989"/>
      <c r="CM95" s="987"/>
      <c r="CN95" s="988"/>
      <c r="CO95" s="988"/>
      <c r="CP95" s="988"/>
      <c r="CQ95" s="989"/>
      <c r="CR95" s="987"/>
      <c r="CS95" s="988"/>
      <c r="CT95" s="988"/>
      <c r="CU95" s="988"/>
      <c r="CV95" s="989"/>
      <c r="CW95" s="987"/>
      <c r="CX95" s="988"/>
      <c r="CY95" s="988"/>
      <c r="CZ95" s="988"/>
      <c r="DA95" s="989"/>
      <c r="DB95" s="987"/>
      <c r="DC95" s="988"/>
      <c r="DD95" s="988"/>
      <c r="DE95" s="988"/>
      <c r="DF95" s="989"/>
      <c r="DG95" s="987"/>
      <c r="DH95" s="988"/>
      <c r="DI95" s="988"/>
      <c r="DJ95" s="988"/>
      <c r="DK95" s="989"/>
      <c r="DL95" s="987"/>
      <c r="DM95" s="988"/>
      <c r="DN95" s="988"/>
      <c r="DO95" s="988"/>
      <c r="DP95" s="989"/>
      <c r="DQ95" s="987"/>
      <c r="DR95" s="988"/>
      <c r="DS95" s="988"/>
      <c r="DT95" s="988"/>
      <c r="DU95" s="989"/>
      <c r="DV95" s="972"/>
      <c r="DW95" s="973"/>
      <c r="DX95" s="973"/>
      <c r="DY95" s="973"/>
      <c r="DZ95" s="974"/>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84"/>
      <c r="BT96" s="985"/>
      <c r="BU96" s="985"/>
      <c r="BV96" s="985"/>
      <c r="BW96" s="985"/>
      <c r="BX96" s="985"/>
      <c r="BY96" s="985"/>
      <c r="BZ96" s="985"/>
      <c r="CA96" s="985"/>
      <c r="CB96" s="985"/>
      <c r="CC96" s="985"/>
      <c r="CD96" s="985"/>
      <c r="CE96" s="985"/>
      <c r="CF96" s="985"/>
      <c r="CG96" s="986"/>
      <c r="CH96" s="987"/>
      <c r="CI96" s="988"/>
      <c r="CJ96" s="988"/>
      <c r="CK96" s="988"/>
      <c r="CL96" s="989"/>
      <c r="CM96" s="987"/>
      <c r="CN96" s="988"/>
      <c r="CO96" s="988"/>
      <c r="CP96" s="988"/>
      <c r="CQ96" s="989"/>
      <c r="CR96" s="987"/>
      <c r="CS96" s="988"/>
      <c r="CT96" s="988"/>
      <c r="CU96" s="988"/>
      <c r="CV96" s="989"/>
      <c r="CW96" s="987"/>
      <c r="CX96" s="988"/>
      <c r="CY96" s="988"/>
      <c r="CZ96" s="988"/>
      <c r="DA96" s="989"/>
      <c r="DB96" s="987"/>
      <c r="DC96" s="988"/>
      <c r="DD96" s="988"/>
      <c r="DE96" s="988"/>
      <c r="DF96" s="989"/>
      <c r="DG96" s="987"/>
      <c r="DH96" s="988"/>
      <c r="DI96" s="988"/>
      <c r="DJ96" s="988"/>
      <c r="DK96" s="989"/>
      <c r="DL96" s="987"/>
      <c r="DM96" s="988"/>
      <c r="DN96" s="988"/>
      <c r="DO96" s="988"/>
      <c r="DP96" s="989"/>
      <c r="DQ96" s="987"/>
      <c r="DR96" s="988"/>
      <c r="DS96" s="988"/>
      <c r="DT96" s="988"/>
      <c r="DU96" s="989"/>
      <c r="DV96" s="972"/>
      <c r="DW96" s="973"/>
      <c r="DX96" s="973"/>
      <c r="DY96" s="973"/>
      <c r="DZ96" s="974"/>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84"/>
      <c r="BT97" s="985"/>
      <c r="BU97" s="985"/>
      <c r="BV97" s="985"/>
      <c r="BW97" s="985"/>
      <c r="BX97" s="985"/>
      <c r="BY97" s="985"/>
      <c r="BZ97" s="985"/>
      <c r="CA97" s="985"/>
      <c r="CB97" s="985"/>
      <c r="CC97" s="985"/>
      <c r="CD97" s="985"/>
      <c r="CE97" s="985"/>
      <c r="CF97" s="985"/>
      <c r="CG97" s="986"/>
      <c r="CH97" s="987"/>
      <c r="CI97" s="988"/>
      <c r="CJ97" s="988"/>
      <c r="CK97" s="988"/>
      <c r="CL97" s="989"/>
      <c r="CM97" s="987"/>
      <c r="CN97" s="988"/>
      <c r="CO97" s="988"/>
      <c r="CP97" s="988"/>
      <c r="CQ97" s="989"/>
      <c r="CR97" s="987"/>
      <c r="CS97" s="988"/>
      <c r="CT97" s="988"/>
      <c r="CU97" s="988"/>
      <c r="CV97" s="989"/>
      <c r="CW97" s="987"/>
      <c r="CX97" s="988"/>
      <c r="CY97" s="988"/>
      <c r="CZ97" s="988"/>
      <c r="DA97" s="989"/>
      <c r="DB97" s="987"/>
      <c r="DC97" s="988"/>
      <c r="DD97" s="988"/>
      <c r="DE97" s="988"/>
      <c r="DF97" s="989"/>
      <c r="DG97" s="987"/>
      <c r="DH97" s="988"/>
      <c r="DI97" s="988"/>
      <c r="DJ97" s="988"/>
      <c r="DK97" s="989"/>
      <c r="DL97" s="987"/>
      <c r="DM97" s="988"/>
      <c r="DN97" s="988"/>
      <c r="DO97" s="988"/>
      <c r="DP97" s="989"/>
      <c r="DQ97" s="987"/>
      <c r="DR97" s="988"/>
      <c r="DS97" s="988"/>
      <c r="DT97" s="988"/>
      <c r="DU97" s="989"/>
      <c r="DV97" s="972"/>
      <c r="DW97" s="973"/>
      <c r="DX97" s="973"/>
      <c r="DY97" s="973"/>
      <c r="DZ97" s="974"/>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84"/>
      <c r="BT98" s="985"/>
      <c r="BU98" s="985"/>
      <c r="BV98" s="985"/>
      <c r="BW98" s="985"/>
      <c r="BX98" s="985"/>
      <c r="BY98" s="985"/>
      <c r="BZ98" s="985"/>
      <c r="CA98" s="985"/>
      <c r="CB98" s="985"/>
      <c r="CC98" s="985"/>
      <c r="CD98" s="985"/>
      <c r="CE98" s="985"/>
      <c r="CF98" s="985"/>
      <c r="CG98" s="986"/>
      <c r="CH98" s="987"/>
      <c r="CI98" s="988"/>
      <c r="CJ98" s="988"/>
      <c r="CK98" s="988"/>
      <c r="CL98" s="989"/>
      <c r="CM98" s="987"/>
      <c r="CN98" s="988"/>
      <c r="CO98" s="988"/>
      <c r="CP98" s="988"/>
      <c r="CQ98" s="989"/>
      <c r="CR98" s="987"/>
      <c r="CS98" s="988"/>
      <c r="CT98" s="988"/>
      <c r="CU98" s="988"/>
      <c r="CV98" s="989"/>
      <c r="CW98" s="987"/>
      <c r="CX98" s="988"/>
      <c r="CY98" s="988"/>
      <c r="CZ98" s="988"/>
      <c r="DA98" s="989"/>
      <c r="DB98" s="987"/>
      <c r="DC98" s="988"/>
      <c r="DD98" s="988"/>
      <c r="DE98" s="988"/>
      <c r="DF98" s="989"/>
      <c r="DG98" s="987"/>
      <c r="DH98" s="988"/>
      <c r="DI98" s="988"/>
      <c r="DJ98" s="988"/>
      <c r="DK98" s="989"/>
      <c r="DL98" s="987"/>
      <c r="DM98" s="988"/>
      <c r="DN98" s="988"/>
      <c r="DO98" s="988"/>
      <c r="DP98" s="989"/>
      <c r="DQ98" s="987"/>
      <c r="DR98" s="988"/>
      <c r="DS98" s="988"/>
      <c r="DT98" s="988"/>
      <c r="DU98" s="989"/>
      <c r="DV98" s="972"/>
      <c r="DW98" s="973"/>
      <c r="DX98" s="973"/>
      <c r="DY98" s="973"/>
      <c r="DZ98" s="974"/>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84"/>
      <c r="BT99" s="985"/>
      <c r="BU99" s="985"/>
      <c r="BV99" s="985"/>
      <c r="BW99" s="985"/>
      <c r="BX99" s="985"/>
      <c r="BY99" s="985"/>
      <c r="BZ99" s="985"/>
      <c r="CA99" s="985"/>
      <c r="CB99" s="985"/>
      <c r="CC99" s="985"/>
      <c r="CD99" s="985"/>
      <c r="CE99" s="985"/>
      <c r="CF99" s="985"/>
      <c r="CG99" s="986"/>
      <c r="CH99" s="987"/>
      <c r="CI99" s="988"/>
      <c r="CJ99" s="988"/>
      <c r="CK99" s="988"/>
      <c r="CL99" s="989"/>
      <c r="CM99" s="987"/>
      <c r="CN99" s="988"/>
      <c r="CO99" s="988"/>
      <c r="CP99" s="988"/>
      <c r="CQ99" s="989"/>
      <c r="CR99" s="987"/>
      <c r="CS99" s="988"/>
      <c r="CT99" s="988"/>
      <c r="CU99" s="988"/>
      <c r="CV99" s="989"/>
      <c r="CW99" s="987"/>
      <c r="CX99" s="988"/>
      <c r="CY99" s="988"/>
      <c r="CZ99" s="988"/>
      <c r="DA99" s="989"/>
      <c r="DB99" s="987"/>
      <c r="DC99" s="988"/>
      <c r="DD99" s="988"/>
      <c r="DE99" s="988"/>
      <c r="DF99" s="989"/>
      <c r="DG99" s="987"/>
      <c r="DH99" s="988"/>
      <c r="DI99" s="988"/>
      <c r="DJ99" s="988"/>
      <c r="DK99" s="989"/>
      <c r="DL99" s="987"/>
      <c r="DM99" s="988"/>
      <c r="DN99" s="988"/>
      <c r="DO99" s="988"/>
      <c r="DP99" s="989"/>
      <c r="DQ99" s="987"/>
      <c r="DR99" s="988"/>
      <c r="DS99" s="988"/>
      <c r="DT99" s="988"/>
      <c r="DU99" s="989"/>
      <c r="DV99" s="972"/>
      <c r="DW99" s="973"/>
      <c r="DX99" s="973"/>
      <c r="DY99" s="973"/>
      <c r="DZ99" s="974"/>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84"/>
      <c r="BT100" s="985"/>
      <c r="BU100" s="985"/>
      <c r="BV100" s="985"/>
      <c r="BW100" s="985"/>
      <c r="BX100" s="985"/>
      <c r="BY100" s="985"/>
      <c r="BZ100" s="985"/>
      <c r="CA100" s="985"/>
      <c r="CB100" s="985"/>
      <c r="CC100" s="985"/>
      <c r="CD100" s="985"/>
      <c r="CE100" s="985"/>
      <c r="CF100" s="985"/>
      <c r="CG100" s="986"/>
      <c r="CH100" s="987"/>
      <c r="CI100" s="988"/>
      <c r="CJ100" s="988"/>
      <c r="CK100" s="988"/>
      <c r="CL100" s="989"/>
      <c r="CM100" s="987"/>
      <c r="CN100" s="988"/>
      <c r="CO100" s="988"/>
      <c r="CP100" s="988"/>
      <c r="CQ100" s="989"/>
      <c r="CR100" s="987"/>
      <c r="CS100" s="988"/>
      <c r="CT100" s="988"/>
      <c r="CU100" s="988"/>
      <c r="CV100" s="989"/>
      <c r="CW100" s="987"/>
      <c r="CX100" s="988"/>
      <c r="CY100" s="988"/>
      <c r="CZ100" s="988"/>
      <c r="DA100" s="989"/>
      <c r="DB100" s="987"/>
      <c r="DC100" s="988"/>
      <c r="DD100" s="988"/>
      <c r="DE100" s="988"/>
      <c r="DF100" s="989"/>
      <c r="DG100" s="987"/>
      <c r="DH100" s="988"/>
      <c r="DI100" s="988"/>
      <c r="DJ100" s="988"/>
      <c r="DK100" s="989"/>
      <c r="DL100" s="987"/>
      <c r="DM100" s="988"/>
      <c r="DN100" s="988"/>
      <c r="DO100" s="988"/>
      <c r="DP100" s="989"/>
      <c r="DQ100" s="987"/>
      <c r="DR100" s="988"/>
      <c r="DS100" s="988"/>
      <c r="DT100" s="988"/>
      <c r="DU100" s="989"/>
      <c r="DV100" s="972"/>
      <c r="DW100" s="973"/>
      <c r="DX100" s="973"/>
      <c r="DY100" s="973"/>
      <c r="DZ100" s="974"/>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84"/>
      <c r="BT101" s="985"/>
      <c r="BU101" s="985"/>
      <c r="BV101" s="985"/>
      <c r="BW101" s="985"/>
      <c r="BX101" s="985"/>
      <c r="BY101" s="985"/>
      <c r="BZ101" s="985"/>
      <c r="CA101" s="985"/>
      <c r="CB101" s="985"/>
      <c r="CC101" s="985"/>
      <c r="CD101" s="985"/>
      <c r="CE101" s="985"/>
      <c r="CF101" s="985"/>
      <c r="CG101" s="986"/>
      <c r="CH101" s="987"/>
      <c r="CI101" s="988"/>
      <c r="CJ101" s="988"/>
      <c r="CK101" s="988"/>
      <c r="CL101" s="989"/>
      <c r="CM101" s="987"/>
      <c r="CN101" s="988"/>
      <c r="CO101" s="988"/>
      <c r="CP101" s="988"/>
      <c r="CQ101" s="989"/>
      <c r="CR101" s="987"/>
      <c r="CS101" s="988"/>
      <c r="CT101" s="988"/>
      <c r="CU101" s="988"/>
      <c r="CV101" s="989"/>
      <c r="CW101" s="987"/>
      <c r="CX101" s="988"/>
      <c r="CY101" s="988"/>
      <c r="CZ101" s="988"/>
      <c r="DA101" s="989"/>
      <c r="DB101" s="987"/>
      <c r="DC101" s="988"/>
      <c r="DD101" s="988"/>
      <c r="DE101" s="988"/>
      <c r="DF101" s="989"/>
      <c r="DG101" s="987"/>
      <c r="DH101" s="988"/>
      <c r="DI101" s="988"/>
      <c r="DJ101" s="988"/>
      <c r="DK101" s="989"/>
      <c r="DL101" s="987"/>
      <c r="DM101" s="988"/>
      <c r="DN101" s="988"/>
      <c r="DO101" s="988"/>
      <c r="DP101" s="989"/>
      <c r="DQ101" s="987"/>
      <c r="DR101" s="988"/>
      <c r="DS101" s="988"/>
      <c r="DT101" s="988"/>
      <c r="DU101" s="989"/>
      <c r="DV101" s="972"/>
      <c r="DW101" s="973"/>
      <c r="DX101" s="973"/>
      <c r="DY101" s="973"/>
      <c r="DZ101" s="974"/>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380</v>
      </c>
      <c r="BR102" s="975" t="s">
        <v>415</v>
      </c>
      <c r="BS102" s="976"/>
      <c r="BT102" s="976"/>
      <c r="BU102" s="976"/>
      <c r="BV102" s="976"/>
      <c r="BW102" s="976"/>
      <c r="BX102" s="976"/>
      <c r="BY102" s="976"/>
      <c r="BZ102" s="976"/>
      <c r="CA102" s="976"/>
      <c r="CB102" s="976"/>
      <c r="CC102" s="976"/>
      <c r="CD102" s="976"/>
      <c r="CE102" s="976"/>
      <c r="CF102" s="976"/>
      <c r="CG102" s="977"/>
      <c r="CH102" s="978"/>
      <c r="CI102" s="979"/>
      <c r="CJ102" s="979"/>
      <c r="CK102" s="979"/>
      <c r="CL102" s="980"/>
      <c r="CM102" s="978"/>
      <c r="CN102" s="979"/>
      <c r="CO102" s="979"/>
      <c r="CP102" s="979"/>
      <c r="CQ102" s="980"/>
      <c r="CR102" s="981">
        <v>151</v>
      </c>
      <c r="CS102" s="982"/>
      <c r="CT102" s="982"/>
      <c r="CU102" s="982"/>
      <c r="CV102" s="983"/>
      <c r="CW102" s="981">
        <v>30</v>
      </c>
      <c r="CX102" s="982"/>
      <c r="CY102" s="982"/>
      <c r="CZ102" s="982"/>
      <c r="DA102" s="983"/>
      <c r="DB102" s="981" t="s">
        <v>581</v>
      </c>
      <c r="DC102" s="982"/>
      <c r="DD102" s="982"/>
      <c r="DE102" s="982"/>
      <c r="DF102" s="983"/>
      <c r="DG102" s="981" t="s">
        <v>581</v>
      </c>
      <c r="DH102" s="982"/>
      <c r="DI102" s="982"/>
      <c r="DJ102" s="982"/>
      <c r="DK102" s="983"/>
      <c r="DL102" s="981">
        <v>300</v>
      </c>
      <c r="DM102" s="982"/>
      <c r="DN102" s="982"/>
      <c r="DO102" s="982"/>
      <c r="DP102" s="983"/>
      <c r="DQ102" s="981">
        <v>30</v>
      </c>
      <c r="DR102" s="982"/>
      <c r="DS102" s="982"/>
      <c r="DT102" s="982"/>
      <c r="DU102" s="983"/>
      <c r="DV102" s="964"/>
      <c r="DW102" s="965"/>
      <c r="DX102" s="965"/>
      <c r="DY102" s="965"/>
      <c r="DZ102" s="966"/>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67" t="s">
        <v>416</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68" t="s">
        <v>417</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418</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419</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69" t="s">
        <v>420</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421</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26" customFormat="1" ht="26.25" customHeight="1">
      <c r="A109" s="924" t="s">
        <v>422</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423</v>
      </c>
      <c r="AB109" s="925"/>
      <c r="AC109" s="925"/>
      <c r="AD109" s="925"/>
      <c r="AE109" s="926"/>
      <c r="AF109" s="927" t="s">
        <v>298</v>
      </c>
      <c r="AG109" s="925"/>
      <c r="AH109" s="925"/>
      <c r="AI109" s="925"/>
      <c r="AJ109" s="926"/>
      <c r="AK109" s="927" t="s">
        <v>297</v>
      </c>
      <c r="AL109" s="925"/>
      <c r="AM109" s="925"/>
      <c r="AN109" s="925"/>
      <c r="AO109" s="926"/>
      <c r="AP109" s="927" t="s">
        <v>424</v>
      </c>
      <c r="AQ109" s="925"/>
      <c r="AR109" s="925"/>
      <c r="AS109" s="925"/>
      <c r="AT109" s="956"/>
      <c r="AU109" s="924" t="s">
        <v>422</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423</v>
      </c>
      <c r="BR109" s="925"/>
      <c r="BS109" s="925"/>
      <c r="BT109" s="925"/>
      <c r="BU109" s="926"/>
      <c r="BV109" s="927" t="s">
        <v>298</v>
      </c>
      <c r="BW109" s="925"/>
      <c r="BX109" s="925"/>
      <c r="BY109" s="925"/>
      <c r="BZ109" s="926"/>
      <c r="CA109" s="927" t="s">
        <v>297</v>
      </c>
      <c r="CB109" s="925"/>
      <c r="CC109" s="925"/>
      <c r="CD109" s="925"/>
      <c r="CE109" s="926"/>
      <c r="CF109" s="963" t="s">
        <v>424</v>
      </c>
      <c r="CG109" s="963"/>
      <c r="CH109" s="963"/>
      <c r="CI109" s="963"/>
      <c r="CJ109" s="963"/>
      <c r="CK109" s="927" t="s">
        <v>425</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423</v>
      </c>
      <c r="DH109" s="925"/>
      <c r="DI109" s="925"/>
      <c r="DJ109" s="925"/>
      <c r="DK109" s="926"/>
      <c r="DL109" s="927" t="s">
        <v>298</v>
      </c>
      <c r="DM109" s="925"/>
      <c r="DN109" s="925"/>
      <c r="DO109" s="925"/>
      <c r="DP109" s="926"/>
      <c r="DQ109" s="927" t="s">
        <v>297</v>
      </c>
      <c r="DR109" s="925"/>
      <c r="DS109" s="925"/>
      <c r="DT109" s="925"/>
      <c r="DU109" s="926"/>
      <c r="DV109" s="927" t="s">
        <v>424</v>
      </c>
      <c r="DW109" s="925"/>
      <c r="DX109" s="925"/>
      <c r="DY109" s="925"/>
      <c r="DZ109" s="956"/>
    </row>
    <row r="110" spans="1:131" s="226" customFormat="1" ht="26.25" customHeight="1">
      <c r="A110" s="827" t="s">
        <v>426</v>
      </c>
      <c r="B110" s="828"/>
      <c r="C110" s="828"/>
      <c r="D110" s="828"/>
      <c r="E110" s="828"/>
      <c r="F110" s="828"/>
      <c r="G110" s="828"/>
      <c r="H110" s="828"/>
      <c r="I110" s="828"/>
      <c r="J110" s="828"/>
      <c r="K110" s="828"/>
      <c r="L110" s="828"/>
      <c r="M110" s="828"/>
      <c r="N110" s="828"/>
      <c r="O110" s="828"/>
      <c r="P110" s="828"/>
      <c r="Q110" s="828"/>
      <c r="R110" s="828"/>
      <c r="S110" s="828"/>
      <c r="T110" s="828"/>
      <c r="U110" s="828"/>
      <c r="V110" s="828"/>
      <c r="W110" s="828"/>
      <c r="X110" s="828"/>
      <c r="Y110" s="828"/>
      <c r="Z110" s="829"/>
      <c r="AA110" s="917">
        <v>4956577</v>
      </c>
      <c r="AB110" s="918"/>
      <c r="AC110" s="918"/>
      <c r="AD110" s="918"/>
      <c r="AE110" s="919"/>
      <c r="AF110" s="920">
        <v>4956363</v>
      </c>
      <c r="AG110" s="918"/>
      <c r="AH110" s="918"/>
      <c r="AI110" s="918"/>
      <c r="AJ110" s="919"/>
      <c r="AK110" s="920">
        <v>5067498</v>
      </c>
      <c r="AL110" s="918"/>
      <c r="AM110" s="918"/>
      <c r="AN110" s="918"/>
      <c r="AO110" s="919"/>
      <c r="AP110" s="921">
        <v>25.1</v>
      </c>
      <c r="AQ110" s="922"/>
      <c r="AR110" s="922"/>
      <c r="AS110" s="922"/>
      <c r="AT110" s="923"/>
      <c r="AU110" s="957" t="s">
        <v>66</v>
      </c>
      <c r="AV110" s="958"/>
      <c r="AW110" s="958"/>
      <c r="AX110" s="958"/>
      <c r="AY110" s="958"/>
      <c r="AZ110" s="883" t="s">
        <v>427</v>
      </c>
      <c r="BA110" s="828"/>
      <c r="BB110" s="828"/>
      <c r="BC110" s="828"/>
      <c r="BD110" s="828"/>
      <c r="BE110" s="828"/>
      <c r="BF110" s="828"/>
      <c r="BG110" s="828"/>
      <c r="BH110" s="828"/>
      <c r="BI110" s="828"/>
      <c r="BJ110" s="828"/>
      <c r="BK110" s="828"/>
      <c r="BL110" s="828"/>
      <c r="BM110" s="828"/>
      <c r="BN110" s="828"/>
      <c r="BO110" s="828"/>
      <c r="BP110" s="829"/>
      <c r="BQ110" s="884">
        <v>53694707</v>
      </c>
      <c r="BR110" s="865"/>
      <c r="BS110" s="865"/>
      <c r="BT110" s="865"/>
      <c r="BU110" s="865"/>
      <c r="BV110" s="865">
        <v>54888202</v>
      </c>
      <c r="BW110" s="865"/>
      <c r="BX110" s="865"/>
      <c r="BY110" s="865"/>
      <c r="BZ110" s="865"/>
      <c r="CA110" s="865">
        <v>58419258</v>
      </c>
      <c r="CB110" s="865"/>
      <c r="CC110" s="865"/>
      <c r="CD110" s="865"/>
      <c r="CE110" s="865"/>
      <c r="CF110" s="889">
        <v>289.39999999999998</v>
      </c>
      <c r="CG110" s="890"/>
      <c r="CH110" s="890"/>
      <c r="CI110" s="890"/>
      <c r="CJ110" s="890"/>
      <c r="CK110" s="953" t="s">
        <v>428</v>
      </c>
      <c r="CL110" s="839"/>
      <c r="CM110" s="914" t="s">
        <v>429</v>
      </c>
      <c r="CN110" s="915"/>
      <c r="CO110" s="915"/>
      <c r="CP110" s="915"/>
      <c r="CQ110" s="915"/>
      <c r="CR110" s="915"/>
      <c r="CS110" s="915"/>
      <c r="CT110" s="915"/>
      <c r="CU110" s="915"/>
      <c r="CV110" s="915"/>
      <c r="CW110" s="915"/>
      <c r="CX110" s="915"/>
      <c r="CY110" s="915"/>
      <c r="CZ110" s="915"/>
      <c r="DA110" s="915"/>
      <c r="DB110" s="915"/>
      <c r="DC110" s="915"/>
      <c r="DD110" s="915"/>
      <c r="DE110" s="915"/>
      <c r="DF110" s="916"/>
      <c r="DG110" s="884" t="s">
        <v>430</v>
      </c>
      <c r="DH110" s="865"/>
      <c r="DI110" s="865"/>
      <c r="DJ110" s="865"/>
      <c r="DK110" s="865"/>
      <c r="DL110" s="865" t="s">
        <v>431</v>
      </c>
      <c r="DM110" s="865"/>
      <c r="DN110" s="865"/>
      <c r="DO110" s="865"/>
      <c r="DP110" s="865"/>
      <c r="DQ110" s="865" t="s">
        <v>431</v>
      </c>
      <c r="DR110" s="865"/>
      <c r="DS110" s="865"/>
      <c r="DT110" s="865"/>
      <c r="DU110" s="865"/>
      <c r="DV110" s="866" t="s">
        <v>431</v>
      </c>
      <c r="DW110" s="866"/>
      <c r="DX110" s="866"/>
      <c r="DY110" s="866"/>
      <c r="DZ110" s="867"/>
    </row>
    <row r="111" spans="1:131" s="226" customFormat="1" ht="26.25" customHeight="1">
      <c r="A111" s="794" t="s">
        <v>432</v>
      </c>
      <c r="B111" s="795"/>
      <c r="C111" s="795"/>
      <c r="D111" s="795"/>
      <c r="E111" s="795"/>
      <c r="F111" s="795"/>
      <c r="G111" s="795"/>
      <c r="H111" s="795"/>
      <c r="I111" s="795"/>
      <c r="J111" s="795"/>
      <c r="K111" s="795"/>
      <c r="L111" s="795"/>
      <c r="M111" s="795"/>
      <c r="N111" s="795"/>
      <c r="O111" s="795"/>
      <c r="P111" s="795"/>
      <c r="Q111" s="795"/>
      <c r="R111" s="795"/>
      <c r="S111" s="795"/>
      <c r="T111" s="795"/>
      <c r="U111" s="795"/>
      <c r="V111" s="795"/>
      <c r="W111" s="795"/>
      <c r="X111" s="795"/>
      <c r="Y111" s="795"/>
      <c r="Z111" s="952"/>
      <c r="AA111" s="945" t="s">
        <v>430</v>
      </c>
      <c r="AB111" s="946"/>
      <c r="AC111" s="946"/>
      <c r="AD111" s="946"/>
      <c r="AE111" s="947"/>
      <c r="AF111" s="948" t="s">
        <v>430</v>
      </c>
      <c r="AG111" s="946"/>
      <c r="AH111" s="946"/>
      <c r="AI111" s="946"/>
      <c r="AJ111" s="947"/>
      <c r="AK111" s="948" t="s">
        <v>430</v>
      </c>
      <c r="AL111" s="946"/>
      <c r="AM111" s="946"/>
      <c r="AN111" s="946"/>
      <c r="AO111" s="947"/>
      <c r="AP111" s="949" t="s">
        <v>231</v>
      </c>
      <c r="AQ111" s="950"/>
      <c r="AR111" s="950"/>
      <c r="AS111" s="950"/>
      <c r="AT111" s="951"/>
      <c r="AU111" s="959"/>
      <c r="AV111" s="960"/>
      <c r="AW111" s="960"/>
      <c r="AX111" s="960"/>
      <c r="AY111" s="960"/>
      <c r="AZ111" s="835" t="s">
        <v>433</v>
      </c>
      <c r="BA111" s="770"/>
      <c r="BB111" s="770"/>
      <c r="BC111" s="770"/>
      <c r="BD111" s="770"/>
      <c r="BE111" s="770"/>
      <c r="BF111" s="770"/>
      <c r="BG111" s="770"/>
      <c r="BH111" s="770"/>
      <c r="BI111" s="770"/>
      <c r="BJ111" s="770"/>
      <c r="BK111" s="770"/>
      <c r="BL111" s="770"/>
      <c r="BM111" s="770"/>
      <c r="BN111" s="770"/>
      <c r="BO111" s="770"/>
      <c r="BP111" s="771"/>
      <c r="BQ111" s="836">
        <v>149039</v>
      </c>
      <c r="BR111" s="837"/>
      <c r="BS111" s="837"/>
      <c r="BT111" s="837"/>
      <c r="BU111" s="837"/>
      <c r="BV111" s="837">
        <v>133387</v>
      </c>
      <c r="BW111" s="837"/>
      <c r="BX111" s="837"/>
      <c r="BY111" s="837"/>
      <c r="BZ111" s="837"/>
      <c r="CA111" s="837">
        <v>114468</v>
      </c>
      <c r="CB111" s="837"/>
      <c r="CC111" s="837"/>
      <c r="CD111" s="837"/>
      <c r="CE111" s="837"/>
      <c r="CF111" s="898">
        <v>0.6</v>
      </c>
      <c r="CG111" s="899"/>
      <c r="CH111" s="899"/>
      <c r="CI111" s="899"/>
      <c r="CJ111" s="899"/>
      <c r="CK111" s="954"/>
      <c r="CL111" s="841"/>
      <c r="CM111" s="844" t="s">
        <v>434</v>
      </c>
      <c r="CN111" s="845"/>
      <c r="CO111" s="845"/>
      <c r="CP111" s="845"/>
      <c r="CQ111" s="845"/>
      <c r="CR111" s="845"/>
      <c r="CS111" s="845"/>
      <c r="CT111" s="845"/>
      <c r="CU111" s="845"/>
      <c r="CV111" s="845"/>
      <c r="CW111" s="845"/>
      <c r="CX111" s="845"/>
      <c r="CY111" s="845"/>
      <c r="CZ111" s="845"/>
      <c r="DA111" s="845"/>
      <c r="DB111" s="845"/>
      <c r="DC111" s="845"/>
      <c r="DD111" s="845"/>
      <c r="DE111" s="845"/>
      <c r="DF111" s="846"/>
      <c r="DG111" s="836" t="s">
        <v>435</v>
      </c>
      <c r="DH111" s="837"/>
      <c r="DI111" s="837"/>
      <c r="DJ111" s="837"/>
      <c r="DK111" s="837"/>
      <c r="DL111" s="837" t="s">
        <v>435</v>
      </c>
      <c r="DM111" s="837"/>
      <c r="DN111" s="837"/>
      <c r="DO111" s="837"/>
      <c r="DP111" s="837"/>
      <c r="DQ111" s="837" t="s">
        <v>435</v>
      </c>
      <c r="DR111" s="837"/>
      <c r="DS111" s="837"/>
      <c r="DT111" s="837"/>
      <c r="DU111" s="837"/>
      <c r="DV111" s="814" t="s">
        <v>435</v>
      </c>
      <c r="DW111" s="814"/>
      <c r="DX111" s="814"/>
      <c r="DY111" s="814"/>
      <c r="DZ111" s="815"/>
    </row>
    <row r="112" spans="1:131" s="226" customFormat="1" ht="26.25" customHeight="1">
      <c r="A112" s="939" t="s">
        <v>436</v>
      </c>
      <c r="B112" s="940"/>
      <c r="C112" s="770" t="s">
        <v>437</v>
      </c>
      <c r="D112" s="770"/>
      <c r="E112" s="770"/>
      <c r="F112" s="770"/>
      <c r="G112" s="770"/>
      <c r="H112" s="770"/>
      <c r="I112" s="770"/>
      <c r="J112" s="770"/>
      <c r="K112" s="770"/>
      <c r="L112" s="770"/>
      <c r="M112" s="770"/>
      <c r="N112" s="770"/>
      <c r="O112" s="770"/>
      <c r="P112" s="770"/>
      <c r="Q112" s="770"/>
      <c r="R112" s="770"/>
      <c r="S112" s="770"/>
      <c r="T112" s="770"/>
      <c r="U112" s="770"/>
      <c r="V112" s="770"/>
      <c r="W112" s="770"/>
      <c r="X112" s="770"/>
      <c r="Y112" s="770"/>
      <c r="Z112" s="771"/>
      <c r="AA112" s="799" t="s">
        <v>231</v>
      </c>
      <c r="AB112" s="800"/>
      <c r="AC112" s="800"/>
      <c r="AD112" s="800"/>
      <c r="AE112" s="801"/>
      <c r="AF112" s="802" t="s">
        <v>435</v>
      </c>
      <c r="AG112" s="800"/>
      <c r="AH112" s="800"/>
      <c r="AI112" s="800"/>
      <c r="AJ112" s="801"/>
      <c r="AK112" s="802" t="s">
        <v>231</v>
      </c>
      <c r="AL112" s="800"/>
      <c r="AM112" s="800"/>
      <c r="AN112" s="800"/>
      <c r="AO112" s="801"/>
      <c r="AP112" s="847" t="s">
        <v>435</v>
      </c>
      <c r="AQ112" s="848"/>
      <c r="AR112" s="848"/>
      <c r="AS112" s="848"/>
      <c r="AT112" s="849"/>
      <c r="AU112" s="959"/>
      <c r="AV112" s="960"/>
      <c r="AW112" s="960"/>
      <c r="AX112" s="960"/>
      <c r="AY112" s="960"/>
      <c r="AZ112" s="835" t="s">
        <v>438</v>
      </c>
      <c r="BA112" s="770"/>
      <c r="BB112" s="770"/>
      <c r="BC112" s="770"/>
      <c r="BD112" s="770"/>
      <c r="BE112" s="770"/>
      <c r="BF112" s="770"/>
      <c r="BG112" s="770"/>
      <c r="BH112" s="770"/>
      <c r="BI112" s="770"/>
      <c r="BJ112" s="770"/>
      <c r="BK112" s="770"/>
      <c r="BL112" s="770"/>
      <c r="BM112" s="770"/>
      <c r="BN112" s="770"/>
      <c r="BO112" s="770"/>
      <c r="BP112" s="771"/>
      <c r="BQ112" s="836">
        <v>11995533</v>
      </c>
      <c r="BR112" s="837"/>
      <c r="BS112" s="837"/>
      <c r="BT112" s="837"/>
      <c r="BU112" s="837"/>
      <c r="BV112" s="837">
        <v>11734671</v>
      </c>
      <c r="BW112" s="837"/>
      <c r="BX112" s="837"/>
      <c r="BY112" s="837"/>
      <c r="BZ112" s="837"/>
      <c r="CA112" s="837">
        <v>11193008</v>
      </c>
      <c r="CB112" s="837"/>
      <c r="CC112" s="837"/>
      <c r="CD112" s="837"/>
      <c r="CE112" s="837"/>
      <c r="CF112" s="898">
        <v>55.4</v>
      </c>
      <c r="CG112" s="899"/>
      <c r="CH112" s="899"/>
      <c r="CI112" s="899"/>
      <c r="CJ112" s="899"/>
      <c r="CK112" s="954"/>
      <c r="CL112" s="841"/>
      <c r="CM112" s="844" t="s">
        <v>439</v>
      </c>
      <c r="CN112" s="845"/>
      <c r="CO112" s="845"/>
      <c r="CP112" s="845"/>
      <c r="CQ112" s="845"/>
      <c r="CR112" s="845"/>
      <c r="CS112" s="845"/>
      <c r="CT112" s="845"/>
      <c r="CU112" s="845"/>
      <c r="CV112" s="845"/>
      <c r="CW112" s="845"/>
      <c r="CX112" s="845"/>
      <c r="CY112" s="845"/>
      <c r="CZ112" s="845"/>
      <c r="DA112" s="845"/>
      <c r="DB112" s="845"/>
      <c r="DC112" s="845"/>
      <c r="DD112" s="845"/>
      <c r="DE112" s="845"/>
      <c r="DF112" s="846"/>
      <c r="DG112" s="836" t="s">
        <v>231</v>
      </c>
      <c r="DH112" s="837"/>
      <c r="DI112" s="837"/>
      <c r="DJ112" s="837"/>
      <c r="DK112" s="837"/>
      <c r="DL112" s="837" t="s">
        <v>231</v>
      </c>
      <c r="DM112" s="837"/>
      <c r="DN112" s="837"/>
      <c r="DO112" s="837"/>
      <c r="DP112" s="837"/>
      <c r="DQ112" s="837" t="s">
        <v>231</v>
      </c>
      <c r="DR112" s="837"/>
      <c r="DS112" s="837"/>
      <c r="DT112" s="837"/>
      <c r="DU112" s="837"/>
      <c r="DV112" s="814" t="s">
        <v>231</v>
      </c>
      <c r="DW112" s="814"/>
      <c r="DX112" s="814"/>
      <c r="DY112" s="814"/>
      <c r="DZ112" s="815"/>
    </row>
    <row r="113" spans="1:130" s="226" customFormat="1" ht="26.25" customHeight="1">
      <c r="A113" s="941"/>
      <c r="B113" s="942"/>
      <c r="C113" s="770" t="s">
        <v>440</v>
      </c>
      <c r="D113" s="770"/>
      <c r="E113" s="770"/>
      <c r="F113" s="770"/>
      <c r="G113" s="770"/>
      <c r="H113" s="770"/>
      <c r="I113" s="770"/>
      <c r="J113" s="770"/>
      <c r="K113" s="770"/>
      <c r="L113" s="770"/>
      <c r="M113" s="770"/>
      <c r="N113" s="770"/>
      <c r="O113" s="770"/>
      <c r="P113" s="770"/>
      <c r="Q113" s="770"/>
      <c r="R113" s="770"/>
      <c r="S113" s="770"/>
      <c r="T113" s="770"/>
      <c r="U113" s="770"/>
      <c r="V113" s="770"/>
      <c r="W113" s="770"/>
      <c r="X113" s="770"/>
      <c r="Y113" s="770"/>
      <c r="Z113" s="771"/>
      <c r="AA113" s="945">
        <v>810546</v>
      </c>
      <c r="AB113" s="946"/>
      <c r="AC113" s="946"/>
      <c r="AD113" s="946"/>
      <c r="AE113" s="947"/>
      <c r="AF113" s="948">
        <v>963531</v>
      </c>
      <c r="AG113" s="946"/>
      <c r="AH113" s="946"/>
      <c r="AI113" s="946"/>
      <c r="AJ113" s="947"/>
      <c r="AK113" s="948">
        <v>1021161</v>
      </c>
      <c r="AL113" s="946"/>
      <c r="AM113" s="946"/>
      <c r="AN113" s="946"/>
      <c r="AO113" s="947"/>
      <c r="AP113" s="949">
        <v>5.0999999999999996</v>
      </c>
      <c r="AQ113" s="950"/>
      <c r="AR113" s="950"/>
      <c r="AS113" s="950"/>
      <c r="AT113" s="951"/>
      <c r="AU113" s="959"/>
      <c r="AV113" s="960"/>
      <c r="AW113" s="960"/>
      <c r="AX113" s="960"/>
      <c r="AY113" s="960"/>
      <c r="AZ113" s="835" t="s">
        <v>441</v>
      </c>
      <c r="BA113" s="770"/>
      <c r="BB113" s="770"/>
      <c r="BC113" s="770"/>
      <c r="BD113" s="770"/>
      <c r="BE113" s="770"/>
      <c r="BF113" s="770"/>
      <c r="BG113" s="770"/>
      <c r="BH113" s="770"/>
      <c r="BI113" s="770"/>
      <c r="BJ113" s="770"/>
      <c r="BK113" s="770"/>
      <c r="BL113" s="770"/>
      <c r="BM113" s="770"/>
      <c r="BN113" s="770"/>
      <c r="BO113" s="770"/>
      <c r="BP113" s="771"/>
      <c r="BQ113" s="836" t="s">
        <v>435</v>
      </c>
      <c r="BR113" s="837"/>
      <c r="BS113" s="837"/>
      <c r="BT113" s="837"/>
      <c r="BU113" s="837"/>
      <c r="BV113" s="837" t="s">
        <v>435</v>
      </c>
      <c r="BW113" s="837"/>
      <c r="BX113" s="837"/>
      <c r="BY113" s="837"/>
      <c r="BZ113" s="837"/>
      <c r="CA113" s="837" t="s">
        <v>231</v>
      </c>
      <c r="CB113" s="837"/>
      <c r="CC113" s="837"/>
      <c r="CD113" s="837"/>
      <c r="CE113" s="837"/>
      <c r="CF113" s="898" t="s">
        <v>231</v>
      </c>
      <c r="CG113" s="899"/>
      <c r="CH113" s="899"/>
      <c r="CI113" s="899"/>
      <c r="CJ113" s="899"/>
      <c r="CK113" s="954"/>
      <c r="CL113" s="841"/>
      <c r="CM113" s="844" t="s">
        <v>442</v>
      </c>
      <c r="CN113" s="845"/>
      <c r="CO113" s="845"/>
      <c r="CP113" s="845"/>
      <c r="CQ113" s="845"/>
      <c r="CR113" s="845"/>
      <c r="CS113" s="845"/>
      <c r="CT113" s="845"/>
      <c r="CU113" s="845"/>
      <c r="CV113" s="845"/>
      <c r="CW113" s="845"/>
      <c r="CX113" s="845"/>
      <c r="CY113" s="845"/>
      <c r="CZ113" s="845"/>
      <c r="DA113" s="845"/>
      <c r="DB113" s="845"/>
      <c r="DC113" s="845"/>
      <c r="DD113" s="845"/>
      <c r="DE113" s="845"/>
      <c r="DF113" s="846"/>
      <c r="DG113" s="799" t="s">
        <v>435</v>
      </c>
      <c r="DH113" s="800"/>
      <c r="DI113" s="800"/>
      <c r="DJ113" s="800"/>
      <c r="DK113" s="801"/>
      <c r="DL113" s="802" t="s">
        <v>435</v>
      </c>
      <c r="DM113" s="800"/>
      <c r="DN113" s="800"/>
      <c r="DO113" s="800"/>
      <c r="DP113" s="801"/>
      <c r="DQ113" s="802" t="s">
        <v>231</v>
      </c>
      <c r="DR113" s="800"/>
      <c r="DS113" s="800"/>
      <c r="DT113" s="800"/>
      <c r="DU113" s="801"/>
      <c r="DV113" s="847" t="s">
        <v>231</v>
      </c>
      <c r="DW113" s="848"/>
      <c r="DX113" s="848"/>
      <c r="DY113" s="848"/>
      <c r="DZ113" s="849"/>
    </row>
    <row r="114" spans="1:130" s="226" customFormat="1" ht="26.25" customHeight="1">
      <c r="A114" s="941"/>
      <c r="B114" s="942"/>
      <c r="C114" s="770" t="s">
        <v>443</v>
      </c>
      <c r="D114" s="770"/>
      <c r="E114" s="770"/>
      <c r="F114" s="770"/>
      <c r="G114" s="770"/>
      <c r="H114" s="770"/>
      <c r="I114" s="770"/>
      <c r="J114" s="770"/>
      <c r="K114" s="770"/>
      <c r="L114" s="770"/>
      <c r="M114" s="770"/>
      <c r="N114" s="770"/>
      <c r="O114" s="770"/>
      <c r="P114" s="770"/>
      <c r="Q114" s="770"/>
      <c r="R114" s="770"/>
      <c r="S114" s="770"/>
      <c r="T114" s="770"/>
      <c r="U114" s="770"/>
      <c r="V114" s="770"/>
      <c r="W114" s="770"/>
      <c r="X114" s="770"/>
      <c r="Y114" s="770"/>
      <c r="Z114" s="771"/>
      <c r="AA114" s="799" t="s">
        <v>231</v>
      </c>
      <c r="AB114" s="800"/>
      <c r="AC114" s="800"/>
      <c r="AD114" s="800"/>
      <c r="AE114" s="801"/>
      <c r="AF114" s="802" t="s">
        <v>231</v>
      </c>
      <c r="AG114" s="800"/>
      <c r="AH114" s="800"/>
      <c r="AI114" s="800"/>
      <c r="AJ114" s="801"/>
      <c r="AK114" s="802" t="s">
        <v>231</v>
      </c>
      <c r="AL114" s="800"/>
      <c r="AM114" s="800"/>
      <c r="AN114" s="800"/>
      <c r="AO114" s="801"/>
      <c r="AP114" s="847" t="s">
        <v>435</v>
      </c>
      <c r="AQ114" s="848"/>
      <c r="AR114" s="848"/>
      <c r="AS114" s="848"/>
      <c r="AT114" s="849"/>
      <c r="AU114" s="959"/>
      <c r="AV114" s="960"/>
      <c r="AW114" s="960"/>
      <c r="AX114" s="960"/>
      <c r="AY114" s="960"/>
      <c r="AZ114" s="835" t="s">
        <v>444</v>
      </c>
      <c r="BA114" s="770"/>
      <c r="BB114" s="770"/>
      <c r="BC114" s="770"/>
      <c r="BD114" s="770"/>
      <c r="BE114" s="770"/>
      <c r="BF114" s="770"/>
      <c r="BG114" s="770"/>
      <c r="BH114" s="770"/>
      <c r="BI114" s="770"/>
      <c r="BJ114" s="770"/>
      <c r="BK114" s="770"/>
      <c r="BL114" s="770"/>
      <c r="BM114" s="770"/>
      <c r="BN114" s="770"/>
      <c r="BO114" s="770"/>
      <c r="BP114" s="771"/>
      <c r="BQ114" s="836">
        <v>9328558</v>
      </c>
      <c r="BR114" s="837"/>
      <c r="BS114" s="837"/>
      <c r="BT114" s="837"/>
      <c r="BU114" s="837"/>
      <c r="BV114" s="837">
        <v>9130782</v>
      </c>
      <c r="BW114" s="837"/>
      <c r="BX114" s="837"/>
      <c r="BY114" s="837"/>
      <c r="BZ114" s="837"/>
      <c r="CA114" s="837">
        <v>8850453</v>
      </c>
      <c r="CB114" s="837"/>
      <c r="CC114" s="837"/>
      <c r="CD114" s="837"/>
      <c r="CE114" s="837"/>
      <c r="CF114" s="898">
        <v>43.8</v>
      </c>
      <c r="CG114" s="899"/>
      <c r="CH114" s="899"/>
      <c r="CI114" s="899"/>
      <c r="CJ114" s="899"/>
      <c r="CK114" s="954"/>
      <c r="CL114" s="841"/>
      <c r="CM114" s="844" t="s">
        <v>445</v>
      </c>
      <c r="CN114" s="845"/>
      <c r="CO114" s="845"/>
      <c r="CP114" s="845"/>
      <c r="CQ114" s="845"/>
      <c r="CR114" s="845"/>
      <c r="CS114" s="845"/>
      <c r="CT114" s="845"/>
      <c r="CU114" s="845"/>
      <c r="CV114" s="845"/>
      <c r="CW114" s="845"/>
      <c r="CX114" s="845"/>
      <c r="CY114" s="845"/>
      <c r="CZ114" s="845"/>
      <c r="DA114" s="845"/>
      <c r="DB114" s="845"/>
      <c r="DC114" s="845"/>
      <c r="DD114" s="845"/>
      <c r="DE114" s="845"/>
      <c r="DF114" s="846"/>
      <c r="DG114" s="799" t="s">
        <v>231</v>
      </c>
      <c r="DH114" s="800"/>
      <c r="DI114" s="800"/>
      <c r="DJ114" s="800"/>
      <c r="DK114" s="801"/>
      <c r="DL114" s="802" t="s">
        <v>231</v>
      </c>
      <c r="DM114" s="800"/>
      <c r="DN114" s="800"/>
      <c r="DO114" s="800"/>
      <c r="DP114" s="801"/>
      <c r="DQ114" s="802" t="s">
        <v>231</v>
      </c>
      <c r="DR114" s="800"/>
      <c r="DS114" s="800"/>
      <c r="DT114" s="800"/>
      <c r="DU114" s="801"/>
      <c r="DV114" s="847" t="s">
        <v>231</v>
      </c>
      <c r="DW114" s="848"/>
      <c r="DX114" s="848"/>
      <c r="DY114" s="848"/>
      <c r="DZ114" s="849"/>
    </row>
    <row r="115" spans="1:130" s="226" customFormat="1" ht="26.25" customHeight="1">
      <c r="A115" s="941"/>
      <c r="B115" s="942"/>
      <c r="C115" s="770" t="s">
        <v>446</v>
      </c>
      <c r="D115" s="770"/>
      <c r="E115" s="770"/>
      <c r="F115" s="770"/>
      <c r="G115" s="770"/>
      <c r="H115" s="770"/>
      <c r="I115" s="770"/>
      <c r="J115" s="770"/>
      <c r="K115" s="770"/>
      <c r="L115" s="770"/>
      <c r="M115" s="770"/>
      <c r="N115" s="770"/>
      <c r="O115" s="770"/>
      <c r="P115" s="770"/>
      <c r="Q115" s="770"/>
      <c r="R115" s="770"/>
      <c r="S115" s="770"/>
      <c r="T115" s="770"/>
      <c r="U115" s="770"/>
      <c r="V115" s="770"/>
      <c r="W115" s="770"/>
      <c r="X115" s="770"/>
      <c r="Y115" s="770"/>
      <c r="Z115" s="771"/>
      <c r="AA115" s="945">
        <v>24763</v>
      </c>
      <c r="AB115" s="946"/>
      <c r="AC115" s="946"/>
      <c r="AD115" s="946"/>
      <c r="AE115" s="947"/>
      <c r="AF115" s="948">
        <v>15555</v>
      </c>
      <c r="AG115" s="946"/>
      <c r="AH115" s="946"/>
      <c r="AI115" s="946"/>
      <c r="AJ115" s="947"/>
      <c r="AK115" s="948">
        <v>15064</v>
      </c>
      <c r="AL115" s="946"/>
      <c r="AM115" s="946"/>
      <c r="AN115" s="946"/>
      <c r="AO115" s="947"/>
      <c r="AP115" s="949">
        <v>0.1</v>
      </c>
      <c r="AQ115" s="950"/>
      <c r="AR115" s="950"/>
      <c r="AS115" s="950"/>
      <c r="AT115" s="951"/>
      <c r="AU115" s="959"/>
      <c r="AV115" s="960"/>
      <c r="AW115" s="960"/>
      <c r="AX115" s="960"/>
      <c r="AY115" s="960"/>
      <c r="AZ115" s="835" t="s">
        <v>447</v>
      </c>
      <c r="BA115" s="770"/>
      <c r="BB115" s="770"/>
      <c r="BC115" s="770"/>
      <c r="BD115" s="770"/>
      <c r="BE115" s="770"/>
      <c r="BF115" s="770"/>
      <c r="BG115" s="770"/>
      <c r="BH115" s="770"/>
      <c r="BI115" s="770"/>
      <c r="BJ115" s="770"/>
      <c r="BK115" s="770"/>
      <c r="BL115" s="770"/>
      <c r="BM115" s="770"/>
      <c r="BN115" s="770"/>
      <c r="BO115" s="770"/>
      <c r="BP115" s="771"/>
      <c r="BQ115" s="836">
        <v>107474</v>
      </c>
      <c r="BR115" s="837"/>
      <c r="BS115" s="837"/>
      <c r="BT115" s="837"/>
      <c r="BU115" s="837"/>
      <c r="BV115" s="837">
        <v>31238</v>
      </c>
      <c r="BW115" s="837"/>
      <c r="BX115" s="837"/>
      <c r="BY115" s="837"/>
      <c r="BZ115" s="837"/>
      <c r="CA115" s="837">
        <v>30037</v>
      </c>
      <c r="CB115" s="837"/>
      <c r="CC115" s="837"/>
      <c r="CD115" s="837"/>
      <c r="CE115" s="837"/>
      <c r="CF115" s="898">
        <v>0.1</v>
      </c>
      <c r="CG115" s="899"/>
      <c r="CH115" s="899"/>
      <c r="CI115" s="899"/>
      <c r="CJ115" s="899"/>
      <c r="CK115" s="954"/>
      <c r="CL115" s="841"/>
      <c r="CM115" s="835" t="s">
        <v>448</v>
      </c>
      <c r="CN115" s="938"/>
      <c r="CO115" s="938"/>
      <c r="CP115" s="938"/>
      <c r="CQ115" s="938"/>
      <c r="CR115" s="938"/>
      <c r="CS115" s="938"/>
      <c r="CT115" s="938"/>
      <c r="CU115" s="938"/>
      <c r="CV115" s="938"/>
      <c r="CW115" s="938"/>
      <c r="CX115" s="938"/>
      <c r="CY115" s="938"/>
      <c r="CZ115" s="938"/>
      <c r="DA115" s="938"/>
      <c r="DB115" s="938"/>
      <c r="DC115" s="938"/>
      <c r="DD115" s="938"/>
      <c r="DE115" s="938"/>
      <c r="DF115" s="771"/>
      <c r="DG115" s="799" t="s">
        <v>231</v>
      </c>
      <c r="DH115" s="800"/>
      <c r="DI115" s="800"/>
      <c r="DJ115" s="800"/>
      <c r="DK115" s="801"/>
      <c r="DL115" s="802" t="s">
        <v>231</v>
      </c>
      <c r="DM115" s="800"/>
      <c r="DN115" s="800"/>
      <c r="DO115" s="800"/>
      <c r="DP115" s="801"/>
      <c r="DQ115" s="802" t="s">
        <v>435</v>
      </c>
      <c r="DR115" s="800"/>
      <c r="DS115" s="800"/>
      <c r="DT115" s="800"/>
      <c r="DU115" s="801"/>
      <c r="DV115" s="847" t="s">
        <v>231</v>
      </c>
      <c r="DW115" s="848"/>
      <c r="DX115" s="848"/>
      <c r="DY115" s="848"/>
      <c r="DZ115" s="849"/>
    </row>
    <row r="116" spans="1:130" s="226" customFormat="1" ht="26.25" customHeight="1">
      <c r="A116" s="943"/>
      <c r="B116" s="944"/>
      <c r="C116" s="903" t="s">
        <v>449</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799" t="s">
        <v>435</v>
      </c>
      <c r="AB116" s="800"/>
      <c r="AC116" s="800"/>
      <c r="AD116" s="800"/>
      <c r="AE116" s="801"/>
      <c r="AF116" s="802" t="s">
        <v>231</v>
      </c>
      <c r="AG116" s="800"/>
      <c r="AH116" s="800"/>
      <c r="AI116" s="800"/>
      <c r="AJ116" s="801"/>
      <c r="AK116" s="802" t="s">
        <v>231</v>
      </c>
      <c r="AL116" s="800"/>
      <c r="AM116" s="800"/>
      <c r="AN116" s="800"/>
      <c r="AO116" s="801"/>
      <c r="AP116" s="847" t="s">
        <v>435</v>
      </c>
      <c r="AQ116" s="848"/>
      <c r="AR116" s="848"/>
      <c r="AS116" s="848"/>
      <c r="AT116" s="849"/>
      <c r="AU116" s="959"/>
      <c r="AV116" s="960"/>
      <c r="AW116" s="960"/>
      <c r="AX116" s="960"/>
      <c r="AY116" s="960"/>
      <c r="AZ116" s="886" t="s">
        <v>450</v>
      </c>
      <c r="BA116" s="887"/>
      <c r="BB116" s="887"/>
      <c r="BC116" s="887"/>
      <c r="BD116" s="887"/>
      <c r="BE116" s="887"/>
      <c r="BF116" s="887"/>
      <c r="BG116" s="887"/>
      <c r="BH116" s="887"/>
      <c r="BI116" s="887"/>
      <c r="BJ116" s="887"/>
      <c r="BK116" s="887"/>
      <c r="BL116" s="887"/>
      <c r="BM116" s="887"/>
      <c r="BN116" s="887"/>
      <c r="BO116" s="887"/>
      <c r="BP116" s="888"/>
      <c r="BQ116" s="836" t="s">
        <v>231</v>
      </c>
      <c r="BR116" s="837"/>
      <c r="BS116" s="837"/>
      <c r="BT116" s="837"/>
      <c r="BU116" s="837"/>
      <c r="BV116" s="837" t="s">
        <v>231</v>
      </c>
      <c r="BW116" s="837"/>
      <c r="BX116" s="837"/>
      <c r="BY116" s="837"/>
      <c r="BZ116" s="837"/>
      <c r="CA116" s="837" t="s">
        <v>231</v>
      </c>
      <c r="CB116" s="837"/>
      <c r="CC116" s="837"/>
      <c r="CD116" s="837"/>
      <c r="CE116" s="837"/>
      <c r="CF116" s="898" t="s">
        <v>435</v>
      </c>
      <c r="CG116" s="899"/>
      <c r="CH116" s="899"/>
      <c r="CI116" s="899"/>
      <c r="CJ116" s="899"/>
      <c r="CK116" s="954"/>
      <c r="CL116" s="841"/>
      <c r="CM116" s="844" t="s">
        <v>451</v>
      </c>
      <c r="CN116" s="845"/>
      <c r="CO116" s="845"/>
      <c r="CP116" s="845"/>
      <c r="CQ116" s="845"/>
      <c r="CR116" s="845"/>
      <c r="CS116" s="845"/>
      <c r="CT116" s="845"/>
      <c r="CU116" s="845"/>
      <c r="CV116" s="845"/>
      <c r="CW116" s="845"/>
      <c r="CX116" s="845"/>
      <c r="CY116" s="845"/>
      <c r="CZ116" s="845"/>
      <c r="DA116" s="845"/>
      <c r="DB116" s="845"/>
      <c r="DC116" s="845"/>
      <c r="DD116" s="845"/>
      <c r="DE116" s="845"/>
      <c r="DF116" s="846"/>
      <c r="DG116" s="799">
        <v>140109</v>
      </c>
      <c r="DH116" s="800"/>
      <c r="DI116" s="800"/>
      <c r="DJ116" s="800"/>
      <c r="DK116" s="801"/>
      <c r="DL116" s="802">
        <v>126194</v>
      </c>
      <c r="DM116" s="800"/>
      <c r="DN116" s="800"/>
      <c r="DO116" s="800"/>
      <c r="DP116" s="801"/>
      <c r="DQ116" s="802">
        <v>112460</v>
      </c>
      <c r="DR116" s="800"/>
      <c r="DS116" s="800"/>
      <c r="DT116" s="800"/>
      <c r="DU116" s="801"/>
      <c r="DV116" s="847">
        <v>0.6</v>
      </c>
      <c r="DW116" s="848"/>
      <c r="DX116" s="848"/>
      <c r="DY116" s="848"/>
      <c r="DZ116" s="849"/>
    </row>
    <row r="117" spans="1:130" s="226" customFormat="1" ht="26.25" customHeight="1">
      <c r="A117" s="924" t="s">
        <v>179</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0" t="s">
        <v>452</v>
      </c>
      <c r="Z117" s="926"/>
      <c r="AA117" s="931">
        <v>5791886</v>
      </c>
      <c r="AB117" s="932"/>
      <c r="AC117" s="932"/>
      <c r="AD117" s="932"/>
      <c r="AE117" s="933"/>
      <c r="AF117" s="934">
        <v>5935449</v>
      </c>
      <c r="AG117" s="932"/>
      <c r="AH117" s="932"/>
      <c r="AI117" s="932"/>
      <c r="AJ117" s="933"/>
      <c r="AK117" s="934">
        <v>6103723</v>
      </c>
      <c r="AL117" s="932"/>
      <c r="AM117" s="932"/>
      <c r="AN117" s="932"/>
      <c r="AO117" s="933"/>
      <c r="AP117" s="935"/>
      <c r="AQ117" s="936"/>
      <c r="AR117" s="936"/>
      <c r="AS117" s="936"/>
      <c r="AT117" s="937"/>
      <c r="AU117" s="959"/>
      <c r="AV117" s="960"/>
      <c r="AW117" s="960"/>
      <c r="AX117" s="960"/>
      <c r="AY117" s="960"/>
      <c r="AZ117" s="886" t="s">
        <v>453</v>
      </c>
      <c r="BA117" s="887"/>
      <c r="BB117" s="887"/>
      <c r="BC117" s="887"/>
      <c r="BD117" s="887"/>
      <c r="BE117" s="887"/>
      <c r="BF117" s="887"/>
      <c r="BG117" s="887"/>
      <c r="BH117" s="887"/>
      <c r="BI117" s="887"/>
      <c r="BJ117" s="887"/>
      <c r="BK117" s="887"/>
      <c r="BL117" s="887"/>
      <c r="BM117" s="887"/>
      <c r="BN117" s="887"/>
      <c r="BO117" s="887"/>
      <c r="BP117" s="888"/>
      <c r="BQ117" s="836" t="s">
        <v>454</v>
      </c>
      <c r="BR117" s="837"/>
      <c r="BS117" s="837"/>
      <c r="BT117" s="837"/>
      <c r="BU117" s="837"/>
      <c r="BV117" s="837" t="s">
        <v>455</v>
      </c>
      <c r="BW117" s="837"/>
      <c r="BX117" s="837"/>
      <c r="BY117" s="837"/>
      <c r="BZ117" s="837"/>
      <c r="CA117" s="837" t="s">
        <v>231</v>
      </c>
      <c r="CB117" s="837"/>
      <c r="CC117" s="837"/>
      <c r="CD117" s="837"/>
      <c r="CE117" s="837"/>
      <c r="CF117" s="898" t="s">
        <v>456</v>
      </c>
      <c r="CG117" s="899"/>
      <c r="CH117" s="899"/>
      <c r="CI117" s="899"/>
      <c r="CJ117" s="899"/>
      <c r="CK117" s="954"/>
      <c r="CL117" s="841"/>
      <c r="CM117" s="844" t="s">
        <v>457</v>
      </c>
      <c r="CN117" s="845"/>
      <c r="CO117" s="845"/>
      <c r="CP117" s="845"/>
      <c r="CQ117" s="845"/>
      <c r="CR117" s="845"/>
      <c r="CS117" s="845"/>
      <c r="CT117" s="845"/>
      <c r="CU117" s="845"/>
      <c r="CV117" s="845"/>
      <c r="CW117" s="845"/>
      <c r="CX117" s="845"/>
      <c r="CY117" s="845"/>
      <c r="CZ117" s="845"/>
      <c r="DA117" s="845"/>
      <c r="DB117" s="845"/>
      <c r="DC117" s="845"/>
      <c r="DD117" s="845"/>
      <c r="DE117" s="845"/>
      <c r="DF117" s="846"/>
      <c r="DG117" s="799" t="s">
        <v>231</v>
      </c>
      <c r="DH117" s="800"/>
      <c r="DI117" s="800"/>
      <c r="DJ117" s="800"/>
      <c r="DK117" s="801"/>
      <c r="DL117" s="802" t="s">
        <v>458</v>
      </c>
      <c r="DM117" s="800"/>
      <c r="DN117" s="800"/>
      <c r="DO117" s="800"/>
      <c r="DP117" s="801"/>
      <c r="DQ117" s="802" t="s">
        <v>458</v>
      </c>
      <c r="DR117" s="800"/>
      <c r="DS117" s="800"/>
      <c r="DT117" s="800"/>
      <c r="DU117" s="801"/>
      <c r="DV117" s="847" t="s">
        <v>231</v>
      </c>
      <c r="DW117" s="848"/>
      <c r="DX117" s="848"/>
      <c r="DY117" s="848"/>
      <c r="DZ117" s="849"/>
    </row>
    <row r="118" spans="1:130" s="226" customFormat="1" ht="26.25" customHeight="1">
      <c r="A118" s="924" t="s">
        <v>425</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423</v>
      </c>
      <c r="AB118" s="925"/>
      <c r="AC118" s="925"/>
      <c r="AD118" s="925"/>
      <c r="AE118" s="926"/>
      <c r="AF118" s="927" t="s">
        <v>298</v>
      </c>
      <c r="AG118" s="925"/>
      <c r="AH118" s="925"/>
      <c r="AI118" s="925"/>
      <c r="AJ118" s="926"/>
      <c r="AK118" s="927" t="s">
        <v>297</v>
      </c>
      <c r="AL118" s="925"/>
      <c r="AM118" s="925"/>
      <c r="AN118" s="925"/>
      <c r="AO118" s="926"/>
      <c r="AP118" s="928" t="s">
        <v>424</v>
      </c>
      <c r="AQ118" s="929"/>
      <c r="AR118" s="929"/>
      <c r="AS118" s="929"/>
      <c r="AT118" s="930"/>
      <c r="AU118" s="959"/>
      <c r="AV118" s="960"/>
      <c r="AW118" s="960"/>
      <c r="AX118" s="960"/>
      <c r="AY118" s="960"/>
      <c r="AZ118" s="902" t="s">
        <v>459</v>
      </c>
      <c r="BA118" s="903"/>
      <c r="BB118" s="903"/>
      <c r="BC118" s="903"/>
      <c r="BD118" s="903"/>
      <c r="BE118" s="903"/>
      <c r="BF118" s="903"/>
      <c r="BG118" s="903"/>
      <c r="BH118" s="903"/>
      <c r="BI118" s="903"/>
      <c r="BJ118" s="903"/>
      <c r="BK118" s="903"/>
      <c r="BL118" s="903"/>
      <c r="BM118" s="903"/>
      <c r="BN118" s="903"/>
      <c r="BO118" s="903"/>
      <c r="BP118" s="904"/>
      <c r="BQ118" s="905" t="s">
        <v>231</v>
      </c>
      <c r="BR118" s="868"/>
      <c r="BS118" s="868"/>
      <c r="BT118" s="868"/>
      <c r="BU118" s="868"/>
      <c r="BV118" s="868" t="s">
        <v>455</v>
      </c>
      <c r="BW118" s="868"/>
      <c r="BX118" s="868"/>
      <c r="BY118" s="868"/>
      <c r="BZ118" s="868"/>
      <c r="CA118" s="868" t="s">
        <v>231</v>
      </c>
      <c r="CB118" s="868"/>
      <c r="CC118" s="868"/>
      <c r="CD118" s="868"/>
      <c r="CE118" s="868"/>
      <c r="CF118" s="898" t="s">
        <v>460</v>
      </c>
      <c r="CG118" s="899"/>
      <c r="CH118" s="899"/>
      <c r="CI118" s="899"/>
      <c r="CJ118" s="899"/>
      <c r="CK118" s="954"/>
      <c r="CL118" s="841"/>
      <c r="CM118" s="844" t="s">
        <v>461</v>
      </c>
      <c r="CN118" s="845"/>
      <c r="CO118" s="845"/>
      <c r="CP118" s="845"/>
      <c r="CQ118" s="845"/>
      <c r="CR118" s="845"/>
      <c r="CS118" s="845"/>
      <c r="CT118" s="845"/>
      <c r="CU118" s="845"/>
      <c r="CV118" s="845"/>
      <c r="CW118" s="845"/>
      <c r="CX118" s="845"/>
      <c r="CY118" s="845"/>
      <c r="CZ118" s="845"/>
      <c r="DA118" s="845"/>
      <c r="DB118" s="845"/>
      <c r="DC118" s="845"/>
      <c r="DD118" s="845"/>
      <c r="DE118" s="845"/>
      <c r="DF118" s="846"/>
      <c r="DG118" s="799" t="s">
        <v>458</v>
      </c>
      <c r="DH118" s="800"/>
      <c r="DI118" s="800"/>
      <c r="DJ118" s="800"/>
      <c r="DK118" s="801"/>
      <c r="DL118" s="802" t="s">
        <v>231</v>
      </c>
      <c r="DM118" s="800"/>
      <c r="DN118" s="800"/>
      <c r="DO118" s="800"/>
      <c r="DP118" s="801"/>
      <c r="DQ118" s="802" t="s">
        <v>454</v>
      </c>
      <c r="DR118" s="800"/>
      <c r="DS118" s="800"/>
      <c r="DT118" s="800"/>
      <c r="DU118" s="801"/>
      <c r="DV118" s="847" t="s">
        <v>455</v>
      </c>
      <c r="DW118" s="848"/>
      <c r="DX118" s="848"/>
      <c r="DY118" s="848"/>
      <c r="DZ118" s="849"/>
    </row>
    <row r="119" spans="1:130" s="226" customFormat="1" ht="26.25" customHeight="1">
      <c r="A119" s="838" t="s">
        <v>428</v>
      </c>
      <c r="B119" s="839"/>
      <c r="C119" s="914" t="s">
        <v>429</v>
      </c>
      <c r="D119" s="915"/>
      <c r="E119" s="915"/>
      <c r="F119" s="915"/>
      <c r="G119" s="915"/>
      <c r="H119" s="915"/>
      <c r="I119" s="915"/>
      <c r="J119" s="915"/>
      <c r="K119" s="915"/>
      <c r="L119" s="915"/>
      <c r="M119" s="915"/>
      <c r="N119" s="915"/>
      <c r="O119" s="915"/>
      <c r="P119" s="915"/>
      <c r="Q119" s="915"/>
      <c r="R119" s="915"/>
      <c r="S119" s="915"/>
      <c r="T119" s="915"/>
      <c r="U119" s="915"/>
      <c r="V119" s="915"/>
      <c r="W119" s="915"/>
      <c r="X119" s="915"/>
      <c r="Y119" s="915"/>
      <c r="Z119" s="916"/>
      <c r="AA119" s="917" t="s">
        <v>456</v>
      </c>
      <c r="AB119" s="918"/>
      <c r="AC119" s="918"/>
      <c r="AD119" s="918"/>
      <c r="AE119" s="919"/>
      <c r="AF119" s="920" t="s">
        <v>231</v>
      </c>
      <c r="AG119" s="918"/>
      <c r="AH119" s="918"/>
      <c r="AI119" s="918"/>
      <c r="AJ119" s="919"/>
      <c r="AK119" s="920" t="s">
        <v>231</v>
      </c>
      <c r="AL119" s="918"/>
      <c r="AM119" s="918"/>
      <c r="AN119" s="918"/>
      <c r="AO119" s="919"/>
      <c r="AP119" s="921" t="s">
        <v>231</v>
      </c>
      <c r="AQ119" s="922"/>
      <c r="AR119" s="922"/>
      <c r="AS119" s="922"/>
      <c r="AT119" s="923"/>
      <c r="AU119" s="961"/>
      <c r="AV119" s="962"/>
      <c r="AW119" s="962"/>
      <c r="AX119" s="962"/>
      <c r="AY119" s="962"/>
      <c r="AZ119" s="257" t="s">
        <v>179</v>
      </c>
      <c r="BA119" s="257"/>
      <c r="BB119" s="257"/>
      <c r="BC119" s="257"/>
      <c r="BD119" s="257"/>
      <c r="BE119" s="257"/>
      <c r="BF119" s="257"/>
      <c r="BG119" s="257"/>
      <c r="BH119" s="257"/>
      <c r="BI119" s="257"/>
      <c r="BJ119" s="257"/>
      <c r="BK119" s="257"/>
      <c r="BL119" s="257"/>
      <c r="BM119" s="257"/>
      <c r="BN119" s="257"/>
      <c r="BO119" s="900" t="s">
        <v>462</v>
      </c>
      <c r="BP119" s="901"/>
      <c r="BQ119" s="905">
        <v>75275311</v>
      </c>
      <c r="BR119" s="868"/>
      <c r="BS119" s="868"/>
      <c r="BT119" s="868"/>
      <c r="BU119" s="868"/>
      <c r="BV119" s="868">
        <v>75918280</v>
      </c>
      <c r="BW119" s="868"/>
      <c r="BX119" s="868"/>
      <c r="BY119" s="868"/>
      <c r="BZ119" s="868"/>
      <c r="CA119" s="868">
        <v>78607224</v>
      </c>
      <c r="CB119" s="868"/>
      <c r="CC119" s="868"/>
      <c r="CD119" s="868"/>
      <c r="CE119" s="868"/>
      <c r="CF119" s="766"/>
      <c r="CG119" s="767"/>
      <c r="CH119" s="767"/>
      <c r="CI119" s="767"/>
      <c r="CJ119" s="857"/>
      <c r="CK119" s="955"/>
      <c r="CL119" s="843"/>
      <c r="CM119" s="861" t="s">
        <v>463</v>
      </c>
      <c r="CN119" s="862"/>
      <c r="CO119" s="862"/>
      <c r="CP119" s="862"/>
      <c r="CQ119" s="862"/>
      <c r="CR119" s="862"/>
      <c r="CS119" s="862"/>
      <c r="CT119" s="862"/>
      <c r="CU119" s="862"/>
      <c r="CV119" s="862"/>
      <c r="CW119" s="862"/>
      <c r="CX119" s="862"/>
      <c r="CY119" s="862"/>
      <c r="CZ119" s="862"/>
      <c r="DA119" s="862"/>
      <c r="DB119" s="862"/>
      <c r="DC119" s="862"/>
      <c r="DD119" s="862"/>
      <c r="DE119" s="862"/>
      <c r="DF119" s="863"/>
      <c r="DG119" s="782">
        <v>8930</v>
      </c>
      <c r="DH119" s="783"/>
      <c r="DI119" s="783"/>
      <c r="DJ119" s="783"/>
      <c r="DK119" s="784"/>
      <c r="DL119" s="785">
        <v>7193</v>
      </c>
      <c r="DM119" s="783"/>
      <c r="DN119" s="783"/>
      <c r="DO119" s="783"/>
      <c r="DP119" s="784"/>
      <c r="DQ119" s="785">
        <v>2008</v>
      </c>
      <c r="DR119" s="783"/>
      <c r="DS119" s="783"/>
      <c r="DT119" s="783"/>
      <c r="DU119" s="784"/>
      <c r="DV119" s="871">
        <v>0</v>
      </c>
      <c r="DW119" s="872"/>
      <c r="DX119" s="872"/>
      <c r="DY119" s="872"/>
      <c r="DZ119" s="873"/>
    </row>
    <row r="120" spans="1:130" s="226" customFormat="1" ht="26.25" customHeight="1">
      <c r="A120" s="840"/>
      <c r="B120" s="841"/>
      <c r="C120" s="844" t="s">
        <v>434</v>
      </c>
      <c r="D120" s="845"/>
      <c r="E120" s="845"/>
      <c r="F120" s="845"/>
      <c r="G120" s="845"/>
      <c r="H120" s="845"/>
      <c r="I120" s="845"/>
      <c r="J120" s="845"/>
      <c r="K120" s="845"/>
      <c r="L120" s="845"/>
      <c r="M120" s="845"/>
      <c r="N120" s="845"/>
      <c r="O120" s="845"/>
      <c r="P120" s="845"/>
      <c r="Q120" s="845"/>
      <c r="R120" s="845"/>
      <c r="S120" s="845"/>
      <c r="T120" s="845"/>
      <c r="U120" s="845"/>
      <c r="V120" s="845"/>
      <c r="W120" s="845"/>
      <c r="X120" s="845"/>
      <c r="Y120" s="845"/>
      <c r="Z120" s="846"/>
      <c r="AA120" s="799" t="s">
        <v>455</v>
      </c>
      <c r="AB120" s="800"/>
      <c r="AC120" s="800"/>
      <c r="AD120" s="800"/>
      <c r="AE120" s="801"/>
      <c r="AF120" s="802" t="s">
        <v>231</v>
      </c>
      <c r="AG120" s="800"/>
      <c r="AH120" s="800"/>
      <c r="AI120" s="800"/>
      <c r="AJ120" s="801"/>
      <c r="AK120" s="802" t="s">
        <v>455</v>
      </c>
      <c r="AL120" s="800"/>
      <c r="AM120" s="800"/>
      <c r="AN120" s="800"/>
      <c r="AO120" s="801"/>
      <c r="AP120" s="847" t="s">
        <v>231</v>
      </c>
      <c r="AQ120" s="848"/>
      <c r="AR120" s="848"/>
      <c r="AS120" s="848"/>
      <c r="AT120" s="849"/>
      <c r="AU120" s="906" t="s">
        <v>464</v>
      </c>
      <c r="AV120" s="907"/>
      <c r="AW120" s="907"/>
      <c r="AX120" s="907"/>
      <c r="AY120" s="908"/>
      <c r="AZ120" s="883" t="s">
        <v>465</v>
      </c>
      <c r="BA120" s="828"/>
      <c r="BB120" s="828"/>
      <c r="BC120" s="828"/>
      <c r="BD120" s="828"/>
      <c r="BE120" s="828"/>
      <c r="BF120" s="828"/>
      <c r="BG120" s="828"/>
      <c r="BH120" s="828"/>
      <c r="BI120" s="828"/>
      <c r="BJ120" s="828"/>
      <c r="BK120" s="828"/>
      <c r="BL120" s="828"/>
      <c r="BM120" s="828"/>
      <c r="BN120" s="828"/>
      <c r="BO120" s="828"/>
      <c r="BP120" s="829"/>
      <c r="BQ120" s="884">
        <v>8360289</v>
      </c>
      <c r="BR120" s="865"/>
      <c r="BS120" s="865"/>
      <c r="BT120" s="865"/>
      <c r="BU120" s="865"/>
      <c r="BV120" s="865">
        <v>7868594</v>
      </c>
      <c r="BW120" s="865"/>
      <c r="BX120" s="865"/>
      <c r="BY120" s="865"/>
      <c r="BZ120" s="865"/>
      <c r="CA120" s="865">
        <v>7442949</v>
      </c>
      <c r="CB120" s="865"/>
      <c r="CC120" s="865"/>
      <c r="CD120" s="865"/>
      <c r="CE120" s="865"/>
      <c r="CF120" s="889">
        <v>36.9</v>
      </c>
      <c r="CG120" s="890"/>
      <c r="CH120" s="890"/>
      <c r="CI120" s="890"/>
      <c r="CJ120" s="890"/>
      <c r="CK120" s="891" t="s">
        <v>466</v>
      </c>
      <c r="CL120" s="875"/>
      <c r="CM120" s="875"/>
      <c r="CN120" s="875"/>
      <c r="CO120" s="876"/>
      <c r="CP120" s="895" t="s">
        <v>467</v>
      </c>
      <c r="CQ120" s="896"/>
      <c r="CR120" s="896"/>
      <c r="CS120" s="896"/>
      <c r="CT120" s="896"/>
      <c r="CU120" s="896"/>
      <c r="CV120" s="896"/>
      <c r="CW120" s="896"/>
      <c r="CX120" s="896"/>
      <c r="CY120" s="896"/>
      <c r="CZ120" s="896"/>
      <c r="DA120" s="896"/>
      <c r="DB120" s="896"/>
      <c r="DC120" s="896"/>
      <c r="DD120" s="896"/>
      <c r="DE120" s="896"/>
      <c r="DF120" s="897"/>
      <c r="DG120" s="884">
        <v>11006766</v>
      </c>
      <c r="DH120" s="865"/>
      <c r="DI120" s="865"/>
      <c r="DJ120" s="865"/>
      <c r="DK120" s="865"/>
      <c r="DL120" s="865">
        <v>10816658</v>
      </c>
      <c r="DM120" s="865"/>
      <c r="DN120" s="865"/>
      <c r="DO120" s="865"/>
      <c r="DP120" s="865"/>
      <c r="DQ120" s="865">
        <v>10319441</v>
      </c>
      <c r="DR120" s="865"/>
      <c r="DS120" s="865"/>
      <c r="DT120" s="865"/>
      <c r="DU120" s="865"/>
      <c r="DV120" s="866">
        <v>51.1</v>
      </c>
      <c r="DW120" s="866"/>
      <c r="DX120" s="866"/>
      <c r="DY120" s="866"/>
      <c r="DZ120" s="867"/>
    </row>
    <row r="121" spans="1:130" s="226" customFormat="1" ht="26.25" customHeight="1">
      <c r="A121" s="840"/>
      <c r="B121" s="841"/>
      <c r="C121" s="886" t="s">
        <v>468</v>
      </c>
      <c r="D121" s="887"/>
      <c r="E121" s="887"/>
      <c r="F121" s="887"/>
      <c r="G121" s="887"/>
      <c r="H121" s="887"/>
      <c r="I121" s="887"/>
      <c r="J121" s="887"/>
      <c r="K121" s="887"/>
      <c r="L121" s="887"/>
      <c r="M121" s="887"/>
      <c r="N121" s="887"/>
      <c r="O121" s="887"/>
      <c r="P121" s="887"/>
      <c r="Q121" s="887"/>
      <c r="R121" s="887"/>
      <c r="S121" s="887"/>
      <c r="T121" s="887"/>
      <c r="U121" s="887"/>
      <c r="V121" s="887"/>
      <c r="W121" s="887"/>
      <c r="X121" s="887"/>
      <c r="Y121" s="887"/>
      <c r="Z121" s="888"/>
      <c r="AA121" s="799" t="s">
        <v>460</v>
      </c>
      <c r="AB121" s="800"/>
      <c r="AC121" s="800"/>
      <c r="AD121" s="800"/>
      <c r="AE121" s="801"/>
      <c r="AF121" s="802" t="s">
        <v>455</v>
      </c>
      <c r="AG121" s="800"/>
      <c r="AH121" s="800"/>
      <c r="AI121" s="800"/>
      <c r="AJ121" s="801"/>
      <c r="AK121" s="802" t="s">
        <v>231</v>
      </c>
      <c r="AL121" s="800"/>
      <c r="AM121" s="800"/>
      <c r="AN121" s="800"/>
      <c r="AO121" s="801"/>
      <c r="AP121" s="847" t="s">
        <v>455</v>
      </c>
      <c r="AQ121" s="848"/>
      <c r="AR121" s="848"/>
      <c r="AS121" s="848"/>
      <c r="AT121" s="849"/>
      <c r="AU121" s="909"/>
      <c r="AV121" s="910"/>
      <c r="AW121" s="910"/>
      <c r="AX121" s="910"/>
      <c r="AY121" s="911"/>
      <c r="AZ121" s="835" t="s">
        <v>469</v>
      </c>
      <c r="BA121" s="770"/>
      <c r="BB121" s="770"/>
      <c r="BC121" s="770"/>
      <c r="BD121" s="770"/>
      <c r="BE121" s="770"/>
      <c r="BF121" s="770"/>
      <c r="BG121" s="770"/>
      <c r="BH121" s="770"/>
      <c r="BI121" s="770"/>
      <c r="BJ121" s="770"/>
      <c r="BK121" s="770"/>
      <c r="BL121" s="770"/>
      <c r="BM121" s="770"/>
      <c r="BN121" s="770"/>
      <c r="BO121" s="770"/>
      <c r="BP121" s="771"/>
      <c r="BQ121" s="836">
        <v>5741035</v>
      </c>
      <c r="BR121" s="837"/>
      <c r="BS121" s="837"/>
      <c r="BT121" s="837"/>
      <c r="BU121" s="837"/>
      <c r="BV121" s="837">
        <v>5986094</v>
      </c>
      <c r="BW121" s="837"/>
      <c r="BX121" s="837"/>
      <c r="BY121" s="837"/>
      <c r="BZ121" s="837"/>
      <c r="CA121" s="837">
        <v>6518540</v>
      </c>
      <c r="CB121" s="837"/>
      <c r="CC121" s="837"/>
      <c r="CD121" s="837"/>
      <c r="CE121" s="837"/>
      <c r="CF121" s="898">
        <v>32.299999999999997</v>
      </c>
      <c r="CG121" s="899"/>
      <c r="CH121" s="899"/>
      <c r="CI121" s="899"/>
      <c r="CJ121" s="899"/>
      <c r="CK121" s="892"/>
      <c r="CL121" s="878"/>
      <c r="CM121" s="878"/>
      <c r="CN121" s="878"/>
      <c r="CO121" s="879"/>
      <c r="CP121" s="858" t="s">
        <v>396</v>
      </c>
      <c r="CQ121" s="859"/>
      <c r="CR121" s="859"/>
      <c r="CS121" s="859"/>
      <c r="CT121" s="859"/>
      <c r="CU121" s="859"/>
      <c r="CV121" s="859"/>
      <c r="CW121" s="859"/>
      <c r="CX121" s="859"/>
      <c r="CY121" s="859"/>
      <c r="CZ121" s="859"/>
      <c r="DA121" s="859"/>
      <c r="DB121" s="859"/>
      <c r="DC121" s="859"/>
      <c r="DD121" s="859"/>
      <c r="DE121" s="859"/>
      <c r="DF121" s="860"/>
      <c r="DG121" s="836">
        <v>985897</v>
      </c>
      <c r="DH121" s="837"/>
      <c r="DI121" s="837"/>
      <c r="DJ121" s="837"/>
      <c r="DK121" s="837"/>
      <c r="DL121" s="837">
        <v>917739</v>
      </c>
      <c r="DM121" s="837"/>
      <c r="DN121" s="837"/>
      <c r="DO121" s="837"/>
      <c r="DP121" s="837"/>
      <c r="DQ121" s="837">
        <v>873409</v>
      </c>
      <c r="DR121" s="837"/>
      <c r="DS121" s="837"/>
      <c r="DT121" s="837"/>
      <c r="DU121" s="837"/>
      <c r="DV121" s="814">
        <v>4.3</v>
      </c>
      <c r="DW121" s="814"/>
      <c r="DX121" s="814"/>
      <c r="DY121" s="814"/>
      <c r="DZ121" s="815"/>
    </row>
    <row r="122" spans="1:130" s="226" customFormat="1" ht="26.25" customHeight="1">
      <c r="A122" s="840"/>
      <c r="B122" s="841"/>
      <c r="C122" s="844" t="s">
        <v>445</v>
      </c>
      <c r="D122" s="845"/>
      <c r="E122" s="845"/>
      <c r="F122" s="845"/>
      <c r="G122" s="845"/>
      <c r="H122" s="845"/>
      <c r="I122" s="845"/>
      <c r="J122" s="845"/>
      <c r="K122" s="845"/>
      <c r="L122" s="845"/>
      <c r="M122" s="845"/>
      <c r="N122" s="845"/>
      <c r="O122" s="845"/>
      <c r="P122" s="845"/>
      <c r="Q122" s="845"/>
      <c r="R122" s="845"/>
      <c r="S122" s="845"/>
      <c r="T122" s="845"/>
      <c r="U122" s="845"/>
      <c r="V122" s="845"/>
      <c r="W122" s="845"/>
      <c r="X122" s="845"/>
      <c r="Y122" s="845"/>
      <c r="Z122" s="846"/>
      <c r="AA122" s="799" t="s">
        <v>231</v>
      </c>
      <c r="AB122" s="800"/>
      <c r="AC122" s="800"/>
      <c r="AD122" s="800"/>
      <c r="AE122" s="801"/>
      <c r="AF122" s="802" t="s">
        <v>455</v>
      </c>
      <c r="AG122" s="800"/>
      <c r="AH122" s="800"/>
      <c r="AI122" s="800"/>
      <c r="AJ122" s="801"/>
      <c r="AK122" s="802" t="s">
        <v>455</v>
      </c>
      <c r="AL122" s="800"/>
      <c r="AM122" s="800"/>
      <c r="AN122" s="800"/>
      <c r="AO122" s="801"/>
      <c r="AP122" s="847" t="s">
        <v>231</v>
      </c>
      <c r="AQ122" s="848"/>
      <c r="AR122" s="848"/>
      <c r="AS122" s="848"/>
      <c r="AT122" s="849"/>
      <c r="AU122" s="909"/>
      <c r="AV122" s="910"/>
      <c r="AW122" s="910"/>
      <c r="AX122" s="910"/>
      <c r="AY122" s="911"/>
      <c r="AZ122" s="902" t="s">
        <v>470</v>
      </c>
      <c r="BA122" s="903"/>
      <c r="BB122" s="903"/>
      <c r="BC122" s="903"/>
      <c r="BD122" s="903"/>
      <c r="BE122" s="903"/>
      <c r="BF122" s="903"/>
      <c r="BG122" s="903"/>
      <c r="BH122" s="903"/>
      <c r="BI122" s="903"/>
      <c r="BJ122" s="903"/>
      <c r="BK122" s="903"/>
      <c r="BL122" s="903"/>
      <c r="BM122" s="903"/>
      <c r="BN122" s="903"/>
      <c r="BO122" s="903"/>
      <c r="BP122" s="904"/>
      <c r="BQ122" s="905">
        <v>50501674</v>
      </c>
      <c r="BR122" s="868"/>
      <c r="BS122" s="868"/>
      <c r="BT122" s="868"/>
      <c r="BU122" s="868"/>
      <c r="BV122" s="868">
        <v>50800777</v>
      </c>
      <c r="BW122" s="868"/>
      <c r="BX122" s="868"/>
      <c r="BY122" s="868"/>
      <c r="BZ122" s="868"/>
      <c r="CA122" s="868">
        <v>52742903</v>
      </c>
      <c r="CB122" s="868"/>
      <c r="CC122" s="868"/>
      <c r="CD122" s="868"/>
      <c r="CE122" s="868"/>
      <c r="CF122" s="869">
        <v>261.2</v>
      </c>
      <c r="CG122" s="870"/>
      <c r="CH122" s="870"/>
      <c r="CI122" s="870"/>
      <c r="CJ122" s="870"/>
      <c r="CK122" s="892"/>
      <c r="CL122" s="878"/>
      <c r="CM122" s="878"/>
      <c r="CN122" s="878"/>
      <c r="CO122" s="879"/>
      <c r="CP122" s="858" t="s">
        <v>471</v>
      </c>
      <c r="CQ122" s="859"/>
      <c r="CR122" s="859"/>
      <c r="CS122" s="859"/>
      <c r="CT122" s="859"/>
      <c r="CU122" s="859"/>
      <c r="CV122" s="859"/>
      <c r="CW122" s="859"/>
      <c r="CX122" s="859"/>
      <c r="CY122" s="859"/>
      <c r="CZ122" s="859"/>
      <c r="DA122" s="859"/>
      <c r="DB122" s="859"/>
      <c r="DC122" s="859"/>
      <c r="DD122" s="859"/>
      <c r="DE122" s="859"/>
      <c r="DF122" s="860"/>
      <c r="DG122" s="836" t="s">
        <v>231</v>
      </c>
      <c r="DH122" s="837"/>
      <c r="DI122" s="837"/>
      <c r="DJ122" s="837"/>
      <c r="DK122" s="837"/>
      <c r="DL122" s="837" t="s">
        <v>231</v>
      </c>
      <c r="DM122" s="837"/>
      <c r="DN122" s="837"/>
      <c r="DO122" s="837"/>
      <c r="DP122" s="837"/>
      <c r="DQ122" s="837" t="s">
        <v>472</v>
      </c>
      <c r="DR122" s="837"/>
      <c r="DS122" s="837"/>
      <c r="DT122" s="837"/>
      <c r="DU122" s="837"/>
      <c r="DV122" s="814" t="s">
        <v>231</v>
      </c>
      <c r="DW122" s="814"/>
      <c r="DX122" s="814"/>
      <c r="DY122" s="814"/>
      <c r="DZ122" s="815"/>
    </row>
    <row r="123" spans="1:130" s="226" customFormat="1" ht="26.25" customHeight="1">
      <c r="A123" s="840"/>
      <c r="B123" s="841"/>
      <c r="C123" s="844" t="s">
        <v>451</v>
      </c>
      <c r="D123" s="845"/>
      <c r="E123" s="845"/>
      <c r="F123" s="845"/>
      <c r="G123" s="845"/>
      <c r="H123" s="845"/>
      <c r="I123" s="845"/>
      <c r="J123" s="845"/>
      <c r="K123" s="845"/>
      <c r="L123" s="845"/>
      <c r="M123" s="845"/>
      <c r="N123" s="845"/>
      <c r="O123" s="845"/>
      <c r="P123" s="845"/>
      <c r="Q123" s="845"/>
      <c r="R123" s="845"/>
      <c r="S123" s="845"/>
      <c r="T123" s="845"/>
      <c r="U123" s="845"/>
      <c r="V123" s="845"/>
      <c r="W123" s="845"/>
      <c r="X123" s="845"/>
      <c r="Y123" s="845"/>
      <c r="Z123" s="846"/>
      <c r="AA123" s="799">
        <v>8638</v>
      </c>
      <c r="AB123" s="800"/>
      <c r="AC123" s="800"/>
      <c r="AD123" s="800"/>
      <c r="AE123" s="801"/>
      <c r="AF123" s="802" t="s">
        <v>231</v>
      </c>
      <c r="AG123" s="800"/>
      <c r="AH123" s="800"/>
      <c r="AI123" s="800"/>
      <c r="AJ123" s="801"/>
      <c r="AK123" s="802" t="s">
        <v>456</v>
      </c>
      <c r="AL123" s="800"/>
      <c r="AM123" s="800"/>
      <c r="AN123" s="800"/>
      <c r="AO123" s="801"/>
      <c r="AP123" s="847" t="s">
        <v>455</v>
      </c>
      <c r="AQ123" s="848"/>
      <c r="AR123" s="848"/>
      <c r="AS123" s="848"/>
      <c r="AT123" s="849"/>
      <c r="AU123" s="912"/>
      <c r="AV123" s="913"/>
      <c r="AW123" s="913"/>
      <c r="AX123" s="913"/>
      <c r="AY123" s="913"/>
      <c r="AZ123" s="257" t="s">
        <v>179</v>
      </c>
      <c r="BA123" s="257"/>
      <c r="BB123" s="257"/>
      <c r="BC123" s="257"/>
      <c r="BD123" s="257"/>
      <c r="BE123" s="257"/>
      <c r="BF123" s="257"/>
      <c r="BG123" s="257"/>
      <c r="BH123" s="257"/>
      <c r="BI123" s="257"/>
      <c r="BJ123" s="257"/>
      <c r="BK123" s="257"/>
      <c r="BL123" s="257"/>
      <c r="BM123" s="257"/>
      <c r="BN123" s="257"/>
      <c r="BO123" s="900" t="s">
        <v>473</v>
      </c>
      <c r="BP123" s="901"/>
      <c r="BQ123" s="855">
        <v>64602998</v>
      </c>
      <c r="BR123" s="856"/>
      <c r="BS123" s="856"/>
      <c r="BT123" s="856"/>
      <c r="BU123" s="856"/>
      <c r="BV123" s="856">
        <v>64655465</v>
      </c>
      <c r="BW123" s="856"/>
      <c r="BX123" s="856"/>
      <c r="BY123" s="856"/>
      <c r="BZ123" s="856"/>
      <c r="CA123" s="856">
        <v>66704392</v>
      </c>
      <c r="CB123" s="856"/>
      <c r="CC123" s="856"/>
      <c r="CD123" s="856"/>
      <c r="CE123" s="856"/>
      <c r="CF123" s="766"/>
      <c r="CG123" s="767"/>
      <c r="CH123" s="767"/>
      <c r="CI123" s="767"/>
      <c r="CJ123" s="857"/>
      <c r="CK123" s="892"/>
      <c r="CL123" s="878"/>
      <c r="CM123" s="878"/>
      <c r="CN123" s="878"/>
      <c r="CO123" s="879"/>
      <c r="CP123" s="858" t="s">
        <v>474</v>
      </c>
      <c r="CQ123" s="859"/>
      <c r="CR123" s="859"/>
      <c r="CS123" s="859"/>
      <c r="CT123" s="859"/>
      <c r="CU123" s="859"/>
      <c r="CV123" s="859"/>
      <c r="CW123" s="859"/>
      <c r="CX123" s="859"/>
      <c r="CY123" s="859"/>
      <c r="CZ123" s="859"/>
      <c r="DA123" s="859"/>
      <c r="DB123" s="859"/>
      <c r="DC123" s="859"/>
      <c r="DD123" s="859"/>
      <c r="DE123" s="859"/>
      <c r="DF123" s="860"/>
      <c r="DG123" s="799" t="s">
        <v>460</v>
      </c>
      <c r="DH123" s="800"/>
      <c r="DI123" s="800"/>
      <c r="DJ123" s="800"/>
      <c r="DK123" s="801"/>
      <c r="DL123" s="802" t="s">
        <v>231</v>
      </c>
      <c r="DM123" s="800"/>
      <c r="DN123" s="800"/>
      <c r="DO123" s="800"/>
      <c r="DP123" s="801"/>
      <c r="DQ123" s="802" t="s">
        <v>455</v>
      </c>
      <c r="DR123" s="800"/>
      <c r="DS123" s="800"/>
      <c r="DT123" s="800"/>
      <c r="DU123" s="801"/>
      <c r="DV123" s="847" t="s">
        <v>231</v>
      </c>
      <c r="DW123" s="848"/>
      <c r="DX123" s="848"/>
      <c r="DY123" s="848"/>
      <c r="DZ123" s="849"/>
    </row>
    <row r="124" spans="1:130" s="226" customFormat="1" ht="26.25" customHeight="1" thickBot="1">
      <c r="A124" s="840"/>
      <c r="B124" s="841"/>
      <c r="C124" s="844" t="s">
        <v>457</v>
      </c>
      <c r="D124" s="845"/>
      <c r="E124" s="845"/>
      <c r="F124" s="845"/>
      <c r="G124" s="845"/>
      <c r="H124" s="845"/>
      <c r="I124" s="845"/>
      <c r="J124" s="845"/>
      <c r="K124" s="845"/>
      <c r="L124" s="845"/>
      <c r="M124" s="845"/>
      <c r="N124" s="845"/>
      <c r="O124" s="845"/>
      <c r="P124" s="845"/>
      <c r="Q124" s="845"/>
      <c r="R124" s="845"/>
      <c r="S124" s="845"/>
      <c r="T124" s="845"/>
      <c r="U124" s="845"/>
      <c r="V124" s="845"/>
      <c r="W124" s="845"/>
      <c r="X124" s="845"/>
      <c r="Y124" s="845"/>
      <c r="Z124" s="846"/>
      <c r="AA124" s="799" t="s">
        <v>456</v>
      </c>
      <c r="AB124" s="800"/>
      <c r="AC124" s="800"/>
      <c r="AD124" s="800"/>
      <c r="AE124" s="801"/>
      <c r="AF124" s="802" t="s">
        <v>455</v>
      </c>
      <c r="AG124" s="800"/>
      <c r="AH124" s="800"/>
      <c r="AI124" s="800"/>
      <c r="AJ124" s="801"/>
      <c r="AK124" s="802" t="s">
        <v>231</v>
      </c>
      <c r="AL124" s="800"/>
      <c r="AM124" s="800"/>
      <c r="AN124" s="800"/>
      <c r="AO124" s="801"/>
      <c r="AP124" s="847" t="s">
        <v>231</v>
      </c>
      <c r="AQ124" s="848"/>
      <c r="AR124" s="848"/>
      <c r="AS124" s="848"/>
      <c r="AT124" s="849"/>
      <c r="AU124" s="850" t="s">
        <v>475</v>
      </c>
      <c r="AV124" s="851"/>
      <c r="AW124" s="851"/>
      <c r="AX124" s="851"/>
      <c r="AY124" s="851"/>
      <c r="AZ124" s="851"/>
      <c r="BA124" s="851"/>
      <c r="BB124" s="851"/>
      <c r="BC124" s="851"/>
      <c r="BD124" s="851"/>
      <c r="BE124" s="851"/>
      <c r="BF124" s="851"/>
      <c r="BG124" s="851"/>
      <c r="BH124" s="851"/>
      <c r="BI124" s="851"/>
      <c r="BJ124" s="851"/>
      <c r="BK124" s="851"/>
      <c r="BL124" s="851"/>
      <c r="BM124" s="851"/>
      <c r="BN124" s="851"/>
      <c r="BO124" s="851"/>
      <c r="BP124" s="852"/>
      <c r="BQ124" s="853">
        <v>50.5</v>
      </c>
      <c r="BR124" s="854"/>
      <c r="BS124" s="854"/>
      <c r="BT124" s="854"/>
      <c r="BU124" s="854"/>
      <c r="BV124" s="854">
        <v>54.5</v>
      </c>
      <c r="BW124" s="854"/>
      <c r="BX124" s="854"/>
      <c r="BY124" s="854"/>
      <c r="BZ124" s="854"/>
      <c r="CA124" s="854">
        <v>58.9</v>
      </c>
      <c r="CB124" s="854"/>
      <c r="CC124" s="854"/>
      <c r="CD124" s="854"/>
      <c r="CE124" s="854"/>
      <c r="CF124" s="744"/>
      <c r="CG124" s="745"/>
      <c r="CH124" s="745"/>
      <c r="CI124" s="745"/>
      <c r="CJ124" s="885"/>
      <c r="CK124" s="893"/>
      <c r="CL124" s="893"/>
      <c r="CM124" s="893"/>
      <c r="CN124" s="893"/>
      <c r="CO124" s="894"/>
      <c r="CP124" s="858" t="s">
        <v>476</v>
      </c>
      <c r="CQ124" s="859"/>
      <c r="CR124" s="859"/>
      <c r="CS124" s="859"/>
      <c r="CT124" s="859"/>
      <c r="CU124" s="859"/>
      <c r="CV124" s="859"/>
      <c r="CW124" s="859"/>
      <c r="CX124" s="859"/>
      <c r="CY124" s="859"/>
      <c r="CZ124" s="859"/>
      <c r="DA124" s="859"/>
      <c r="DB124" s="859"/>
      <c r="DC124" s="859"/>
      <c r="DD124" s="859"/>
      <c r="DE124" s="859"/>
      <c r="DF124" s="860"/>
      <c r="DG124" s="782">
        <v>2870</v>
      </c>
      <c r="DH124" s="783"/>
      <c r="DI124" s="783"/>
      <c r="DJ124" s="783"/>
      <c r="DK124" s="784"/>
      <c r="DL124" s="785">
        <v>274</v>
      </c>
      <c r="DM124" s="783"/>
      <c r="DN124" s="783"/>
      <c r="DO124" s="783"/>
      <c r="DP124" s="784"/>
      <c r="DQ124" s="785" t="s">
        <v>455</v>
      </c>
      <c r="DR124" s="783"/>
      <c r="DS124" s="783"/>
      <c r="DT124" s="783"/>
      <c r="DU124" s="784"/>
      <c r="DV124" s="871" t="s">
        <v>231</v>
      </c>
      <c r="DW124" s="872"/>
      <c r="DX124" s="872"/>
      <c r="DY124" s="872"/>
      <c r="DZ124" s="873"/>
    </row>
    <row r="125" spans="1:130" s="226" customFormat="1" ht="26.25" customHeight="1">
      <c r="A125" s="840"/>
      <c r="B125" s="841"/>
      <c r="C125" s="844" t="s">
        <v>461</v>
      </c>
      <c r="D125" s="845"/>
      <c r="E125" s="845"/>
      <c r="F125" s="845"/>
      <c r="G125" s="845"/>
      <c r="H125" s="845"/>
      <c r="I125" s="845"/>
      <c r="J125" s="845"/>
      <c r="K125" s="845"/>
      <c r="L125" s="845"/>
      <c r="M125" s="845"/>
      <c r="N125" s="845"/>
      <c r="O125" s="845"/>
      <c r="P125" s="845"/>
      <c r="Q125" s="845"/>
      <c r="R125" s="845"/>
      <c r="S125" s="845"/>
      <c r="T125" s="845"/>
      <c r="U125" s="845"/>
      <c r="V125" s="845"/>
      <c r="W125" s="845"/>
      <c r="X125" s="845"/>
      <c r="Y125" s="845"/>
      <c r="Z125" s="846"/>
      <c r="AA125" s="799" t="s">
        <v>231</v>
      </c>
      <c r="AB125" s="800"/>
      <c r="AC125" s="800"/>
      <c r="AD125" s="800"/>
      <c r="AE125" s="801"/>
      <c r="AF125" s="802" t="s">
        <v>460</v>
      </c>
      <c r="AG125" s="800"/>
      <c r="AH125" s="800"/>
      <c r="AI125" s="800"/>
      <c r="AJ125" s="801"/>
      <c r="AK125" s="802" t="s">
        <v>460</v>
      </c>
      <c r="AL125" s="800"/>
      <c r="AM125" s="800"/>
      <c r="AN125" s="800"/>
      <c r="AO125" s="801"/>
      <c r="AP125" s="847" t="s">
        <v>231</v>
      </c>
      <c r="AQ125" s="848"/>
      <c r="AR125" s="848"/>
      <c r="AS125" s="848"/>
      <c r="AT125" s="849"/>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874" t="s">
        <v>477</v>
      </c>
      <c r="CL125" s="875"/>
      <c r="CM125" s="875"/>
      <c r="CN125" s="875"/>
      <c r="CO125" s="876"/>
      <c r="CP125" s="883" t="s">
        <v>478</v>
      </c>
      <c r="CQ125" s="828"/>
      <c r="CR125" s="828"/>
      <c r="CS125" s="828"/>
      <c r="CT125" s="828"/>
      <c r="CU125" s="828"/>
      <c r="CV125" s="828"/>
      <c r="CW125" s="828"/>
      <c r="CX125" s="828"/>
      <c r="CY125" s="828"/>
      <c r="CZ125" s="828"/>
      <c r="DA125" s="828"/>
      <c r="DB125" s="828"/>
      <c r="DC125" s="828"/>
      <c r="DD125" s="828"/>
      <c r="DE125" s="828"/>
      <c r="DF125" s="829"/>
      <c r="DG125" s="884" t="s">
        <v>231</v>
      </c>
      <c r="DH125" s="865"/>
      <c r="DI125" s="865"/>
      <c r="DJ125" s="865"/>
      <c r="DK125" s="865"/>
      <c r="DL125" s="865" t="s">
        <v>455</v>
      </c>
      <c r="DM125" s="865"/>
      <c r="DN125" s="865"/>
      <c r="DO125" s="865"/>
      <c r="DP125" s="865"/>
      <c r="DQ125" s="865" t="s">
        <v>231</v>
      </c>
      <c r="DR125" s="865"/>
      <c r="DS125" s="865"/>
      <c r="DT125" s="865"/>
      <c r="DU125" s="865"/>
      <c r="DV125" s="866" t="s">
        <v>456</v>
      </c>
      <c r="DW125" s="866"/>
      <c r="DX125" s="866"/>
      <c r="DY125" s="866"/>
      <c r="DZ125" s="867"/>
    </row>
    <row r="126" spans="1:130" s="226" customFormat="1" ht="26.25" customHeight="1" thickBot="1">
      <c r="A126" s="840"/>
      <c r="B126" s="841"/>
      <c r="C126" s="844" t="s">
        <v>463</v>
      </c>
      <c r="D126" s="845"/>
      <c r="E126" s="845"/>
      <c r="F126" s="845"/>
      <c r="G126" s="845"/>
      <c r="H126" s="845"/>
      <c r="I126" s="845"/>
      <c r="J126" s="845"/>
      <c r="K126" s="845"/>
      <c r="L126" s="845"/>
      <c r="M126" s="845"/>
      <c r="N126" s="845"/>
      <c r="O126" s="845"/>
      <c r="P126" s="845"/>
      <c r="Q126" s="845"/>
      <c r="R126" s="845"/>
      <c r="S126" s="845"/>
      <c r="T126" s="845"/>
      <c r="U126" s="845"/>
      <c r="V126" s="845"/>
      <c r="W126" s="845"/>
      <c r="X126" s="845"/>
      <c r="Y126" s="845"/>
      <c r="Z126" s="846"/>
      <c r="AA126" s="799">
        <v>14094</v>
      </c>
      <c r="AB126" s="800"/>
      <c r="AC126" s="800"/>
      <c r="AD126" s="800"/>
      <c r="AE126" s="801"/>
      <c r="AF126" s="802">
        <v>13914</v>
      </c>
      <c r="AG126" s="800"/>
      <c r="AH126" s="800"/>
      <c r="AI126" s="800"/>
      <c r="AJ126" s="801"/>
      <c r="AK126" s="802">
        <v>13734</v>
      </c>
      <c r="AL126" s="800"/>
      <c r="AM126" s="800"/>
      <c r="AN126" s="800"/>
      <c r="AO126" s="801"/>
      <c r="AP126" s="847">
        <v>0.1</v>
      </c>
      <c r="AQ126" s="848"/>
      <c r="AR126" s="848"/>
      <c r="AS126" s="848"/>
      <c r="AT126" s="849"/>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877"/>
      <c r="CL126" s="878"/>
      <c r="CM126" s="878"/>
      <c r="CN126" s="878"/>
      <c r="CO126" s="879"/>
      <c r="CP126" s="835" t="s">
        <v>479</v>
      </c>
      <c r="CQ126" s="770"/>
      <c r="CR126" s="770"/>
      <c r="CS126" s="770"/>
      <c r="CT126" s="770"/>
      <c r="CU126" s="770"/>
      <c r="CV126" s="770"/>
      <c r="CW126" s="770"/>
      <c r="CX126" s="770"/>
      <c r="CY126" s="770"/>
      <c r="CZ126" s="770"/>
      <c r="DA126" s="770"/>
      <c r="DB126" s="770"/>
      <c r="DC126" s="770"/>
      <c r="DD126" s="770"/>
      <c r="DE126" s="770"/>
      <c r="DF126" s="771"/>
      <c r="DG126" s="836" t="s">
        <v>455</v>
      </c>
      <c r="DH126" s="837"/>
      <c r="DI126" s="837"/>
      <c r="DJ126" s="837"/>
      <c r="DK126" s="837"/>
      <c r="DL126" s="837" t="s">
        <v>231</v>
      </c>
      <c r="DM126" s="837"/>
      <c r="DN126" s="837"/>
      <c r="DO126" s="837"/>
      <c r="DP126" s="837"/>
      <c r="DQ126" s="837" t="s">
        <v>455</v>
      </c>
      <c r="DR126" s="837"/>
      <c r="DS126" s="837"/>
      <c r="DT126" s="837"/>
      <c r="DU126" s="837"/>
      <c r="DV126" s="814" t="s">
        <v>460</v>
      </c>
      <c r="DW126" s="814"/>
      <c r="DX126" s="814"/>
      <c r="DY126" s="814"/>
      <c r="DZ126" s="815"/>
    </row>
    <row r="127" spans="1:130" s="226" customFormat="1" ht="26.25" customHeight="1">
      <c r="A127" s="842"/>
      <c r="B127" s="843"/>
      <c r="C127" s="861" t="s">
        <v>480</v>
      </c>
      <c r="D127" s="862"/>
      <c r="E127" s="862"/>
      <c r="F127" s="862"/>
      <c r="G127" s="862"/>
      <c r="H127" s="862"/>
      <c r="I127" s="862"/>
      <c r="J127" s="862"/>
      <c r="K127" s="862"/>
      <c r="L127" s="862"/>
      <c r="M127" s="862"/>
      <c r="N127" s="862"/>
      <c r="O127" s="862"/>
      <c r="P127" s="862"/>
      <c r="Q127" s="862"/>
      <c r="R127" s="862"/>
      <c r="S127" s="862"/>
      <c r="T127" s="862"/>
      <c r="U127" s="862"/>
      <c r="V127" s="862"/>
      <c r="W127" s="862"/>
      <c r="X127" s="862"/>
      <c r="Y127" s="862"/>
      <c r="Z127" s="863"/>
      <c r="AA127" s="799">
        <v>2031</v>
      </c>
      <c r="AB127" s="800"/>
      <c r="AC127" s="800"/>
      <c r="AD127" s="800"/>
      <c r="AE127" s="801"/>
      <c r="AF127" s="802">
        <v>1641</v>
      </c>
      <c r="AG127" s="800"/>
      <c r="AH127" s="800"/>
      <c r="AI127" s="800"/>
      <c r="AJ127" s="801"/>
      <c r="AK127" s="802">
        <v>1330</v>
      </c>
      <c r="AL127" s="800"/>
      <c r="AM127" s="800"/>
      <c r="AN127" s="800"/>
      <c r="AO127" s="801"/>
      <c r="AP127" s="847">
        <v>0</v>
      </c>
      <c r="AQ127" s="848"/>
      <c r="AR127" s="848"/>
      <c r="AS127" s="848"/>
      <c r="AT127" s="849"/>
      <c r="AU127" s="262"/>
      <c r="AV127" s="262"/>
      <c r="AW127" s="262"/>
      <c r="AX127" s="864" t="s">
        <v>481</v>
      </c>
      <c r="AY127" s="832"/>
      <c r="AZ127" s="832"/>
      <c r="BA127" s="832"/>
      <c r="BB127" s="832"/>
      <c r="BC127" s="832"/>
      <c r="BD127" s="832"/>
      <c r="BE127" s="833"/>
      <c r="BF127" s="831" t="s">
        <v>482</v>
      </c>
      <c r="BG127" s="832"/>
      <c r="BH127" s="832"/>
      <c r="BI127" s="832"/>
      <c r="BJ127" s="832"/>
      <c r="BK127" s="832"/>
      <c r="BL127" s="833"/>
      <c r="BM127" s="831" t="s">
        <v>483</v>
      </c>
      <c r="BN127" s="832"/>
      <c r="BO127" s="832"/>
      <c r="BP127" s="832"/>
      <c r="BQ127" s="832"/>
      <c r="BR127" s="832"/>
      <c r="BS127" s="833"/>
      <c r="BT127" s="831" t="s">
        <v>484</v>
      </c>
      <c r="BU127" s="832"/>
      <c r="BV127" s="832"/>
      <c r="BW127" s="832"/>
      <c r="BX127" s="832"/>
      <c r="BY127" s="832"/>
      <c r="BZ127" s="834"/>
      <c r="CA127" s="262"/>
      <c r="CB127" s="262"/>
      <c r="CC127" s="262"/>
      <c r="CD127" s="263"/>
      <c r="CE127" s="263"/>
      <c r="CF127" s="263"/>
      <c r="CG127" s="260"/>
      <c r="CH127" s="260"/>
      <c r="CI127" s="260"/>
      <c r="CJ127" s="261"/>
      <c r="CK127" s="877"/>
      <c r="CL127" s="878"/>
      <c r="CM127" s="878"/>
      <c r="CN127" s="878"/>
      <c r="CO127" s="879"/>
      <c r="CP127" s="835" t="s">
        <v>485</v>
      </c>
      <c r="CQ127" s="770"/>
      <c r="CR127" s="770"/>
      <c r="CS127" s="770"/>
      <c r="CT127" s="770"/>
      <c r="CU127" s="770"/>
      <c r="CV127" s="770"/>
      <c r="CW127" s="770"/>
      <c r="CX127" s="770"/>
      <c r="CY127" s="770"/>
      <c r="CZ127" s="770"/>
      <c r="DA127" s="770"/>
      <c r="DB127" s="770"/>
      <c r="DC127" s="770"/>
      <c r="DD127" s="770"/>
      <c r="DE127" s="770"/>
      <c r="DF127" s="771"/>
      <c r="DG127" s="836" t="s">
        <v>231</v>
      </c>
      <c r="DH127" s="837"/>
      <c r="DI127" s="837"/>
      <c r="DJ127" s="837"/>
      <c r="DK127" s="837"/>
      <c r="DL127" s="837" t="s">
        <v>455</v>
      </c>
      <c r="DM127" s="837"/>
      <c r="DN127" s="837"/>
      <c r="DO127" s="837"/>
      <c r="DP127" s="837"/>
      <c r="DQ127" s="837" t="s">
        <v>460</v>
      </c>
      <c r="DR127" s="837"/>
      <c r="DS127" s="837"/>
      <c r="DT127" s="837"/>
      <c r="DU127" s="837"/>
      <c r="DV127" s="814" t="s">
        <v>231</v>
      </c>
      <c r="DW127" s="814"/>
      <c r="DX127" s="814"/>
      <c r="DY127" s="814"/>
      <c r="DZ127" s="815"/>
    </row>
    <row r="128" spans="1:130" s="226" customFormat="1" ht="26.25" customHeight="1" thickBot="1">
      <c r="A128" s="816" t="s">
        <v>486</v>
      </c>
      <c r="B128" s="817"/>
      <c r="C128" s="817"/>
      <c r="D128" s="817"/>
      <c r="E128" s="817"/>
      <c r="F128" s="817"/>
      <c r="G128" s="817"/>
      <c r="H128" s="817"/>
      <c r="I128" s="817"/>
      <c r="J128" s="817"/>
      <c r="K128" s="817"/>
      <c r="L128" s="817"/>
      <c r="M128" s="817"/>
      <c r="N128" s="817"/>
      <c r="O128" s="817"/>
      <c r="P128" s="817"/>
      <c r="Q128" s="817"/>
      <c r="R128" s="817"/>
      <c r="S128" s="817"/>
      <c r="T128" s="817"/>
      <c r="U128" s="817"/>
      <c r="V128" s="817"/>
      <c r="W128" s="818" t="s">
        <v>487</v>
      </c>
      <c r="X128" s="818"/>
      <c r="Y128" s="818"/>
      <c r="Z128" s="819"/>
      <c r="AA128" s="820">
        <v>570669</v>
      </c>
      <c r="AB128" s="821"/>
      <c r="AC128" s="821"/>
      <c r="AD128" s="821"/>
      <c r="AE128" s="822"/>
      <c r="AF128" s="823">
        <v>596490</v>
      </c>
      <c r="AG128" s="821"/>
      <c r="AH128" s="821"/>
      <c r="AI128" s="821"/>
      <c r="AJ128" s="822"/>
      <c r="AK128" s="823">
        <v>580206</v>
      </c>
      <c r="AL128" s="821"/>
      <c r="AM128" s="821"/>
      <c r="AN128" s="821"/>
      <c r="AO128" s="822"/>
      <c r="AP128" s="824"/>
      <c r="AQ128" s="825"/>
      <c r="AR128" s="825"/>
      <c r="AS128" s="825"/>
      <c r="AT128" s="826"/>
      <c r="AU128" s="262"/>
      <c r="AV128" s="262"/>
      <c r="AW128" s="262"/>
      <c r="AX128" s="827" t="s">
        <v>488</v>
      </c>
      <c r="AY128" s="828"/>
      <c r="AZ128" s="828"/>
      <c r="BA128" s="828"/>
      <c r="BB128" s="828"/>
      <c r="BC128" s="828"/>
      <c r="BD128" s="828"/>
      <c r="BE128" s="829"/>
      <c r="BF128" s="806" t="s">
        <v>231</v>
      </c>
      <c r="BG128" s="807"/>
      <c r="BH128" s="807"/>
      <c r="BI128" s="807"/>
      <c r="BJ128" s="807"/>
      <c r="BK128" s="807"/>
      <c r="BL128" s="830"/>
      <c r="BM128" s="806">
        <v>12.12</v>
      </c>
      <c r="BN128" s="807"/>
      <c r="BO128" s="807"/>
      <c r="BP128" s="807"/>
      <c r="BQ128" s="807"/>
      <c r="BR128" s="807"/>
      <c r="BS128" s="830"/>
      <c r="BT128" s="806">
        <v>20</v>
      </c>
      <c r="BU128" s="807"/>
      <c r="BV128" s="807"/>
      <c r="BW128" s="807"/>
      <c r="BX128" s="807"/>
      <c r="BY128" s="807"/>
      <c r="BZ128" s="808"/>
      <c r="CA128" s="263"/>
      <c r="CB128" s="263"/>
      <c r="CC128" s="263"/>
      <c r="CD128" s="263"/>
      <c r="CE128" s="263"/>
      <c r="CF128" s="263"/>
      <c r="CG128" s="260"/>
      <c r="CH128" s="260"/>
      <c r="CI128" s="260"/>
      <c r="CJ128" s="261"/>
      <c r="CK128" s="880"/>
      <c r="CL128" s="881"/>
      <c r="CM128" s="881"/>
      <c r="CN128" s="881"/>
      <c r="CO128" s="882"/>
      <c r="CP128" s="809" t="s">
        <v>489</v>
      </c>
      <c r="CQ128" s="748"/>
      <c r="CR128" s="748"/>
      <c r="CS128" s="748"/>
      <c r="CT128" s="748"/>
      <c r="CU128" s="748"/>
      <c r="CV128" s="748"/>
      <c r="CW128" s="748"/>
      <c r="CX128" s="748"/>
      <c r="CY128" s="748"/>
      <c r="CZ128" s="748"/>
      <c r="DA128" s="748"/>
      <c r="DB128" s="748"/>
      <c r="DC128" s="748"/>
      <c r="DD128" s="748"/>
      <c r="DE128" s="748"/>
      <c r="DF128" s="749"/>
      <c r="DG128" s="810">
        <v>107474</v>
      </c>
      <c r="DH128" s="811"/>
      <c r="DI128" s="811"/>
      <c r="DJ128" s="811"/>
      <c r="DK128" s="811"/>
      <c r="DL128" s="811">
        <v>31238</v>
      </c>
      <c r="DM128" s="811"/>
      <c r="DN128" s="811"/>
      <c r="DO128" s="811"/>
      <c r="DP128" s="811"/>
      <c r="DQ128" s="811">
        <v>30037</v>
      </c>
      <c r="DR128" s="811"/>
      <c r="DS128" s="811"/>
      <c r="DT128" s="811"/>
      <c r="DU128" s="811"/>
      <c r="DV128" s="812">
        <v>0.1</v>
      </c>
      <c r="DW128" s="812"/>
      <c r="DX128" s="812"/>
      <c r="DY128" s="812"/>
      <c r="DZ128" s="813"/>
    </row>
    <row r="129" spans="1:131" s="226" customFormat="1" ht="26.25" customHeight="1">
      <c r="A129" s="794" t="s">
        <v>100</v>
      </c>
      <c r="B129" s="795"/>
      <c r="C129" s="795"/>
      <c r="D129" s="795"/>
      <c r="E129" s="795"/>
      <c r="F129" s="795"/>
      <c r="G129" s="795"/>
      <c r="H129" s="795"/>
      <c r="I129" s="795"/>
      <c r="J129" s="795"/>
      <c r="K129" s="795"/>
      <c r="L129" s="795"/>
      <c r="M129" s="795"/>
      <c r="N129" s="795"/>
      <c r="O129" s="795"/>
      <c r="P129" s="795"/>
      <c r="Q129" s="795"/>
      <c r="R129" s="795"/>
      <c r="S129" s="795"/>
      <c r="T129" s="795"/>
      <c r="U129" s="795"/>
      <c r="V129" s="795"/>
      <c r="W129" s="796" t="s">
        <v>490</v>
      </c>
      <c r="X129" s="797"/>
      <c r="Y129" s="797"/>
      <c r="Z129" s="798"/>
      <c r="AA129" s="799">
        <v>25183780</v>
      </c>
      <c r="AB129" s="800"/>
      <c r="AC129" s="800"/>
      <c r="AD129" s="800"/>
      <c r="AE129" s="801"/>
      <c r="AF129" s="802">
        <v>24856936</v>
      </c>
      <c r="AG129" s="800"/>
      <c r="AH129" s="800"/>
      <c r="AI129" s="800"/>
      <c r="AJ129" s="801"/>
      <c r="AK129" s="802">
        <v>24506596</v>
      </c>
      <c r="AL129" s="800"/>
      <c r="AM129" s="800"/>
      <c r="AN129" s="800"/>
      <c r="AO129" s="801"/>
      <c r="AP129" s="803"/>
      <c r="AQ129" s="804"/>
      <c r="AR129" s="804"/>
      <c r="AS129" s="804"/>
      <c r="AT129" s="805"/>
      <c r="AU129" s="264"/>
      <c r="AV129" s="264"/>
      <c r="AW129" s="264"/>
      <c r="AX129" s="769" t="s">
        <v>491</v>
      </c>
      <c r="AY129" s="770"/>
      <c r="AZ129" s="770"/>
      <c r="BA129" s="770"/>
      <c r="BB129" s="770"/>
      <c r="BC129" s="770"/>
      <c r="BD129" s="770"/>
      <c r="BE129" s="771"/>
      <c r="BF129" s="789" t="s">
        <v>492</v>
      </c>
      <c r="BG129" s="790"/>
      <c r="BH129" s="790"/>
      <c r="BI129" s="790"/>
      <c r="BJ129" s="790"/>
      <c r="BK129" s="790"/>
      <c r="BL129" s="791"/>
      <c r="BM129" s="789">
        <v>17.12</v>
      </c>
      <c r="BN129" s="790"/>
      <c r="BO129" s="790"/>
      <c r="BP129" s="790"/>
      <c r="BQ129" s="790"/>
      <c r="BR129" s="790"/>
      <c r="BS129" s="791"/>
      <c r="BT129" s="789">
        <v>30</v>
      </c>
      <c r="BU129" s="792"/>
      <c r="BV129" s="792"/>
      <c r="BW129" s="792"/>
      <c r="BX129" s="792"/>
      <c r="BY129" s="792"/>
      <c r="BZ129" s="793"/>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794" t="s">
        <v>493</v>
      </c>
      <c r="B130" s="795"/>
      <c r="C130" s="795"/>
      <c r="D130" s="795"/>
      <c r="E130" s="795"/>
      <c r="F130" s="795"/>
      <c r="G130" s="795"/>
      <c r="H130" s="795"/>
      <c r="I130" s="795"/>
      <c r="J130" s="795"/>
      <c r="K130" s="795"/>
      <c r="L130" s="795"/>
      <c r="M130" s="795"/>
      <c r="N130" s="795"/>
      <c r="O130" s="795"/>
      <c r="P130" s="795"/>
      <c r="Q130" s="795"/>
      <c r="R130" s="795"/>
      <c r="S130" s="795"/>
      <c r="T130" s="795"/>
      <c r="U130" s="795"/>
      <c r="V130" s="795"/>
      <c r="W130" s="796" t="s">
        <v>494</v>
      </c>
      <c r="X130" s="797"/>
      <c r="Y130" s="797"/>
      <c r="Z130" s="798"/>
      <c r="AA130" s="799">
        <v>4066108</v>
      </c>
      <c r="AB130" s="800"/>
      <c r="AC130" s="800"/>
      <c r="AD130" s="800"/>
      <c r="AE130" s="801"/>
      <c r="AF130" s="802">
        <v>4212761</v>
      </c>
      <c r="AG130" s="800"/>
      <c r="AH130" s="800"/>
      <c r="AI130" s="800"/>
      <c r="AJ130" s="801"/>
      <c r="AK130" s="802">
        <v>4316860</v>
      </c>
      <c r="AL130" s="800"/>
      <c r="AM130" s="800"/>
      <c r="AN130" s="800"/>
      <c r="AO130" s="801"/>
      <c r="AP130" s="803"/>
      <c r="AQ130" s="804"/>
      <c r="AR130" s="804"/>
      <c r="AS130" s="804"/>
      <c r="AT130" s="805"/>
      <c r="AU130" s="264"/>
      <c r="AV130" s="264"/>
      <c r="AW130" s="264"/>
      <c r="AX130" s="769" t="s">
        <v>495</v>
      </c>
      <c r="AY130" s="770"/>
      <c r="AZ130" s="770"/>
      <c r="BA130" s="770"/>
      <c r="BB130" s="770"/>
      <c r="BC130" s="770"/>
      <c r="BD130" s="770"/>
      <c r="BE130" s="771"/>
      <c r="BF130" s="772">
        <v>5.6</v>
      </c>
      <c r="BG130" s="773"/>
      <c r="BH130" s="773"/>
      <c r="BI130" s="773"/>
      <c r="BJ130" s="773"/>
      <c r="BK130" s="773"/>
      <c r="BL130" s="774"/>
      <c r="BM130" s="772">
        <v>25</v>
      </c>
      <c r="BN130" s="773"/>
      <c r="BO130" s="773"/>
      <c r="BP130" s="773"/>
      <c r="BQ130" s="773"/>
      <c r="BR130" s="773"/>
      <c r="BS130" s="774"/>
      <c r="BT130" s="772">
        <v>35</v>
      </c>
      <c r="BU130" s="775"/>
      <c r="BV130" s="775"/>
      <c r="BW130" s="775"/>
      <c r="BX130" s="775"/>
      <c r="BY130" s="775"/>
      <c r="BZ130" s="776"/>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777"/>
      <c r="B131" s="778"/>
      <c r="C131" s="778"/>
      <c r="D131" s="778"/>
      <c r="E131" s="778"/>
      <c r="F131" s="778"/>
      <c r="G131" s="778"/>
      <c r="H131" s="778"/>
      <c r="I131" s="778"/>
      <c r="J131" s="778"/>
      <c r="K131" s="778"/>
      <c r="L131" s="778"/>
      <c r="M131" s="778"/>
      <c r="N131" s="778"/>
      <c r="O131" s="778"/>
      <c r="P131" s="778"/>
      <c r="Q131" s="778"/>
      <c r="R131" s="778"/>
      <c r="S131" s="778"/>
      <c r="T131" s="778"/>
      <c r="U131" s="778"/>
      <c r="V131" s="778"/>
      <c r="W131" s="779" t="s">
        <v>496</v>
      </c>
      <c r="X131" s="780"/>
      <c r="Y131" s="780"/>
      <c r="Z131" s="781"/>
      <c r="AA131" s="782">
        <v>21117672</v>
      </c>
      <c r="AB131" s="783"/>
      <c r="AC131" s="783"/>
      <c r="AD131" s="783"/>
      <c r="AE131" s="784"/>
      <c r="AF131" s="785">
        <v>20644175</v>
      </c>
      <c r="AG131" s="783"/>
      <c r="AH131" s="783"/>
      <c r="AI131" s="783"/>
      <c r="AJ131" s="784"/>
      <c r="AK131" s="785">
        <v>20189736</v>
      </c>
      <c r="AL131" s="783"/>
      <c r="AM131" s="783"/>
      <c r="AN131" s="783"/>
      <c r="AO131" s="784"/>
      <c r="AP131" s="786"/>
      <c r="AQ131" s="787"/>
      <c r="AR131" s="787"/>
      <c r="AS131" s="787"/>
      <c r="AT131" s="788"/>
      <c r="AU131" s="264"/>
      <c r="AV131" s="264"/>
      <c r="AW131" s="264"/>
      <c r="AX131" s="747" t="s">
        <v>497</v>
      </c>
      <c r="AY131" s="748"/>
      <c r="AZ131" s="748"/>
      <c r="BA131" s="748"/>
      <c r="BB131" s="748"/>
      <c r="BC131" s="748"/>
      <c r="BD131" s="748"/>
      <c r="BE131" s="749"/>
      <c r="BF131" s="750">
        <v>58.9</v>
      </c>
      <c r="BG131" s="751"/>
      <c r="BH131" s="751"/>
      <c r="BI131" s="751"/>
      <c r="BJ131" s="751"/>
      <c r="BK131" s="751"/>
      <c r="BL131" s="752"/>
      <c r="BM131" s="750">
        <v>350</v>
      </c>
      <c r="BN131" s="751"/>
      <c r="BO131" s="751"/>
      <c r="BP131" s="751"/>
      <c r="BQ131" s="751"/>
      <c r="BR131" s="751"/>
      <c r="BS131" s="752"/>
      <c r="BT131" s="753"/>
      <c r="BU131" s="754"/>
      <c r="BV131" s="754"/>
      <c r="BW131" s="754"/>
      <c r="BX131" s="754"/>
      <c r="BY131" s="754"/>
      <c r="BZ131" s="755"/>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56" t="s">
        <v>498</v>
      </c>
      <c r="B132" s="757"/>
      <c r="C132" s="757"/>
      <c r="D132" s="757"/>
      <c r="E132" s="757"/>
      <c r="F132" s="757"/>
      <c r="G132" s="757"/>
      <c r="H132" s="757"/>
      <c r="I132" s="757"/>
      <c r="J132" s="757"/>
      <c r="K132" s="757"/>
      <c r="L132" s="757"/>
      <c r="M132" s="757"/>
      <c r="N132" s="757"/>
      <c r="O132" s="757"/>
      <c r="P132" s="757"/>
      <c r="Q132" s="757"/>
      <c r="R132" s="757"/>
      <c r="S132" s="757"/>
      <c r="T132" s="757"/>
      <c r="U132" s="757"/>
      <c r="V132" s="760" t="s">
        <v>499</v>
      </c>
      <c r="W132" s="760"/>
      <c r="X132" s="760"/>
      <c r="Y132" s="760"/>
      <c r="Z132" s="761"/>
      <c r="AA132" s="762">
        <v>5.4698690269999997</v>
      </c>
      <c r="AB132" s="763"/>
      <c r="AC132" s="763"/>
      <c r="AD132" s="763"/>
      <c r="AE132" s="764"/>
      <c r="AF132" s="765">
        <v>5.4552821800000002</v>
      </c>
      <c r="AG132" s="763"/>
      <c r="AH132" s="763"/>
      <c r="AI132" s="763"/>
      <c r="AJ132" s="764"/>
      <c r="AK132" s="765">
        <v>5.9765863210000001</v>
      </c>
      <c r="AL132" s="763"/>
      <c r="AM132" s="763"/>
      <c r="AN132" s="763"/>
      <c r="AO132" s="764"/>
      <c r="AP132" s="766"/>
      <c r="AQ132" s="767"/>
      <c r="AR132" s="767"/>
      <c r="AS132" s="767"/>
      <c r="AT132" s="768"/>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58"/>
      <c r="B133" s="759"/>
      <c r="C133" s="759"/>
      <c r="D133" s="759"/>
      <c r="E133" s="759"/>
      <c r="F133" s="759"/>
      <c r="G133" s="759"/>
      <c r="H133" s="759"/>
      <c r="I133" s="759"/>
      <c r="J133" s="759"/>
      <c r="K133" s="759"/>
      <c r="L133" s="759"/>
      <c r="M133" s="759"/>
      <c r="N133" s="759"/>
      <c r="O133" s="759"/>
      <c r="P133" s="759"/>
      <c r="Q133" s="759"/>
      <c r="R133" s="759"/>
      <c r="S133" s="759"/>
      <c r="T133" s="759"/>
      <c r="U133" s="759"/>
      <c r="V133" s="739" t="s">
        <v>500</v>
      </c>
      <c r="W133" s="739"/>
      <c r="X133" s="739"/>
      <c r="Y133" s="739"/>
      <c r="Z133" s="740"/>
      <c r="AA133" s="741">
        <v>6.2</v>
      </c>
      <c r="AB133" s="742"/>
      <c r="AC133" s="742"/>
      <c r="AD133" s="742"/>
      <c r="AE133" s="743"/>
      <c r="AF133" s="741">
        <v>5.6</v>
      </c>
      <c r="AG133" s="742"/>
      <c r="AH133" s="742"/>
      <c r="AI133" s="742"/>
      <c r="AJ133" s="743"/>
      <c r="AK133" s="741">
        <v>5.6</v>
      </c>
      <c r="AL133" s="742"/>
      <c r="AM133" s="742"/>
      <c r="AN133" s="742"/>
      <c r="AO133" s="743"/>
      <c r="AP133" s="744"/>
      <c r="AQ133" s="745"/>
      <c r="AR133" s="745"/>
      <c r="AS133" s="745"/>
      <c r="AT133" s="746"/>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06z88iq2qp2xAu7angpV7PjMKgVNmMj0ArBpkAK0uv4RJl4mHI7cURw+fEJyPGam3o3enhxGVsBxVCsybIoOoQ==" saltValue="XtSjWi0znfDWNjud93GD0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501</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OXQPHpxXb32z0SHORPspDB45h0qLKYTB5f4c06g4GwLDoqegZuaHcmJwZ41cAaVdnLsOnuc+T9Os9cYWBzfzvQ==" saltValue="bf0ERmACe3KoI0HzJvCoM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D+x70VFmYXID/BcoUEPZa3kImwk5jv9+3UBxocGrvNlt0Ad2N7HAzHRBVHv7m+ctUMY1vUEkmlyFLgqyyTNfCA==" saltValue="3pgN01ac/R/h6vQFiqgTj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502</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503</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4" t="s">
        <v>504</v>
      </c>
      <c r="AP7" s="283"/>
      <c r="AQ7" s="284" t="s">
        <v>505</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5"/>
      <c r="AP8" s="289" t="s">
        <v>506</v>
      </c>
      <c r="AQ8" s="290" t="s">
        <v>507</v>
      </c>
      <c r="AR8" s="291" t="s">
        <v>508</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68" t="s">
        <v>509</v>
      </c>
      <c r="AL9" s="1169"/>
      <c r="AM9" s="1169"/>
      <c r="AN9" s="1170"/>
      <c r="AO9" s="292">
        <v>7829098</v>
      </c>
      <c r="AP9" s="292">
        <v>93469</v>
      </c>
      <c r="AQ9" s="293">
        <v>57316</v>
      </c>
      <c r="AR9" s="294">
        <v>63.1</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68" t="s">
        <v>510</v>
      </c>
      <c r="AL10" s="1169"/>
      <c r="AM10" s="1169"/>
      <c r="AN10" s="1170"/>
      <c r="AO10" s="295">
        <v>581586</v>
      </c>
      <c r="AP10" s="295">
        <v>6943</v>
      </c>
      <c r="AQ10" s="296">
        <v>3762</v>
      </c>
      <c r="AR10" s="297">
        <v>84.6</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68" t="s">
        <v>511</v>
      </c>
      <c r="AL11" s="1169"/>
      <c r="AM11" s="1169"/>
      <c r="AN11" s="1170"/>
      <c r="AO11" s="295">
        <v>14695</v>
      </c>
      <c r="AP11" s="295">
        <v>175</v>
      </c>
      <c r="AQ11" s="296">
        <v>6408</v>
      </c>
      <c r="AR11" s="297">
        <v>-97.3</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68" t="s">
        <v>512</v>
      </c>
      <c r="AL12" s="1169"/>
      <c r="AM12" s="1169"/>
      <c r="AN12" s="1170"/>
      <c r="AO12" s="295" t="s">
        <v>513</v>
      </c>
      <c r="AP12" s="295" t="s">
        <v>513</v>
      </c>
      <c r="AQ12" s="296">
        <v>891</v>
      </c>
      <c r="AR12" s="297" t="s">
        <v>513</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68" t="s">
        <v>514</v>
      </c>
      <c r="AL13" s="1169"/>
      <c r="AM13" s="1169"/>
      <c r="AN13" s="1170"/>
      <c r="AO13" s="295" t="s">
        <v>513</v>
      </c>
      <c r="AP13" s="295" t="s">
        <v>513</v>
      </c>
      <c r="AQ13" s="296">
        <v>1</v>
      </c>
      <c r="AR13" s="297" t="s">
        <v>513</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68" t="s">
        <v>515</v>
      </c>
      <c r="AL14" s="1169"/>
      <c r="AM14" s="1169"/>
      <c r="AN14" s="1170"/>
      <c r="AO14" s="295">
        <v>298124</v>
      </c>
      <c r="AP14" s="295">
        <v>3559</v>
      </c>
      <c r="AQ14" s="296">
        <v>2694</v>
      </c>
      <c r="AR14" s="297">
        <v>32.1</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68" t="s">
        <v>516</v>
      </c>
      <c r="AL15" s="1169"/>
      <c r="AM15" s="1169"/>
      <c r="AN15" s="1170"/>
      <c r="AO15" s="295">
        <v>334207</v>
      </c>
      <c r="AP15" s="295">
        <v>3990</v>
      </c>
      <c r="AQ15" s="296">
        <v>1362</v>
      </c>
      <c r="AR15" s="297">
        <v>193</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71" t="s">
        <v>517</v>
      </c>
      <c r="AL16" s="1172"/>
      <c r="AM16" s="1172"/>
      <c r="AN16" s="1173"/>
      <c r="AO16" s="295">
        <v>-775167</v>
      </c>
      <c r="AP16" s="295">
        <v>-9255</v>
      </c>
      <c r="AQ16" s="296">
        <v>-4530</v>
      </c>
      <c r="AR16" s="297">
        <v>104.3</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71" t="s">
        <v>179</v>
      </c>
      <c r="AL17" s="1172"/>
      <c r="AM17" s="1172"/>
      <c r="AN17" s="1173"/>
      <c r="AO17" s="295">
        <v>8282543</v>
      </c>
      <c r="AP17" s="295">
        <v>98883</v>
      </c>
      <c r="AQ17" s="296">
        <v>67903</v>
      </c>
      <c r="AR17" s="297">
        <v>45.6</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518</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519</v>
      </c>
      <c r="AP20" s="303" t="s">
        <v>520</v>
      </c>
      <c r="AQ20" s="304" t="s">
        <v>521</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65" t="s">
        <v>522</v>
      </c>
      <c r="AL21" s="1166"/>
      <c r="AM21" s="1166"/>
      <c r="AN21" s="1167"/>
      <c r="AO21" s="307">
        <v>10.88</v>
      </c>
      <c r="AP21" s="308">
        <v>6.2</v>
      </c>
      <c r="AQ21" s="309">
        <v>4.68</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65" t="s">
        <v>523</v>
      </c>
      <c r="AL22" s="1166"/>
      <c r="AM22" s="1166"/>
      <c r="AN22" s="1167"/>
      <c r="AO22" s="312">
        <v>99</v>
      </c>
      <c r="AP22" s="313">
        <v>98.7</v>
      </c>
      <c r="AQ22" s="314">
        <v>0.3</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524</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525</v>
      </c>
      <c r="AO27" s="273"/>
      <c r="AP27" s="273"/>
      <c r="AQ27" s="273"/>
      <c r="AR27" s="273"/>
      <c r="AS27" s="273"/>
      <c r="AT27" s="273"/>
    </row>
    <row r="28" spans="1:46" ht="17.25">
      <c r="A28" s="274" t="s">
        <v>526</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527</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4" t="s">
        <v>504</v>
      </c>
      <c r="AP30" s="283"/>
      <c r="AQ30" s="284" t="s">
        <v>505</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5"/>
      <c r="AP31" s="289" t="s">
        <v>506</v>
      </c>
      <c r="AQ31" s="290" t="s">
        <v>507</v>
      </c>
      <c r="AR31" s="291" t="s">
        <v>508</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56" t="s">
        <v>528</v>
      </c>
      <c r="AL32" s="1157"/>
      <c r="AM32" s="1157"/>
      <c r="AN32" s="1158"/>
      <c r="AO32" s="322">
        <v>5067498</v>
      </c>
      <c r="AP32" s="322">
        <v>60499</v>
      </c>
      <c r="AQ32" s="323">
        <v>34720</v>
      </c>
      <c r="AR32" s="324">
        <v>74.2</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56" t="s">
        <v>529</v>
      </c>
      <c r="AL33" s="1157"/>
      <c r="AM33" s="1157"/>
      <c r="AN33" s="1158"/>
      <c r="AO33" s="322" t="s">
        <v>513</v>
      </c>
      <c r="AP33" s="322" t="s">
        <v>513</v>
      </c>
      <c r="AQ33" s="323">
        <v>1</v>
      </c>
      <c r="AR33" s="324" t="s">
        <v>513</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56" t="s">
        <v>530</v>
      </c>
      <c r="AL34" s="1157"/>
      <c r="AM34" s="1157"/>
      <c r="AN34" s="1158"/>
      <c r="AO34" s="322" t="s">
        <v>513</v>
      </c>
      <c r="AP34" s="322" t="s">
        <v>513</v>
      </c>
      <c r="AQ34" s="323">
        <v>22</v>
      </c>
      <c r="AR34" s="324" t="s">
        <v>513</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56" t="s">
        <v>531</v>
      </c>
      <c r="AL35" s="1157"/>
      <c r="AM35" s="1157"/>
      <c r="AN35" s="1158"/>
      <c r="AO35" s="322">
        <v>1021161</v>
      </c>
      <c r="AP35" s="322">
        <v>12191</v>
      </c>
      <c r="AQ35" s="323">
        <v>9232</v>
      </c>
      <c r="AR35" s="324">
        <v>32.1</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56" t="s">
        <v>532</v>
      </c>
      <c r="AL36" s="1157"/>
      <c r="AM36" s="1157"/>
      <c r="AN36" s="1158"/>
      <c r="AO36" s="322" t="s">
        <v>513</v>
      </c>
      <c r="AP36" s="322" t="s">
        <v>513</v>
      </c>
      <c r="AQ36" s="323">
        <v>2017</v>
      </c>
      <c r="AR36" s="324" t="s">
        <v>513</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56" t="s">
        <v>533</v>
      </c>
      <c r="AL37" s="1157"/>
      <c r="AM37" s="1157"/>
      <c r="AN37" s="1158"/>
      <c r="AO37" s="322">
        <v>15064</v>
      </c>
      <c r="AP37" s="322">
        <v>180</v>
      </c>
      <c r="AQ37" s="323">
        <v>1146</v>
      </c>
      <c r="AR37" s="324">
        <v>-84.3</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59" t="s">
        <v>534</v>
      </c>
      <c r="AL38" s="1160"/>
      <c r="AM38" s="1160"/>
      <c r="AN38" s="1161"/>
      <c r="AO38" s="325" t="s">
        <v>513</v>
      </c>
      <c r="AP38" s="325" t="s">
        <v>513</v>
      </c>
      <c r="AQ38" s="326">
        <v>1</v>
      </c>
      <c r="AR38" s="314" t="s">
        <v>513</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59" t="s">
        <v>535</v>
      </c>
      <c r="AL39" s="1160"/>
      <c r="AM39" s="1160"/>
      <c r="AN39" s="1161"/>
      <c r="AO39" s="322">
        <v>-580206</v>
      </c>
      <c r="AP39" s="322">
        <v>-6927</v>
      </c>
      <c r="AQ39" s="323">
        <v>-6713</v>
      </c>
      <c r="AR39" s="324">
        <v>3.2</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56" t="s">
        <v>536</v>
      </c>
      <c r="AL40" s="1157"/>
      <c r="AM40" s="1157"/>
      <c r="AN40" s="1158"/>
      <c r="AO40" s="322">
        <v>-4316860</v>
      </c>
      <c r="AP40" s="322">
        <v>-51538</v>
      </c>
      <c r="AQ40" s="323">
        <v>-28519</v>
      </c>
      <c r="AR40" s="324">
        <v>80.7</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62" t="s">
        <v>292</v>
      </c>
      <c r="AL41" s="1163"/>
      <c r="AM41" s="1163"/>
      <c r="AN41" s="1164"/>
      <c r="AO41" s="322">
        <v>1206657</v>
      </c>
      <c r="AP41" s="322">
        <v>14406</v>
      </c>
      <c r="AQ41" s="323">
        <v>11906</v>
      </c>
      <c r="AR41" s="324">
        <v>21</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537</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538</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539</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49" t="s">
        <v>504</v>
      </c>
      <c r="AN49" s="1151" t="s">
        <v>540</v>
      </c>
      <c r="AO49" s="1152"/>
      <c r="AP49" s="1152"/>
      <c r="AQ49" s="1152"/>
      <c r="AR49" s="1153"/>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50"/>
      <c r="AN50" s="338" t="s">
        <v>541</v>
      </c>
      <c r="AO50" s="339" t="s">
        <v>542</v>
      </c>
      <c r="AP50" s="340" t="s">
        <v>543</v>
      </c>
      <c r="AQ50" s="341" t="s">
        <v>544</v>
      </c>
      <c r="AR50" s="342" t="s">
        <v>545</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546</v>
      </c>
      <c r="AL51" s="335"/>
      <c r="AM51" s="343">
        <v>8698553</v>
      </c>
      <c r="AN51" s="344">
        <v>98441</v>
      </c>
      <c r="AO51" s="345">
        <v>31</v>
      </c>
      <c r="AP51" s="346">
        <v>63956</v>
      </c>
      <c r="AQ51" s="347">
        <v>25.7</v>
      </c>
      <c r="AR51" s="348">
        <v>5.3</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547</v>
      </c>
      <c r="AM52" s="351">
        <v>4595046</v>
      </c>
      <c r="AN52" s="352">
        <v>52002</v>
      </c>
      <c r="AO52" s="353">
        <v>15.4</v>
      </c>
      <c r="AP52" s="354">
        <v>29239</v>
      </c>
      <c r="AQ52" s="355">
        <v>8.8000000000000007</v>
      </c>
      <c r="AR52" s="356">
        <v>6.6</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548</v>
      </c>
      <c r="AL53" s="335"/>
      <c r="AM53" s="343">
        <v>6908568</v>
      </c>
      <c r="AN53" s="344">
        <v>79303</v>
      </c>
      <c r="AO53" s="345">
        <v>-19.399999999999999</v>
      </c>
      <c r="AP53" s="346">
        <v>66255</v>
      </c>
      <c r="AQ53" s="347">
        <v>3.6</v>
      </c>
      <c r="AR53" s="348">
        <v>-23</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547</v>
      </c>
      <c r="AM54" s="351">
        <v>3442236</v>
      </c>
      <c r="AN54" s="352">
        <v>39513</v>
      </c>
      <c r="AO54" s="353">
        <v>-24</v>
      </c>
      <c r="AP54" s="354">
        <v>31822</v>
      </c>
      <c r="AQ54" s="355">
        <v>8.8000000000000007</v>
      </c>
      <c r="AR54" s="356">
        <v>-32.799999999999997</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549</v>
      </c>
      <c r="AL55" s="335"/>
      <c r="AM55" s="343">
        <v>6843344</v>
      </c>
      <c r="AN55" s="344">
        <v>79456</v>
      </c>
      <c r="AO55" s="345">
        <v>0.2</v>
      </c>
      <c r="AP55" s="346">
        <v>54227</v>
      </c>
      <c r="AQ55" s="347">
        <v>-18.2</v>
      </c>
      <c r="AR55" s="348">
        <v>18.399999999999999</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547</v>
      </c>
      <c r="AM56" s="351">
        <v>4706957</v>
      </c>
      <c r="AN56" s="352">
        <v>54651</v>
      </c>
      <c r="AO56" s="353">
        <v>38.299999999999997</v>
      </c>
      <c r="AP56" s="354">
        <v>29694</v>
      </c>
      <c r="AQ56" s="355">
        <v>-6.7</v>
      </c>
      <c r="AR56" s="356">
        <v>45</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550</v>
      </c>
      <c r="AL57" s="335"/>
      <c r="AM57" s="343">
        <v>6117259</v>
      </c>
      <c r="AN57" s="344">
        <v>72028</v>
      </c>
      <c r="AO57" s="345">
        <v>-9.3000000000000007</v>
      </c>
      <c r="AP57" s="346">
        <v>44504</v>
      </c>
      <c r="AQ57" s="347">
        <v>-17.899999999999999</v>
      </c>
      <c r="AR57" s="348">
        <v>8.6</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547</v>
      </c>
      <c r="AM58" s="351">
        <v>4470030</v>
      </c>
      <c r="AN58" s="352">
        <v>52633</v>
      </c>
      <c r="AO58" s="353">
        <v>-3.7</v>
      </c>
      <c r="AP58" s="354">
        <v>25876</v>
      </c>
      <c r="AQ58" s="355">
        <v>-12.9</v>
      </c>
      <c r="AR58" s="356">
        <v>9.1999999999999993</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551</v>
      </c>
      <c r="AL59" s="335"/>
      <c r="AM59" s="343">
        <v>8796052</v>
      </c>
      <c r="AN59" s="344">
        <v>105014</v>
      </c>
      <c r="AO59" s="345">
        <v>45.8</v>
      </c>
      <c r="AP59" s="346">
        <v>47820</v>
      </c>
      <c r="AQ59" s="347">
        <v>7.5</v>
      </c>
      <c r="AR59" s="348">
        <v>38.299999999999997</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547</v>
      </c>
      <c r="AM60" s="351">
        <v>6582532</v>
      </c>
      <c r="AN60" s="352">
        <v>78587</v>
      </c>
      <c r="AO60" s="353">
        <v>49.3</v>
      </c>
      <c r="AP60" s="354">
        <v>25855</v>
      </c>
      <c r="AQ60" s="355">
        <v>-0.1</v>
      </c>
      <c r="AR60" s="356">
        <v>49.4</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552</v>
      </c>
      <c r="AL61" s="357"/>
      <c r="AM61" s="358">
        <v>7472755</v>
      </c>
      <c r="AN61" s="359">
        <v>86848</v>
      </c>
      <c r="AO61" s="360">
        <v>9.6999999999999993</v>
      </c>
      <c r="AP61" s="361">
        <v>55352</v>
      </c>
      <c r="AQ61" s="362">
        <v>0.1</v>
      </c>
      <c r="AR61" s="348">
        <v>9.6</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547</v>
      </c>
      <c r="AM62" s="351">
        <v>4759360</v>
      </c>
      <c r="AN62" s="352">
        <v>55477</v>
      </c>
      <c r="AO62" s="353">
        <v>15.1</v>
      </c>
      <c r="AP62" s="354">
        <v>28497</v>
      </c>
      <c r="AQ62" s="355">
        <v>-0.4</v>
      </c>
      <c r="AR62" s="356">
        <v>15.5</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AktXJor+2mcHmIgt5VKOrkj2Znyezmga21TO99fUEeGREwzXmNVeqpGMDVSHsWL86Yjrg/ap23fyUMQYdSnaLg==" saltValue="q45Rhppl1y1gua/FA5ie9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554</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4t0sBENG2uxjrY3xsMO5VWS8pevvAEvTareLyBxXMTl6w6X+xorwIWsiENCbcIqqfPRkAFaFP/KKfi3Ff7qAuQ==" saltValue="ZreGT2lDmDZsiQg107Cl1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555</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vWkNbWEdJv9pvQT5vDzOo+8G3+d0EHg32f2qN15Owut6+gYPZ7OJ5Q20eQXwYmtPYHkeWJLct3Dr8lC0St6/nw==" saltValue="eHpJAaHtFov2vLRjFPEHY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556</v>
      </c>
      <c r="G46" s="8" t="s">
        <v>557</v>
      </c>
      <c r="H46" s="8" t="s">
        <v>558</v>
      </c>
      <c r="I46" s="8" t="s">
        <v>559</v>
      </c>
      <c r="J46" s="9" t="s">
        <v>560</v>
      </c>
    </row>
    <row r="47" spans="2:10" ht="57.75" customHeight="1">
      <c r="B47" s="10"/>
      <c r="C47" s="1174" t="s">
        <v>3</v>
      </c>
      <c r="D47" s="1174"/>
      <c r="E47" s="1175"/>
      <c r="F47" s="11">
        <v>17.59</v>
      </c>
      <c r="G47" s="12">
        <v>17.760000000000002</v>
      </c>
      <c r="H47" s="12">
        <v>17.690000000000001</v>
      </c>
      <c r="I47" s="12">
        <v>16.34</v>
      </c>
      <c r="J47" s="13">
        <v>15.36</v>
      </c>
    </row>
    <row r="48" spans="2:10" ht="57.75" customHeight="1">
      <c r="B48" s="14"/>
      <c r="C48" s="1176" t="s">
        <v>4</v>
      </c>
      <c r="D48" s="1176"/>
      <c r="E48" s="1177"/>
      <c r="F48" s="15">
        <v>7.04</v>
      </c>
      <c r="G48" s="16">
        <v>6.8</v>
      </c>
      <c r="H48" s="16">
        <v>7.05</v>
      </c>
      <c r="I48" s="16">
        <v>6.81</v>
      </c>
      <c r="J48" s="17">
        <v>6.23</v>
      </c>
    </row>
    <row r="49" spans="2:10" ht="57.75" customHeight="1" thickBot="1">
      <c r="B49" s="18"/>
      <c r="C49" s="1178" t="s">
        <v>5</v>
      </c>
      <c r="D49" s="1178"/>
      <c r="E49" s="1179"/>
      <c r="F49" s="19" t="s">
        <v>561</v>
      </c>
      <c r="G49" s="20" t="s">
        <v>562</v>
      </c>
      <c r="H49" s="20">
        <v>0.28999999999999998</v>
      </c>
      <c r="I49" s="20" t="s">
        <v>563</v>
      </c>
      <c r="J49" s="21" t="s">
        <v>564</v>
      </c>
    </row>
    <row r="50" spans="2:10" ht="13.5" customHeight="1"/>
    <row r="51" spans="2:10" ht="13.5" hidden="1" customHeight="1"/>
    <row r="52" spans="2:10" ht="13.5" hidden="1" customHeight="1"/>
    <row r="53" spans="2:10" ht="13.5" hidden="1" customHeight="1"/>
  </sheetData>
  <sheetProtection algorithmName="SHA-512" hashValue="qConcYwd3JuX+7rMiALw4COF/3wxskTURmhGwaJUNcv4HQ54QH31uVOsFFunQvahhUE2xll3PsPy8REvSBfIGQ==" saltValue="8y0EszCB7KYtUKnhZSxS4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556</v>
      </c>
      <c r="G33" s="29" t="s">
        <v>557</v>
      </c>
      <c r="H33" s="29" t="s">
        <v>558</v>
      </c>
      <c r="I33" s="29" t="s">
        <v>559</v>
      </c>
      <c r="J33" s="30" t="s">
        <v>560</v>
      </c>
      <c r="K33" s="22"/>
      <c r="L33" s="22"/>
      <c r="M33" s="22"/>
      <c r="N33" s="22"/>
      <c r="O33" s="22"/>
      <c r="P33" s="22"/>
    </row>
    <row r="34" spans="1:16" ht="39" customHeight="1">
      <c r="A34" s="22"/>
      <c r="B34" s="31"/>
      <c r="C34" s="1186" t="s">
        <v>565</v>
      </c>
      <c r="D34" s="1186"/>
      <c r="E34" s="1187"/>
      <c r="F34" s="32">
        <v>9.07</v>
      </c>
      <c r="G34" s="33">
        <v>7.95</v>
      </c>
      <c r="H34" s="33">
        <v>8.1999999999999993</v>
      </c>
      <c r="I34" s="33">
        <v>10.57</v>
      </c>
      <c r="J34" s="34">
        <v>10.46</v>
      </c>
      <c r="K34" s="22"/>
      <c r="L34" s="22"/>
      <c r="M34" s="22"/>
      <c r="N34" s="22"/>
      <c r="O34" s="22"/>
      <c r="P34" s="22"/>
    </row>
    <row r="35" spans="1:16" ht="39" customHeight="1">
      <c r="A35" s="22"/>
      <c r="B35" s="35"/>
      <c r="C35" s="1180" t="s">
        <v>566</v>
      </c>
      <c r="D35" s="1181"/>
      <c r="E35" s="1182"/>
      <c r="F35" s="36">
        <v>7.01</v>
      </c>
      <c r="G35" s="37">
        <v>6.76</v>
      </c>
      <c r="H35" s="37">
        <v>7.02</v>
      </c>
      <c r="I35" s="37">
        <v>6.79</v>
      </c>
      <c r="J35" s="38">
        <v>6.21</v>
      </c>
      <c r="K35" s="22"/>
      <c r="L35" s="22"/>
      <c r="M35" s="22"/>
      <c r="N35" s="22"/>
      <c r="O35" s="22"/>
      <c r="P35" s="22"/>
    </row>
    <row r="36" spans="1:16" ht="39" customHeight="1">
      <c r="A36" s="22"/>
      <c r="B36" s="35"/>
      <c r="C36" s="1180" t="s">
        <v>567</v>
      </c>
      <c r="D36" s="1181"/>
      <c r="E36" s="1182"/>
      <c r="F36" s="36">
        <v>0.72</v>
      </c>
      <c r="G36" s="37">
        <v>0.61</v>
      </c>
      <c r="H36" s="37">
        <v>0.61</v>
      </c>
      <c r="I36" s="37">
        <v>1.1399999999999999</v>
      </c>
      <c r="J36" s="38">
        <v>1.61</v>
      </c>
      <c r="K36" s="22"/>
      <c r="L36" s="22"/>
      <c r="M36" s="22"/>
      <c r="N36" s="22"/>
      <c r="O36" s="22"/>
      <c r="P36" s="22"/>
    </row>
    <row r="37" spans="1:16" ht="39" customHeight="1">
      <c r="A37" s="22"/>
      <c r="B37" s="35"/>
      <c r="C37" s="1180" t="s">
        <v>568</v>
      </c>
      <c r="D37" s="1181"/>
      <c r="E37" s="1182"/>
      <c r="F37" s="36">
        <v>1.52</v>
      </c>
      <c r="G37" s="37">
        <v>1.1299999999999999</v>
      </c>
      <c r="H37" s="37">
        <v>0.65</v>
      </c>
      <c r="I37" s="37">
        <v>0.75</v>
      </c>
      <c r="J37" s="38">
        <v>1.29</v>
      </c>
      <c r="K37" s="22"/>
      <c r="L37" s="22"/>
      <c r="M37" s="22"/>
      <c r="N37" s="22"/>
      <c r="O37" s="22"/>
      <c r="P37" s="22"/>
    </row>
    <row r="38" spans="1:16" ht="39" customHeight="1">
      <c r="A38" s="22"/>
      <c r="B38" s="35"/>
      <c r="C38" s="1180" t="s">
        <v>569</v>
      </c>
      <c r="D38" s="1181"/>
      <c r="E38" s="1182"/>
      <c r="F38" s="36">
        <v>0.2</v>
      </c>
      <c r="G38" s="37">
        <v>0.13</v>
      </c>
      <c r="H38" s="37">
        <v>0.16</v>
      </c>
      <c r="I38" s="37">
        <v>0.17</v>
      </c>
      <c r="J38" s="38">
        <v>0.12</v>
      </c>
      <c r="K38" s="22"/>
      <c r="L38" s="22"/>
      <c r="M38" s="22"/>
      <c r="N38" s="22"/>
      <c r="O38" s="22"/>
      <c r="P38" s="22"/>
    </row>
    <row r="39" spans="1:16" ht="39" customHeight="1">
      <c r="A39" s="22"/>
      <c r="B39" s="35"/>
      <c r="C39" s="1180" t="s">
        <v>570</v>
      </c>
      <c r="D39" s="1181"/>
      <c r="E39" s="1182"/>
      <c r="F39" s="36">
        <v>0.09</v>
      </c>
      <c r="G39" s="37">
        <v>0.09</v>
      </c>
      <c r="H39" s="37">
        <v>0.18</v>
      </c>
      <c r="I39" s="37">
        <v>7.0000000000000007E-2</v>
      </c>
      <c r="J39" s="38">
        <v>0.05</v>
      </c>
      <c r="K39" s="22"/>
      <c r="L39" s="22"/>
      <c r="M39" s="22"/>
      <c r="N39" s="22"/>
      <c r="O39" s="22"/>
      <c r="P39" s="22"/>
    </row>
    <row r="40" spans="1:16" ht="39" customHeight="1">
      <c r="A40" s="22"/>
      <c r="B40" s="35"/>
      <c r="C40" s="1180" t="s">
        <v>571</v>
      </c>
      <c r="D40" s="1181"/>
      <c r="E40" s="1182"/>
      <c r="F40" s="36">
        <v>0.01</v>
      </c>
      <c r="G40" s="37">
        <v>0.03</v>
      </c>
      <c r="H40" s="37">
        <v>0.02</v>
      </c>
      <c r="I40" s="37">
        <v>0.01</v>
      </c>
      <c r="J40" s="38">
        <v>0.02</v>
      </c>
      <c r="K40" s="22"/>
      <c r="L40" s="22"/>
      <c r="M40" s="22"/>
      <c r="N40" s="22"/>
      <c r="O40" s="22"/>
      <c r="P40" s="22"/>
    </row>
    <row r="41" spans="1:16" ht="39" customHeight="1">
      <c r="A41" s="22"/>
      <c r="B41" s="35"/>
      <c r="C41" s="1180" t="s">
        <v>572</v>
      </c>
      <c r="D41" s="1181"/>
      <c r="E41" s="1182"/>
      <c r="F41" s="36">
        <v>0.02</v>
      </c>
      <c r="G41" s="37">
        <v>0.02</v>
      </c>
      <c r="H41" s="37">
        <v>0.02</v>
      </c>
      <c r="I41" s="37">
        <v>0.01</v>
      </c>
      <c r="J41" s="38">
        <v>0.01</v>
      </c>
      <c r="K41" s="22"/>
      <c r="L41" s="22"/>
      <c r="M41" s="22"/>
      <c r="N41" s="22"/>
      <c r="O41" s="22"/>
      <c r="P41" s="22"/>
    </row>
    <row r="42" spans="1:16" ht="39" customHeight="1">
      <c r="A42" s="22"/>
      <c r="B42" s="39"/>
      <c r="C42" s="1180" t="s">
        <v>573</v>
      </c>
      <c r="D42" s="1181"/>
      <c r="E42" s="1182"/>
      <c r="F42" s="36" t="s">
        <v>513</v>
      </c>
      <c r="G42" s="37" t="s">
        <v>513</v>
      </c>
      <c r="H42" s="37" t="s">
        <v>513</v>
      </c>
      <c r="I42" s="37" t="s">
        <v>513</v>
      </c>
      <c r="J42" s="38" t="s">
        <v>513</v>
      </c>
      <c r="K42" s="22"/>
      <c r="L42" s="22"/>
      <c r="M42" s="22"/>
      <c r="N42" s="22"/>
      <c r="O42" s="22"/>
      <c r="P42" s="22"/>
    </row>
    <row r="43" spans="1:16" ht="39" customHeight="1" thickBot="1">
      <c r="A43" s="22"/>
      <c r="B43" s="40"/>
      <c r="C43" s="1183" t="s">
        <v>574</v>
      </c>
      <c r="D43" s="1184"/>
      <c r="E43" s="1185"/>
      <c r="F43" s="41">
        <v>0.02</v>
      </c>
      <c r="G43" s="42">
        <v>0.02</v>
      </c>
      <c r="H43" s="42">
        <v>0</v>
      </c>
      <c r="I43" s="42">
        <v>0</v>
      </c>
      <c r="J43" s="43">
        <v>0.01</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w7XTyikLxaL/2uXxcwTaMXCaLBhTlcnDnVAEM6vID0mtVTM/91MqceYPSA9bZT+/QROvubXqcJQ7m8RYfWFXyA==" saltValue="Kvpm0QmRrECpAQMEZAPF9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c r="A45" s="48"/>
      <c r="B45" s="1196" t="s">
        <v>10</v>
      </c>
      <c r="C45" s="1197"/>
      <c r="D45" s="58"/>
      <c r="E45" s="1202" t="s">
        <v>11</v>
      </c>
      <c r="F45" s="1202"/>
      <c r="G45" s="1202"/>
      <c r="H45" s="1202"/>
      <c r="I45" s="1202"/>
      <c r="J45" s="1203"/>
      <c r="K45" s="59">
        <v>5016</v>
      </c>
      <c r="L45" s="60">
        <v>4918</v>
      </c>
      <c r="M45" s="60">
        <v>4957</v>
      </c>
      <c r="N45" s="60">
        <v>4956</v>
      </c>
      <c r="O45" s="61">
        <v>5067</v>
      </c>
      <c r="P45" s="48"/>
      <c r="Q45" s="48"/>
      <c r="R45" s="48"/>
      <c r="S45" s="48"/>
      <c r="T45" s="48"/>
      <c r="U45" s="48"/>
    </row>
    <row r="46" spans="1:21" ht="30.75" customHeight="1">
      <c r="A46" s="48"/>
      <c r="B46" s="1198"/>
      <c r="C46" s="1199"/>
      <c r="D46" s="62"/>
      <c r="E46" s="1190" t="s">
        <v>12</v>
      </c>
      <c r="F46" s="1190"/>
      <c r="G46" s="1190"/>
      <c r="H46" s="1190"/>
      <c r="I46" s="1190"/>
      <c r="J46" s="1191"/>
      <c r="K46" s="63" t="s">
        <v>513</v>
      </c>
      <c r="L46" s="64" t="s">
        <v>513</v>
      </c>
      <c r="M46" s="64" t="s">
        <v>513</v>
      </c>
      <c r="N46" s="64" t="s">
        <v>513</v>
      </c>
      <c r="O46" s="65" t="s">
        <v>513</v>
      </c>
      <c r="P46" s="48"/>
      <c r="Q46" s="48"/>
      <c r="R46" s="48"/>
      <c r="S46" s="48"/>
      <c r="T46" s="48"/>
      <c r="U46" s="48"/>
    </row>
    <row r="47" spans="1:21" ht="30.75" customHeight="1">
      <c r="A47" s="48"/>
      <c r="B47" s="1198"/>
      <c r="C47" s="1199"/>
      <c r="D47" s="62"/>
      <c r="E47" s="1190" t="s">
        <v>13</v>
      </c>
      <c r="F47" s="1190"/>
      <c r="G47" s="1190"/>
      <c r="H47" s="1190"/>
      <c r="I47" s="1190"/>
      <c r="J47" s="1191"/>
      <c r="K47" s="63" t="s">
        <v>513</v>
      </c>
      <c r="L47" s="64" t="s">
        <v>513</v>
      </c>
      <c r="M47" s="64" t="s">
        <v>513</v>
      </c>
      <c r="N47" s="64" t="s">
        <v>513</v>
      </c>
      <c r="O47" s="65" t="s">
        <v>513</v>
      </c>
      <c r="P47" s="48"/>
      <c r="Q47" s="48"/>
      <c r="R47" s="48"/>
      <c r="S47" s="48"/>
      <c r="T47" s="48"/>
      <c r="U47" s="48"/>
    </row>
    <row r="48" spans="1:21" ht="30.75" customHeight="1">
      <c r="A48" s="48"/>
      <c r="B48" s="1198"/>
      <c r="C48" s="1199"/>
      <c r="D48" s="62"/>
      <c r="E48" s="1190" t="s">
        <v>14</v>
      </c>
      <c r="F48" s="1190"/>
      <c r="G48" s="1190"/>
      <c r="H48" s="1190"/>
      <c r="I48" s="1190"/>
      <c r="J48" s="1191"/>
      <c r="K48" s="63">
        <v>900</v>
      </c>
      <c r="L48" s="64">
        <v>974</v>
      </c>
      <c r="M48" s="64">
        <v>811</v>
      </c>
      <c r="N48" s="64">
        <v>964</v>
      </c>
      <c r="O48" s="65">
        <v>1021</v>
      </c>
      <c r="P48" s="48"/>
      <c r="Q48" s="48"/>
      <c r="R48" s="48"/>
      <c r="S48" s="48"/>
      <c r="T48" s="48"/>
      <c r="U48" s="48"/>
    </row>
    <row r="49" spans="1:21" ht="30.75" customHeight="1">
      <c r="A49" s="48"/>
      <c r="B49" s="1198"/>
      <c r="C49" s="1199"/>
      <c r="D49" s="62"/>
      <c r="E49" s="1190" t="s">
        <v>15</v>
      </c>
      <c r="F49" s="1190"/>
      <c r="G49" s="1190"/>
      <c r="H49" s="1190"/>
      <c r="I49" s="1190"/>
      <c r="J49" s="1191"/>
      <c r="K49" s="63" t="s">
        <v>513</v>
      </c>
      <c r="L49" s="64" t="s">
        <v>513</v>
      </c>
      <c r="M49" s="64" t="s">
        <v>513</v>
      </c>
      <c r="N49" s="64" t="s">
        <v>513</v>
      </c>
      <c r="O49" s="65" t="s">
        <v>513</v>
      </c>
      <c r="P49" s="48"/>
      <c r="Q49" s="48"/>
      <c r="R49" s="48"/>
      <c r="S49" s="48"/>
      <c r="T49" s="48"/>
      <c r="U49" s="48"/>
    </row>
    <row r="50" spans="1:21" ht="30.75" customHeight="1">
      <c r="A50" s="48"/>
      <c r="B50" s="1198"/>
      <c r="C50" s="1199"/>
      <c r="D50" s="62"/>
      <c r="E50" s="1190" t="s">
        <v>16</v>
      </c>
      <c r="F50" s="1190"/>
      <c r="G50" s="1190"/>
      <c r="H50" s="1190"/>
      <c r="I50" s="1190"/>
      <c r="J50" s="1191"/>
      <c r="K50" s="63">
        <v>54</v>
      </c>
      <c r="L50" s="64">
        <v>25</v>
      </c>
      <c r="M50" s="64">
        <v>25</v>
      </c>
      <c r="N50" s="64">
        <v>16</v>
      </c>
      <c r="O50" s="65">
        <v>15</v>
      </c>
      <c r="P50" s="48"/>
      <c r="Q50" s="48"/>
      <c r="R50" s="48"/>
      <c r="S50" s="48"/>
      <c r="T50" s="48"/>
      <c r="U50" s="48"/>
    </row>
    <row r="51" spans="1:21" ht="30.75" customHeight="1">
      <c r="A51" s="48"/>
      <c r="B51" s="1200"/>
      <c r="C51" s="1201"/>
      <c r="D51" s="66"/>
      <c r="E51" s="1190" t="s">
        <v>17</v>
      </c>
      <c r="F51" s="1190"/>
      <c r="G51" s="1190"/>
      <c r="H51" s="1190"/>
      <c r="I51" s="1190"/>
      <c r="J51" s="1191"/>
      <c r="K51" s="63" t="s">
        <v>513</v>
      </c>
      <c r="L51" s="64" t="s">
        <v>513</v>
      </c>
      <c r="M51" s="64" t="s">
        <v>513</v>
      </c>
      <c r="N51" s="64" t="s">
        <v>513</v>
      </c>
      <c r="O51" s="65" t="s">
        <v>513</v>
      </c>
      <c r="P51" s="48"/>
      <c r="Q51" s="48"/>
      <c r="R51" s="48"/>
      <c r="S51" s="48"/>
      <c r="T51" s="48"/>
      <c r="U51" s="48"/>
    </row>
    <row r="52" spans="1:21" ht="30.75" customHeight="1">
      <c r="A52" s="48"/>
      <c r="B52" s="1188" t="s">
        <v>18</v>
      </c>
      <c r="C52" s="1189"/>
      <c r="D52" s="66"/>
      <c r="E52" s="1190" t="s">
        <v>19</v>
      </c>
      <c r="F52" s="1190"/>
      <c r="G52" s="1190"/>
      <c r="H52" s="1190"/>
      <c r="I52" s="1190"/>
      <c r="J52" s="1191"/>
      <c r="K52" s="63">
        <v>4404</v>
      </c>
      <c r="L52" s="64">
        <v>4669</v>
      </c>
      <c r="M52" s="64">
        <v>4638</v>
      </c>
      <c r="N52" s="64">
        <v>4809</v>
      </c>
      <c r="O52" s="65">
        <v>4898</v>
      </c>
      <c r="P52" s="48"/>
      <c r="Q52" s="48"/>
      <c r="R52" s="48"/>
      <c r="S52" s="48"/>
      <c r="T52" s="48"/>
      <c r="U52" s="48"/>
    </row>
    <row r="53" spans="1:21" ht="30.75" customHeight="1" thickBot="1">
      <c r="A53" s="48"/>
      <c r="B53" s="1192" t="s">
        <v>20</v>
      </c>
      <c r="C53" s="1193"/>
      <c r="D53" s="67"/>
      <c r="E53" s="1194" t="s">
        <v>21</v>
      </c>
      <c r="F53" s="1194"/>
      <c r="G53" s="1194"/>
      <c r="H53" s="1194"/>
      <c r="I53" s="1194"/>
      <c r="J53" s="1195"/>
      <c r="K53" s="68">
        <v>1566</v>
      </c>
      <c r="L53" s="69">
        <v>1248</v>
      </c>
      <c r="M53" s="69">
        <v>1155</v>
      </c>
      <c r="N53" s="69">
        <v>1127</v>
      </c>
      <c r="O53" s="70">
        <v>1205</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lBuumOSwX54ZzsSYcOktUZ2xnxbKZdCYN9qJCCBM2S61qSLiLREacsFYQzXXS2kPrwm0+YBNHjI0AUap9twcEg==" saltValue="LZlwvLI7QtjLSTeZ8Cmjr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556</v>
      </c>
      <c r="J40" s="79" t="s">
        <v>557</v>
      </c>
      <c r="K40" s="79" t="s">
        <v>558</v>
      </c>
      <c r="L40" s="79" t="s">
        <v>559</v>
      </c>
      <c r="M40" s="80" t="s">
        <v>560</v>
      </c>
    </row>
    <row r="41" spans="2:13" ht="27.75" customHeight="1">
      <c r="B41" s="1216" t="s">
        <v>23</v>
      </c>
      <c r="C41" s="1217"/>
      <c r="D41" s="81"/>
      <c r="E41" s="1218" t="s">
        <v>24</v>
      </c>
      <c r="F41" s="1218"/>
      <c r="G41" s="1218"/>
      <c r="H41" s="1219"/>
      <c r="I41" s="82">
        <v>50638</v>
      </c>
      <c r="J41" s="83">
        <v>51854</v>
      </c>
      <c r="K41" s="83">
        <v>53695</v>
      </c>
      <c r="L41" s="83">
        <v>54888</v>
      </c>
      <c r="M41" s="84">
        <v>58419</v>
      </c>
    </row>
    <row r="42" spans="2:13" ht="27.75" customHeight="1">
      <c r="B42" s="1206"/>
      <c r="C42" s="1207"/>
      <c r="D42" s="85"/>
      <c r="E42" s="1210" t="s">
        <v>25</v>
      </c>
      <c r="F42" s="1210"/>
      <c r="G42" s="1210"/>
      <c r="H42" s="1211"/>
      <c r="I42" s="86">
        <v>191</v>
      </c>
      <c r="J42" s="87">
        <v>168</v>
      </c>
      <c r="K42" s="87">
        <v>149</v>
      </c>
      <c r="L42" s="87">
        <v>133</v>
      </c>
      <c r="M42" s="88">
        <v>114</v>
      </c>
    </row>
    <row r="43" spans="2:13" ht="27.75" customHeight="1">
      <c r="B43" s="1206"/>
      <c r="C43" s="1207"/>
      <c r="D43" s="85"/>
      <c r="E43" s="1210" t="s">
        <v>26</v>
      </c>
      <c r="F43" s="1210"/>
      <c r="G43" s="1210"/>
      <c r="H43" s="1211"/>
      <c r="I43" s="86">
        <v>12843</v>
      </c>
      <c r="J43" s="87">
        <v>12840</v>
      </c>
      <c r="K43" s="87">
        <v>11996</v>
      </c>
      <c r="L43" s="87">
        <v>11735</v>
      </c>
      <c r="M43" s="88">
        <v>11193</v>
      </c>
    </row>
    <row r="44" spans="2:13" ht="27.75" customHeight="1">
      <c r="B44" s="1206"/>
      <c r="C44" s="1207"/>
      <c r="D44" s="85"/>
      <c r="E44" s="1210" t="s">
        <v>27</v>
      </c>
      <c r="F44" s="1210"/>
      <c r="G44" s="1210"/>
      <c r="H44" s="1211"/>
      <c r="I44" s="86" t="s">
        <v>513</v>
      </c>
      <c r="J44" s="87" t="s">
        <v>513</v>
      </c>
      <c r="K44" s="87" t="s">
        <v>513</v>
      </c>
      <c r="L44" s="87" t="s">
        <v>513</v>
      </c>
      <c r="M44" s="88" t="s">
        <v>513</v>
      </c>
    </row>
    <row r="45" spans="2:13" ht="27.75" customHeight="1">
      <c r="B45" s="1206"/>
      <c r="C45" s="1207"/>
      <c r="D45" s="85"/>
      <c r="E45" s="1210" t="s">
        <v>28</v>
      </c>
      <c r="F45" s="1210"/>
      <c r="G45" s="1210"/>
      <c r="H45" s="1211"/>
      <c r="I45" s="86">
        <v>9992</v>
      </c>
      <c r="J45" s="87">
        <v>9600</v>
      </c>
      <c r="K45" s="87">
        <v>9329</v>
      </c>
      <c r="L45" s="87">
        <v>9131</v>
      </c>
      <c r="M45" s="88">
        <v>8850</v>
      </c>
    </row>
    <row r="46" spans="2:13" ht="27.75" customHeight="1">
      <c r="B46" s="1206"/>
      <c r="C46" s="1207"/>
      <c r="D46" s="89"/>
      <c r="E46" s="1210" t="s">
        <v>29</v>
      </c>
      <c r="F46" s="1210"/>
      <c r="G46" s="1210"/>
      <c r="H46" s="1211"/>
      <c r="I46" s="86">
        <v>9</v>
      </c>
      <c r="J46" s="87">
        <v>49</v>
      </c>
      <c r="K46" s="87">
        <v>107</v>
      </c>
      <c r="L46" s="87">
        <v>31</v>
      </c>
      <c r="M46" s="88">
        <v>30</v>
      </c>
    </row>
    <row r="47" spans="2:13" ht="27.75" customHeight="1">
      <c r="B47" s="1206"/>
      <c r="C47" s="1207"/>
      <c r="D47" s="90"/>
      <c r="E47" s="1220" t="s">
        <v>30</v>
      </c>
      <c r="F47" s="1221"/>
      <c r="G47" s="1221"/>
      <c r="H47" s="1222"/>
      <c r="I47" s="86" t="s">
        <v>513</v>
      </c>
      <c r="J47" s="87" t="s">
        <v>513</v>
      </c>
      <c r="K47" s="87" t="s">
        <v>513</v>
      </c>
      <c r="L47" s="87" t="s">
        <v>513</v>
      </c>
      <c r="M47" s="88" t="s">
        <v>513</v>
      </c>
    </row>
    <row r="48" spans="2:13" ht="27.75" customHeight="1">
      <c r="B48" s="1206"/>
      <c r="C48" s="1207"/>
      <c r="D48" s="85"/>
      <c r="E48" s="1210" t="s">
        <v>31</v>
      </c>
      <c r="F48" s="1210"/>
      <c r="G48" s="1210"/>
      <c r="H48" s="1211"/>
      <c r="I48" s="86" t="s">
        <v>513</v>
      </c>
      <c r="J48" s="87" t="s">
        <v>513</v>
      </c>
      <c r="K48" s="87" t="s">
        <v>513</v>
      </c>
      <c r="L48" s="87" t="s">
        <v>513</v>
      </c>
      <c r="M48" s="88" t="s">
        <v>513</v>
      </c>
    </row>
    <row r="49" spans="2:13" ht="27.75" customHeight="1">
      <c r="B49" s="1208"/>
      <c r="C49" s="1209"/>
      <c r="D49" s="85"/>
      <c r="E49" s="1210" t="s">
        <v>32</v>
      </c>
      <c r="F49" s="1210"/>
      <c r="G49" s="1210"/>
      <c r="H49" s="1211"/>
      <c r="I49" s="86" t="s">
        <v>513</v>
      </c>
      <c r="J49" s="87" t="s">
        <v>513</v>
      </c>
      <c r="K49" s="87" t="s">
        <v>513</v>
      </c>
      <c r="L49" s="87" t="s">
        <v>513</v>
      </c>
      <c r="M49" s="88" t="s">
        <v>513</v>
      </c>
    </row>
    <row r="50" spans="2:13" ht="27.75" customHeight="1">
      <c r="B50" s="1204" t="s">
        <v>33</v>
      </c>
      <c r="C50" s="1205"/>
      <c r="D50" s="91"/>
      <c r="E50" s="1210" t="s">
        <v>34</v>
      </c>
      <c r="F50" s="1210"/>
      <c r="G50" s="1210"/>
      <c r="H50" s="1211"/>
      <c r="I50" s="86">
        <v>8024</v>
      </c>
      <c r="J50" s="87">
        <v>8377</v>
      </c>
      <c r="K50" s="87">
        <v>8360</v>
      </c>
      <c r="L50" s="87">
        <v>7869</v>
      </c>
      <c r="M50" s="88">
        <v>7443</v>
      </c>
    </row>
    <row r="51" spans="2:13" ht="27.75" customHeight="1">
      <c r="B51" s="1206"/>
      <c r="C51" s="1207"/>
      <c r="D51" s="85"/>
      <c r="E51" s="1210" t="s">
        <v>35</v>
      </c>
      <c r="F51" s="1210"/>
      <c r="G51" s="1210"/>
      <c r="H51" s="1211"/>
      <c r="I51" s="86">
        <v>6356</v>
      </c>
      <c r="J51" s="87">
        <v>5575</v>
      </c>
      <c r="K51" s="87">
        <v>5741</v>
      </c>
      <c r="L51" s="87">
        <v>5986</v>
      </c>
      <c r="M51" s="88">
        <v>6519</v>
      </c>
    </row>
    <row r="52" spans="2:13" ht="27.75" customHeight="1">
      <c r="B52" s="1208"/>
      <c r="C52" s="1209"/>
      <c r="D52" s="85"/>
      <c r="E52" s="1210" t="s">
        <v>36</v>
      </c>
      <c r="F52" s="1210"/>
      <c r="G52" s="1210"/>
      <c r="H52" s="1211"/>
      <c r="I52" s="86">
        <v>47835</v>
      </c>
      <c r="J52" s="87">
        <v>48872</v>
      </c>
      <c r="K52" s="87">
        <v>50502</v>
      </c>
      <c r="L52" s="87">
        <v>50801</v>
      </c>
      <c r="M52" s="88">
        <v>52743</v>
      </c>
    </row>
    <row r="53" spans="2:13" ht="27.75" customHeight="1" thickBot="1">
      <c r="B53" s="1212" t="s">
        <v>37</v>
      </c>
      <c r="C53" s="1213"/>
      <c r="D53" s="92"/>
      <c r="E53" s="1214" t="s">
        <v>38</v>
      </c>
      <c r="F53" s="1214"/>
      <c r="G53" s="1214"/>
      <c r="H53" s="1215"/>
      <c r="I53" s="93">
        <v>11458</v>
      </c>
      <c r="J53" s="94">
        <v>11686</v>
      </c>
      <c r="K53" s="94">
        <v>10672</v>
      </c>
      <c r="L53" s="94">
        <v>11263</v>
      </c>
      <c r="M53" s="95">
        <v>11903</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cdoccfRYghWumMCR2q+AQNyAykqfG1pbBTCYcmZmC0QrCXlxySBc9n22HXajq3Uvcp5sH2u6lpulVBny5LErqg==" saltValue="8f528+MvaEfI0Axy2F3q0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40</v>
      </c>
    </row>
    <row r="54" spans="2:8" ht="29.25" customHeight="1" thickBot="1">
      <c r="B54" s="101" t="s">
        <v>1</v>
      </c>
      <c r="C54" s="102"/>
      <c r="D54" s="102"/>
      <c r="E54" s="103" t="s">
        <v>2</v>
      </c>
      <c r="F54" s="104" t="s">
        <v>558</v>
      </c>
      <c r="G54" s="104" t="s">
        <v>559</v>
      </c>
      <c r="H54" s="105" t="s">
        <v>560</v>
      </c>
    </row>
    <row r="55" spans="2:8" ht="52.5" customHeight="1">
      <c r="B55" s="106"/>
      <c r="C55" s="1231" t="s">
        <v>41</v>
      </c>
      <c r="D55" s="1231"/>
      <c r="E55" s="1232"/>
      <c r="F55" s="107">
        <v>4454</v>
      </c>
      <c r="G55" s="107">
        <v>4062</v>
      </c>
      <c r="H55" s="108">
        <v>3765</v>
      </c>
    </row>
    <row r="56" spans="2:8" ht="52.5" customHeight="1">
      <c r="B56" s="109"/>
      <c r="C56" s="1233" t="s">
        <v>42</v>
      </c>
      <c r="D56" s="1233"/>
      <c r="E56" s="1234"/>
      <c r="F56" s="110">
        <v>1169</v>
      </c>
      <c r="G56" s="110">
        <v>1169</v>
      </c>
      <c r="H56" s="111">
        <v>1170</v>
      </c>
    </row>
    <row r="57" spans="2:8" ht="53.25" customHeight="1">
      <c r="B57" s="109"/>
      <c r="C57" s="1235" t="s">
        <v>43</v>
      </c>
      <c r="D57" s="1235"/>
      <c r="E57" s="1236"/>
      <c r="F57" s="112">
        <v>4993</v>
      </c>
      <c r="G57" s="112">
        <v>5124</v>
      </c>
      <c r="H57" s="113">
        <v>4876</v>
      </c>
    </row>
    <row r="58" spans="2:8" ht="45.75" customHeight="1">
      <c r="B58" s="114"/>
      <c r="C58" s="1223" t="s">
        <v>575</v>
      </c>
      <c r="D58" s="1224"/>
      <c r="E58" s="1225"/>
      <c r="F58" s="115">
        <v>3441</v>
      </c>
      <c r="G58" s="115">
        <v>3452</v>
      </c>
      <c r="H58" s="116">
        <v>3358</v>
      </c>
    </row>
    <row r="59" spans="2:8" ht="45.75" customHeight="1">
      <c r="B59" s="114"/>
      <c r="C59" s="1223" t="s">
        <v>576</v>
      </c>
      <c r="D59" s="1224"/>
      <c r="E59" s="1225"/>
      <c r="F59" s="115">
        <v>902</v>
      </c>
      <c r="G59" s="115">
        <v>902</v>
      </c>
      <c r="H59" s="116">
        <v>765</v>
      </c>
    </row>
    <row r="60" spans="2:8" ht="45.75" customHeight="1">
      <c r="B60" s="114"/>
      <c r="C60" s="1223" t="s">
        <v>577</v>
      </c>
      <c r="D60" s="1224"/>
      <c r="E60" s="1225"/>
      <c r="F60" s="115">
        <v>273</v>
      </c>
      <c r="G60" s="115">
        <v>273</v>
      </c>
      <c r="H60" s="116">
        <v>273</v>
      </c>
    </row>
    <row r="61" spans="2:8" ht="45.75" customHeight="1">
      <c r="B61" s="114"/>
      <c r="C61" s="1223" t="s">
        <v>578</v>
      </c>
      <c r="D61" s="1224"/>
      <c r="E61" s="1225"/>
      <c r="F61" s="115">
        <v>161</v>
      </c>
      <c r="G61" s="115">
        <v>161</v>
      </c>
      <c r="H61" s="116">
        <v>161</v>
      </c>
    </row>
    <row r="62" spans="2:8" ht="45.75" customHeight="1" thickBot="1">
      <c r="B62" s="117"/>
      <c r="C62" s="1226" t="s">
        <v>579</v>
      </c>
      <c r="D62" s="1227"/>
      <c r="E62" s="1228"/>
      <c r="F62" s="118">
        <v>7</v>
      </c>
      <c r="G62" s="118">
        <v>119</v>
      </c>
      <c r="H62" s="119">
        <v>118</v>
      </c>
    </row>
    <row r="63" spans="2:8" ht="52.5" customHeight="1" thickBot="1">
      <c r="B63" s="120"/>
      <c r="C63" s="1229" t="s">
        <v>44</v>
      </c>
      <c r="D63" s="1229"/>
      <c r="E63" s="1230"/>
      <c r="F63" s="121">
        <v>10616</v>
      </c>
      <c r="G63" s="121">
        <v>10356</v>
      </c>
      <c r="H63" s="122">
        <v>9810</v>
      </c>
    </row>
    <row r="64" spans="2:8" ht="15" customHeight="1"/>
    <row r="65" ht="0" hidden="1" customHeight="1"/>
    <row r="66" ht="0" hidden="1" customHeight="1"/>
  </sheetData>
  <sheetProtection algorithmName="SHA-512" hashValue="cBI2yDoAPpFT3E4N/Yc7ka86ouhU7BnWrjINNmsOSyNzlQQp9SmlhJjn/p/x/N2x4vtAV3JiE6b8HG8RsFZUBA==" saltValue="ErBpePb00+ndxsdqdUzSj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U1" zoomScaleNormal="100" zoomScaleSheetLayoutView="55" workbookViewId="0">
      <selection activeCell="AH107" sqref="AH107"/>
    </sheetView>
  </sheetViews>
  <sheetFormatPr defaultColWidth="0" defaultRowHeight="13.5" customHeight="1" zeroHeight="1"/>
  <cols>
    <col min="1" max="1" width="6.375" style="1239" customWidth="1"/>
    <col min="2" max="107" width="2.5" style="1239" customWidth="1"/>
    <col min="108" max="108" width="6.125" style="1247" customWidth="1"/>
    <col min="109" max="109" width="5.875" style="1246" customWidth="1"/>
    <col min="110" max="110" width="19.125" style="1239" hidden="1"/>
    <col min="111" max="115" width="12.625" style="1239" hidden="1"/>
    <col min="116" max="349" width="8.625" style="1239" hidden="1"/>
    <col min="350" max="355" width="14.875" style="1239" hidden="1"/>
    <col min="356" max="357" width="15.875" style="1239" hidden="1"/>
    <col min="358" max="363" width="16.125" style="1239" hidden="1"/>
    <col min="364" max="364" width="6.125" style="1239" hidden="1"/>
    <col min="365" max="365" width="3" style="1239" hidden="1"/>
    <col min="366" max="605" width="8.625" style="1239" hidden="1"/>
    <col min="606" max="611" width="14.875" style="1239" hidden="1"/>
    <col min="612" max="613" width="15.875" style="1239" hidden="1"/>
    <col min="614" max="619" width="16.125" style="1239" hidden="1"/>
    <col min="620" max="620" width="6.125" style="1239" hidden="1"/>
    <col min="621" max="621" width="3" style="1239" hidden="1"/>
    <col min="622" max="861" width="8.625" style="1239" hidden="1"/>
    <col min="862" max="867" width="14.875" style="1239" hidden="1"/>
    <col min="868" max="869" width="15.875" style="1239" hidden="1"/>
    <col min="870" max="875" width="16.125" style="1239" hidden="1"/>
    <col min="876" max="876" width="6.125" style="1239" hidden="1"/>
    <col min="877" max="877" width="3" style="1239" hidden="1"/>
    <col min="878" max="1117" width="8.625" style="1239" hidden="1"/>
    <col min="1118" max="1123" width="14.875" style="1239" hidden="1"/>
    <col min="1124" max="1125" width="15.875" style="1239" hidden="1"/>
    <col min="1126" max="1131" width="16.125" style="1239" hidden="1"/>
    <col min="1132" max="1132" width="6.125" style="1239" hidden="1"/>
    <col min="1133" max="1133" width="3" style="1239" hidden="1"/>
    <col min="1134" max="1373" width="8.625" style="1239" hidden="1"/>
    <col min="1374" max="1379" width="14.875" style="1239" hidden="1"/>
    <col min="1380" max="1381" width="15.875" style="1239" hidden="1"/>
    <col min="1382" max="1387" width="16.125" style="1239" hidden="1"/>
    <col min="1388" max="1388" width="6.125" style="1239" hidden="1"/>
    <col min="1389" max="1389" width="3" style="1239" hidden="1"/>
    <col min="1390" max="1629" width="8.625" style="1239" hidden="1"/>
    <col min="1630" max="1635" width="14.875" style="1239" hidden="1"/>
    <col min="1636" max="1637" width="15.875" style="1239" hidden="1"/>
    <col min="1638" max="1643" width="16.125" style="1239" hidden="1"/>
    <col min="1644" max="1644" width="6.125" style="1239" hidden="1"/>
    <col min="1645" max="1645" width="3" style="1239" hidden="1"/>
    <col min="1646" max="1885" width="8.625" style="1239" hidden="1"/>
    <col min="1886" max="1891" width="14.875" style="1239" hidden="1"/>
    <col min="1892" max="1893" width="15.875" style="1239" hidden="1"/>
    <col min="1894" max="1899" width="16.125" style="1239" hidden="1"/>
    <col min="1900" max="1900" width="6.125" style="1239" hidden="1"/>
    <col min="1901" max="1901" width="3" style="1239" hidden="1"/>
    <col min="1902" max="2141" width="8.625" style="1239" hidden="1"/>
    <col min="2142" max="2147" width="14.875" style="1239" hidden="1"/>
    <col min="2148" max="2149" width="15.875" style="1239" hidden="1"/>
    <col min="2150" max="2155" width="16.125" style="1239" hidden="1"/>
    <col min="2156" max="2156" width="6.125" style="1239" hidden="1"/>
    <col min="2157" max="2157" width="3" style="1239" hidden="1"/>
    <col min="2158" max="2397" width="8.625" style="1239" hidden="1"/>
    <col min="2398" max="2403" width="14.875" style="1239" hidden="1"/>
    <col min="2404" max="2405" width="15.875" style="1239" hidden="1"/>
    <col min="2406" max="2411" width="16.125" style="1239" hidden="1"/>
    <col min="2412" max="2412" width="6.125" style="1239" hidden="1"/>
    <col min="2413" max="2413" width="3" style="1239" hidden="1"/>
    <col min="2414" max="2653" width="8.625" style="1239" hidden="1"/>
    <col min="2654" max="2659" width="14.875" style="1239" hidden="1"/>
    <col min="2660" max="2661" width="15.875" style="1239" hidden="1"/>
    <col min="2662" max="2667" width="16.125" style="1239" hidden="1"/>
    <col min="2668" max="2668" width="6.125" style="1239" hidden="1"/>
    <col min="2669" max="2669" width="3" style="1239" hidden="1"/>
    <col min="2670" max="2909" width="8.625" style="1239" hidden="1"/>
    <col min="2910" max="2915" width="14.875" style="1239" hidden="1"/>
    <col min="2916" max="2917" width="15.875" style="1239" hidden="1"/>
    <col min="2918" max="2923" width="16.125" style="1239" hidden="1"/>
    <col min="2924" max="2924" width="6.125" style="1239" hidden="1"/>
    <col min="2925" max="2925" width="3" style="1239" hidden="1"/>
    <col min="2926" max="3165" width="8.625" style="1239" hidden="1"/>
    <col min="3166" max="3171" width="14.875" style="1239" hidden="1"/>
    <col min="3172" max="3173" width="15.875" style="1239" hidden="1"/>
    <col min="3174" max="3179" width="16.125" style="1239" hidden="1"/>
    <col min="3180" max="3180" width="6.125" style="1239" hidden="1"/>
    <col min="3181" max="3181" width="3" style="1239" hidden="1"/>
    <col min="3182" max="3421" width="8.625" style="1239" hidden="1"/>
    <col min="3422" max="3427" width="14.875" style="1239" hidden="1"/>
    <col min="3428" max="3429" width="15.875" style="1239" hidden="1"/>
    <col min="3430" max="3435" width="16.125" style="1239" hidden="1"/>
    <col min="3436" max="3436" width="6.125" style="1239" hidden="1"/>
    <col min="3437" max="3437" width="3" style="1239" hidden="1"/>
    <col min="3438" max="3677" width="8.625" style="1239" hidden="1"/>
    <col min="3678" max="3683" width="14.875" style="1239" hidden="1"/>
    <col min="3684" max="3685" width="15.875" style="1239" hidden="1"/>
    <col min="3686" max="3691" width="16.125" style="1239" hidden="1"/>
    <col min="3692" max="3692" width="6.125" style="1239" hidden="1"/>
    <col min="3693" max="3693" width="3" style="1239" hidden="1"/>
    <col min="3694" max="3933" width="8.625" style="1239" hidden="1"/>
    <col min="3934" max="3939" width="14.875" style="1239" hidden="1"/>
    <col min="3940" max="3941" width="15.875" style="1239" hidden="1"/>
    <col min="3942" max="3947" width="16.125" style="1239" hidden="1"/>
    <col min="3948" max="3948" width="6.125" style="1239" hidden="1"/>
    <col min="3949" max="3949" width="3" style="1239" hidden="1"/>
    <col min="3950" max="4189" width="8.625" style="1239" hidden="1"/>
    <col min="4190" max="4195" width="14.875" style="1239" hidden="1"/>
    <col min="4196" max="4197" width="15.875" style="1239" hidden="1"/>
    <col min="4198" max="4203" width="16.125" style="1239" hidden="1"/>
    <col min="4204" max="4204" width="6.125" style="1239" hidden="1"/>
    <col min="4205" max="4205" width="3" style="1239" hidden="1"/>
    <col min="4206" max="4445" width="8.625" style="1239" hidden="1"/>
    <col min="4446" max="4451" width="14.875" style="1239" hidden="1"/>
    <col min="4452" max="4453" width="15.875" style="1239" hidden="1"/>
    <col min="4454" max="4459" width="16.125" style="1239" hidden="1"/>
    <col min="4460" max="4460" width="6.125" style="1239" hidden="1"/>
    <col min="4461" max="4461" width="3" style="1239" hidden="1"/>
    <col min="4462" max="4701" width="8.625" style="1239" hidden="1"/>
    <col min="4702" max="4707" width="14.875" style="1239" hidden="1"/>
    <col min="4708" max="4709" width="15.875" style="1239" hidden="1"/>
    <col min="4710" max="4715" width="16.125" style="1239" hidden="1"/>
    <col min="4716" max="4716" width="6.125" style="1239" hidden="1"/>
    <col min="4717" max="4717" width="3" style="1239" hidden="1"/>
    <col min="4718" max="4957" width="8.625" style="1239" hidden="1"/>
    <col min="4958" max="4963" width="14.875" style="1239" hidden="1"/>
    <col min="4964" max="4965" width="15.875" style="1239" hidden="1"/>
    <col min="4966" max="4971" width="16.125" style="1239" hidden="1"/>
    <col min="4972" max="4972" width="6.125" style="1239" hidden="1"/>
    <col min="4973" max="4973" width="3" style="1239" hidden="1"/>
    <col min="4974" max="5213" width="8.625" style="1239" hidden="1"/>
    <col min="5214" max="5219" width="14.875" style="1239" hidden="1"/>
    <col min="5220" max="5221" width="15.875" style="1239" hidden="1"/>
    <col min="5222" max="5227" width="16.125" style="1239" hidden="1"/>
    <col min="5228" max="5228" width="6.125" style="1239" hidden="1"/>
    <col min="5229" max="5229" width="3" style="1239" hidden="1"/>
    <col min="5230" max="5469" width="8.625" style="1239" hidden="1"/>
    <col min="5470" max="5475" width="14.875" style="1239" hidden="1"/>
    <col min="5476" max="5477" width="15.875" style="1239" hidden="1"/>
    <col min="5478" max="5483" width="16.125" style="1239" hidden="1"/>
    <col min="5484" max="5484" width="6.125" style="1239" hidden="1"/>
    <col min="5485" max="5485" width="3" style="1239" hidden="1"/>
    <col min="5486" max="5725" width="8.625" style="1239" hidden="1"/>
    <col min="5726" max="5731" width="14.875" style="1239" hidden="1"/>
    <col min="5732" max="5733" width="15.875" style="1239" hidden="1"/>
    <col min="5734" max="5739" width="16.125" style="1239" hidden="1"/>
    <col min="5740" max="5740" width="6.125" style="1239" hidden="1"/>
    <col min="5741" max="5741" width="3" style="1239" hidden="1"/>
    <col min="5742" max="5981" width="8.625" style="1239" hidden="1"/>
    <col min="5982" max="5987" width="14.875" style="1239" hidden="1"/>
    <col min="5988" max="5989" width="15.875" style="1239" hidden="1"/>
    <col min="5990" max="5995" width="16.125" style="1239" hidden="1"/>
    <col min="5996" max="5996" width="6.125" style="1239" hidden="1"/>
    <col min="5997" max="5997" width="3" style="1239" hidden="1"/>
    <col min="5998" max="6237" width="8.625" style="1239" hidden="1"/>
    <col min="6238" max="6243" width="14.875" style="1239" hidden="1"/>
    <col min="6244" max="6245" width="15.875" style="1239" hidden="1"/>
    <col min="6246" max="6251" width="16.125" style="1239" hidden="1"/>
    <col min="6252" max="6252" width="6.125" style="1239" hidden="1"/>
    <col min="6253" max="6253" width="3" style="1239" hidden="1"/>
    <col min="6254" max="6493" width="8.625" style="1239" hidden="1"/>
    <col min="6494" max="6499" width="14.875" style="1239" hidden="1"/>
    <col min="6500" max="6501" width="15.875" style="1239" hidden="1"/>
    <col min="6502" max="6507" width="16.125" style="1239" hidden="1"/>
    <col min="6508" max="6508" width="6.125" style="1239" hidden="1"/>
    <col min="6509" max="6509" width="3" style="1239" hidden="1"/>
    <col min="6510" max="6749" width="8.625" style="1239" hidden="1"/>
    <col min="6750" max="6755" width="14.875" style="1239" hidden="1"/>
    <col min="6756" max="6757" width="15.875" style="1239" hidden="1"/>
    <col min="6758" max="6763" width="16.125" style="1239" hidden="1"/>
    <col min="6764" max="6764" width="6.125" style="1239" hidden="1"/>
    <col min="6765" max="6765" width="3" style="1239" hidden="1"/>
    <col min="6766" max="7005" width="8.625" style="1239" hidden="1"/>
    <col min="7006" max="7011" width="14.875" style="1239" hidden="1"/>
    <col min="7012" max="7013" width="15.875" style="1239" hidden="1"/>
    <col min="7014" max="7019" width="16.125" style="1239" hidden="1"/>
    <col min="7020" max="7020" width="6.125" style="1239" hidden="1"/>
    <col min="7021" max="7021" width="3" style="1239" hidden="1"/>
    <col min="7022" max="7261" width="8.625" style="1239" hidden="1"/>
    <col min="7262" max="7267" width="14.875" style="1239" hidden="1"/>
    <col min="7268" max="7269" width="15.875" style="1239" hidden="1"/>
    <col min="7270" max="7275" width="16.125" style="1239" hidden="1"/>
    <col min="7276" max="7276" width="6.125" style="1239" hidden="1"/>
    <col min="7277" max="7277" width="3" style="1239" hidden="1"/>
    <col min="7278" max="7517" width="8.625" style="1239" hidden="1"/>
    <col min="7518" max="7523" width="14.875" style="1239" hidden="1"/>
    <col min="7524" max="7525" width="15.875" style="1239" hidden="1"/>
    <col min="7526" max="7531" width="16.125" style="1239" hidden="1"/>
    <col min="7532" max="7532" width="6.125" style="1239" hidden="1"/>
    <col min="7533" max="7533" width="3" style="1239" hidden="1"/>
    <col min="7534" max="7773" width="8.625" style="1239" hidden="1"/>
    <col min="7774" max="7779" width="14.875" style="1239" hidden="1"/>
    <col min="7780" max="7781" width="15.875" style="1239" hidden="1"/>
    <col min="7782" max="7787" width="16.125" style="1239" hidden="1"/>
    <col min="7788" max="7788" width="6.125" style="1239" hidden="1"/>
    <col min="7789" max="7789" width="3" style="1239" hidden="1"/>
    <col min="7790" max="8029" width="8.625" style="1239" hidden="1"/>
    <col min="8030" max="8035" width="14.875" style="1239" hidden="1"/>
    <col min="8036" max="8037" width="15.875" style="1239" hidden="1"/>
    <col min="8038" max="8043" width="16.125" style="1239" hidden="1"/>
    <col min="8044" max="8044" width="6.125" style="1239" hidden="1"/>
    <col min="8045" max="8045" width="3" style="1239" hidden="1"/>
    <col min="8046" max="8285" width="8.625" style="1239" hidden="1"/>
    <col min="8286" max="8291" width="14.875" style="1239" hidden="1"/>
    <col min="8292" max="8293" width="15.875" style="1239" hidden="1"/>
    <col min="8294" max="8299" width="16.125" style="1239" hidden="1"/>
    <col min="8300" max="8300" width="6.125" style="1239" hidden="1"/>
    <col min="8301" max="8301" width="3" style="1239" hidden="1"/>
    <col min="8302" max="8541" width="8.625" style="1239" hidden="1"/>
    <col min="8542" max="8547" width="14.875" style="1239" hidden="1"/>
    <col min="8548" max="8549" width="15.875" style="1239" hidden="1"/>
    <col min="8550" max="8555" width="16.125" style="1239" hidden="1"/>
    <col min="8556" max="8556" width="6.125" style="1239" hidden="1"/>
    <col min="8557" max="8557" width="3" style="1239" hidden="1"/>
    <col min="8558" max="8797" width="8.625" style="1239" hidden="1"/>
    <col min="8798" max="8803" width="14.875" style="1239" hidden="1"/>
    <col min="8804" max="8805" width="15.875" style="1239" hidden="1"/>
    <col min="8806" max="8811" width="16.125" style="1239" hidden="1"/>
    <col min="8812" max="8812" width="6.125" style="1239" hidden="1"/>
    <col min="8813" max="8813" width="3" style="1239" hidden="1"/>
    <col min="8814" max="9053" width="8.625" style="1239" hidden="1"/>
    <col min="9054" max="9059" width="14.875" style="1239" hidden="1"/>
    <col min="9060" max="9061" width="15.875" style="1239" hidden="1"/>
    <col min="9062" max="9067" width="16.125" style="1239" hidden="1"/>
    <col min="9068" max="9068" width="6.125" style="1239" hidden="1"/>
    <col min="9069" max="9069" width="3" style="1239" hidden="1"/>
    <col min="9070" max="9309" width="8.625" style="1239" hidden="1"/>
    <col min="9310" max="9315" width="14.875" style="1239" hidden="1"/>
    <col min="9316" max="9317" width="15.875" style="1239" hidden="1"/>
    <col min="9318" max="9323" width="16.125" style="1239" hidden="1"/>
    <col min="9324" max="9324" width="6.125" style="1239" hidden="1"/>
    <col min="9325" max="9325" width="3" style="1239" hidden="1"/>
    <col min="9326" max="9565" width="8.625" style="1239" hidden="1"/>
    <col min="9566" max="9571" width="14.875" style="1239" hidden="1"/>
    <col min="9572" max="9573" width="15.875" style="1239" hidden="1"/>
    <col min="9574" max="9579" width="16.125" style="1239" hidden="1"/>
    <col min="9580" max="9580" width="6.125" style="1239" hidden="1"/>
    <col min="9581" max="9581" width="3" style="1239" hidden="1"/>
    <col min="9582" max="9821" width="8.625" style="1239" hidden="1"/>
    <col min="9822" max="9827" width="14.875" style="1239" hidden="1"/>
    <col min="9828" max="9829" width="15.875" style="1239" hidden="1"/>
    <col min="9830" max="9835" width="16.125" style="1239" hidden="1"/>
    <col min="9836" max="9836" width="6.125" style="1239" hidden="1"/>
    <col min="9837" max="9837" width="3" style="1239" hidden="1"/>
    <col min="9838" max="10077" width="8.625" style="1239" hidden="1"/>
    <col min="10078" max="10083" width="14.875" style="1239" hidden="1"/>
    <col min="10084" max="10085" width="15.875" style="1239" hidden="1"/>
    <col min="10086" max="10091" width="16.125" style="1239" hidden="1"/>
    <col min="10092" max="10092" width="6.125" style="1239" hidden="1"/>
    <col min="10093" max="10093" width="3" style="1239" hidden="1"/>
    <col min="10094" max="10333" width="8.625" style="1239" hidden="1"/>
    <col min="10334" max="10339" width="14.875" style="1239" hidden="1"/>
    <col min="10340" max="10341" width="15.875" style="1239" hidden="1"/>
    <col min="10342" max="10347" width="16.125" style="1239" hidden="1"/>
    <col min="10348" max="10348" width="6.125" style="1239" hidden="1"/>
    <col min="10349" max="10349" width="3" style="1239" hidden="1"/>
    <col min="10350" max="10589" width="8.625" style="1239" hidden="1"/>
    <col min="10590" max="10595" width="14.875" style="1239" hidden="1"/>
    <col min="10596" max="10597" width="15.875" style="1239" hidden="1"/>
    <col min="10598" max="10603" width="16.125" style="1239" hidden="1"/>
    <col min="10604" max="10604" width="6.125" style="1239" hidden="1"/>
    <col min="10605" max="10605" width="3" style="1239" hidden="1"/>
    <col min="10606" max="10845" width="8.625" style="1239" hidden="1"/>
    <col min="10846" max="10851" width="14.875" style="1239" hidden="1"/>
    <col min="10852" max="10853" width="15.875" style="1239" hidden="1"/>
    <col min="10854" max="10859" width="16.125" style="1239" hidden="1"/>
    <col min="10860" max="10860" width="6.125" style="1239" hidden="1"/>
    <col min="10861" max="10861" width="3" style="1239" hidden="1"/>
    <col min="10862" max="11101" width="8.625" style="1239" hidden="1"/>
    <col min="11102" max="11107" width="14.875" style="1239" hidden="1"/>
    <col min="11108" max="11109" width="15.875" style="1239" hidden="1"/>
    <col min="11110" max="11115" width="16.125" style="1239" hidden="1"/>
    <col min="11116" max="11116" width="6.125" style="1239" hidden="1"/>
    <col min="11117" max="11117" width="3" style="1239" hidden="1"/>
    <col min="11118" max="11357" width="8.625" style="1239" hidden="1"/>
    <col min="11358" max="11363" width="14.875" style="1239" hidden="1"/>
    <col min="11364" max="11365" width="15.875" style="1239" hidden="1"/>
    <col min="11366" max="11371" width="16.125" style="1239" hidden="1"/>
    <col min="11372" max="11372" width="6.125" style="1239" hidden="1"/>
    <col min="11373" max="11373" width="3" style="1239" hidden="1"/>
    <col min="11374" max="11613" width="8.625" style="1239" hidden="1"/>
    <col min="11614" max="11619" width="14.875" style="1239" hidden="1"/>
    <col min="11620" max="11621" width="15.875" style="1239" hidden="1"/>
    <col min="11622" max="11627" width="16.125" style="1239" hidden="1"/>
    <col min="11628" max="11628" width="6.125" style="1239" hidden="1"/>
    <col min="11629" max="11629" width="3" style="1239" hidden="1"/>
    <col min="11630" max="11869" width="8.625" style="1239" hidden="1"/>
    <col min="11870" max="11875" width="14.875" style="1239" hidden="1"/>
    <col min="11876" max="11877" width="15.875" style="1239" hidden="1"/>
    <col min="11878" max="11883" width="16.125" style="1239" hidden="1"/>
    <col min="11884" max="11884" width="6.125" style="1239" hidden="1"/>
    <col min="11885" max="11885" width="3" style="1239" hidden="1"/>
    <col min="11886" max="12125" width="8.625" style="1239" hidden="1"/>
    <col min="12126" max="12131" width="14.875" style="1239" hidden="1"/>
    <col min="12132" max="12133" width="15.875" style="1239" hidden="1"/>
    <col min="12134" max="12139" width="16.125" style="1239" hidden="1"/>
    <col min="12140" max="12140" width="6.125" style="1239" hidden="1"/>
    <col min="12141" max="12141" width="3" style="1239" hidden="1"/>
    <col min="12142" max="12381" width="8.625" style="1239" hidden="1"/>
    <col min="12382" max="12387" width="14.875" style="1239" hidden="1"/>
    <col min="12388" max="12389" width="15.875" style="1239" hidden="1"/>
    <col min="12390" max="12395" width="16.125" style="1239" hidden="1"/>
    <col min="12396" max="12396" width="6.125" style="1239" hidden="1"/>
    <col min="12397" max="12397" width="3" style="1239" hidden="1"/>
    <col min="12398" max="12637" width="8.625" style="1239" hidden="1"/>
    <col min="12638" max="12643" width="14.875" style="1239" hidden="1"/>
    <col min="12644" max="12645" width="15.875" style="1239" hidden="1"/>
    <col min="12646" max="12651" width="16.125" style="1239" hidden="1"/>
    <col min="12652" max="12652" width="6.125" style="1239" hidden="1"/>
    <col min="12653" max="12653" width="3" style="1239" hidden="1"/>
    <col min="12654" max="12893" width="8.625" style="1239" hidden="1"/>
    <col min="12894" max="12899" width="14.875" style="1239" hidden="1"/>
    <col min="12900" max="12901" width="15.875" style="1239" hidden="1"/>
    <col min="12902" max="12907" width="16.125" style="1239" hidden="1"/>
    <col min="12908" max="12908" width="6.125" style="1239" hidden="1"/>
    <col min="12909" max="12909" width="3" style="1239" hidden="1"/>
    <col min="12910" max="13149" width="8.625" style="1239" hidden="1"/>
    <col min="13150" max="13155" width="14.875" style="1239" hidden="1"/>
    <col min="13156" max="13157" width="15.875" style="1239" hidden="1"/>
    <col min="13158" max="13163" width="16.125" style="1239" hidden="1"/>
    <col min="13164" max="13164" width="6.125" style="1239" hidden="1"/>
    <col min="13165" max="13165" width="3" style="1239" hidden="1"/>
    <col min="13166" max="13405" width="8.625" style="1239" hidden="1"/>
    <col min="13406" max="13411" width="14.875" style="1239" hidden="1"/>
    <col min="13412" max="13413" width="15.875" style="1239" hidden="1"/>
    <col min="13414" max="13419" width="16.125" style="1239" hidden="1"/>
    <col min="13420" max="13420" width="6.125" style="1239" hidden="1"/>
    <col min="13421" max="13421" width="3" style="1239" hidden="1"/>
    <col min="13422" max="13661" width="8.625" style="1239" hidden="1"/>
    <col min="13662" max="13667" width="14.875" style="1239" hidden="1"/>
    <col min="13668" max="13669" width="15.875" style="1239" hidden="1"/>
    <col min="13670" max="13675" width="16.125" style="1239" hidden="1"/>
    <col min="13676" max="13676" width="6.125" style="1239" hidden="1"/>
    <col min="13677" max="13677" width="3" style="1239" hidden="1"/>
    <col min="13678" max="13917" width="8.625" style="1239" hidden="1"/>
    <col min="13918" max="13923" width="14.875" style="1239" hidden="1"/>
    <col min="13924" max="13925" width="15.875" style="1239" hidden="1"/>
    <col min="13926" max="13931" width="16.125" style="1239" hidden="1"/>
    <col min="13932" max="13932" width="6.125" style="1239" hidden="1"/>
    <col min="13933" max="13933" width="3" style="1239" hidden="1"/>
    <col min="13934" max="14173" width="8.625" style="1239" hidden="1"/>
    <col min="14174" max="14179" width="14.875" style="1239" hidden="1"/>
    <col min="14180" max="14181" width="15.875" style="1239" hidden="1"/>
    <col min="14182" max="14187" width="16.125" style="1239" hidden="1"/>
    <col min="14188" max="14188" width="6.125" style="1239" hidden="1"/>
    <col min="14189" max="14189" width="3" style="1239" hidden="1"/>
    <col min="14190" max="14429" width="8.625" style="1239" hidden="1"/>
    <col min="14430" max="14435" width="14.875" style="1239" hidden="1"/>
    <col min="14436" max="14437" width="15.875" style="1239" hidden="1"/>
    <col min="14438" max="14443" width="16.125" style="1239" hidden="1"/>
    <col min="14444" max="14444" width="6.125" style="1239" hidden="1"/>
    <col min="14445" max="14445" width="3" style="1239" hidden="1"/>
    <col min="14446" max="14685" width="8.625" style="1239" hidden="1"/>
    <col min="14686" max="14691" width="14.875" style="1239" hidden="1"/>
    <col min="14692" max="14693" width="15.875" style="1239" hidden="1"/>
    <col min="14694" max="14699" width="16.125" style="1239" hidden="1"/>
    <col min="14700" max="14700" width="6.125" style="1239" hidden="1"/>
    <col min="14701" max="14701" width="3" style="1239" hidden="1"/>
    <col min="14702" max="14941" width="8.625" style="1239" hidden="1"/>
    <col min="14942" max="14947" width="14.875" style="1239" hidden="1"/>
    <col min="14948" max="14949" width="15.875" style="1239" hidden="1"/>
    <col min="14950" max="14955" width="16.125" style="1239" hidden="1"/>
    <col min="14956" max="14956" width="6.125" style="1239" hidden="1"/>
    <col min="14957" max="14957" width="3" style="1239" hidden="1"/>
    <col min="14958" max="15197" width="8.625" style="1239" hidden="1"/>
    <col min="15198" max="15203" width="14.875" style="1239" hidden="1"/>
    <col min="15204" max="15205" width="15.875" style="1239" hidden="1"/>
    <col min="15206" max="15211" width="16.125" style="1239" hidden="1"/>
    <col min="15212" max="15212" width="6.125" style="1239" hidden="1"/>
    <col min="15213" max="15213" width="3" style="1239" hidden="1"/>
    <col min="15214" max="15453" width="8.625" style="1239" hidden="1"/>
    <col min="15454" max="15459" width="14.875" style="1239" hidden="1"/>
    <col min="15460" max="15461" width="15.875" style="1239" hidden="1"/>
    <col min="15462" max="15467" width="16.125" style="1239" hidden="1"/>
    <col min="15468" max="15468" width="6.125" style="1239" hidden="1"/>
    <col min="15469" max="15469" width="3" style="1239" hidden="1"/>
    <col min="15470" max="15709" width="8.625" style="1239" hidden="1"/>
    <col min="15710" max="15715" width="14.875" style="1239" hidden="1"/>
    <col min="15716" max="15717" width="15.875" style="1239" hidden="1"/>
    <col min="15718" max="15723" width="16.125" style="1239" hidden="1"/>
    <col min="15724" max="15724" width="6.125" style="1239" hidden="1"/>
    <col min="15725" max="15725" width="3" style="1239" hidden="1"/>
    <col min="15726" max="15965" width="8.625" style="1239" hidden="1"/>
    <col min="15966" max="15971" width="14.875" style="1239" hidden="1"/>
    <col min="15972" max="15973" width="15.875" style="1239" hidden="1"/>
    <col min="15974" max="15979" width="16.125" style="1239" hidden="1"/>
    <col min="15980" max="15980" width="6.125" style="1239" hidden="1"/>
    <col min="15981" max="15981" width="3" style="1239" hidden="1"/>
    <col min="15982" max="16221" width="8.625" style="1239" hidden="1"/>
    <col min="16222" max="16227" width="14.875" style="1239" hidden="1"/>
    <col min="16228" max="16229" width="15.875" style="1239" hidden="1"/>
    <col min="16230" max="16235" width="16.125" style="1239" hidden="1"/>
    <col min="16236" max="16236" width="6.125" style="1239" hidden="1"/>
    <col min="16237" max="16237" width="3" style="1239" hidden="1"/>
    <col min="16238" max="16384" width="8.625" style="1239" hidden="1"/>
  </cols>
  <sheetData>
    <row r="1" spans="1:143" ht="42.75" customHeight="1">
      <c r="A1" s="1237"/>
      <c r="B1" s="1238"/>
      <c r="DD1" s="1239"/>
      <c r="DE1" s="1239"/>
    </row>
    <row r="2" spans="1:143" ht="25.5" customHeight="1">
      <c r="A2" s="1240"/>
      <c r="C2" s="1240"/>
      <c r="O2" s="1240"/>
      <c r="P2" s="1240"/>
      <c r="Q2" s="1240"/>
      <c r="R2" s="1240"/>
      <c r="S2" s="1240"/>
      <c r="T2" s="1240"/>
      <c r="U2" s="1240"/>
      <c r="V2" s="1240"/>
      <c r="W2" s="1240"/>
      <c r="X2" s="1240"/>
      <c r="Y2" s="1240"/>
      <c r="Z2" s="1240"/>
      <c r="AA2" s="1240"/>
      <c r="AB2" s="1240"/>
      <c r="AC2" s="1240"/>
      <c r="AD2" s="1240"/>
      <c r="AE2" s="1240"/>
      <c r="AF2" s="1240"/>
      <c r="AG2" s="1240"/>
      <c r="AH2" s="1240"/>
      <c r="AI2" s="1240"/>
      <c r="AU2" s="1240"/>
      <c r="BG2" s="1240"/>
      <c r="BS2" s="1240"/>
      <c r="CE2" s="1240"/>
      <c r="CQ2" s="1240"/>
      <c r="DD2" s="1239"/>
      <c r="DE2" s="1239"/>
    </row>
    <row r="3" spans="1:143" ht="25.5" customHeight="1">
      <c r="A3" s="1240"/>
      <c r="C3" s="1240"/>
      <c r="O3" s="1240"/>
      <c r="P3" s="1240"/>
      <c r="Q3" s="1240"/>
      <c r="R3" s="1240"/>
      <c r="S3" s="1240"/>
      <c r="T3" s="1240"/>
      <c r="U3" s="1240"/>
      <c r="V3" s="1240"/>
      <c r="W3" s="1240"/>
      <c r="X3" s="1240"/>
      <c r="Y3" s="1240"/>
      <c r="Z3" s="1240"/>
      <c r="AA3" s="1240"/>
      <c r="AB3" s="1240"/>
      <c r="AC3" s="1240"/>
      <c r="AD3" s="1240"/>
      <c r="AE3" s="1240"/>
      <c r="AF3" s="1240"/>
      <c r="AG3" s="1240"/>
      <c r="AH3" s="1240"/>
      <c r="AI3" s="1240"/>
      <c r="AU3" s="1240"/>
      <c r="BG3" s="1240"/>
      <c r="BS3" s="1240"/>
      <c r="CE3" s="1240"/>
      <c r="CQ3" s="1240"/>
      <c r="DD3" s="1239"/>
      <c r="DE3" s="1239"/>
    </row>
    <row r="4" spans="1:143" s="270" customFormat="1">
      <c r="A4" s="1240"/>
      <c r="B4" s="1240"/>
      <c r="C4" s="1240"/>
      <c r="D4" s="1240"/>
      <c r="E4" s="1240"/>
      <c r="F4" s="1240"/>
      <c r="G4" s="1240"/>
      <c r="H4" s="1240"/>
      <c r="I4" s="1240"/>
      <c r="J4" s="1240"/>
      <c r="K4" s="1240"/>
      <c r="L4" s="1240"/>
      <c r="M4" s="1240"/>
      <c r="N4" s="1240"/>
      <c r="O4" s="1240"/>
      <c r="P4" s="1240"/>
      <c r="Q4" s="1240"/>
      <c r="R4" s="1240"/>
      <c r="S4" s="1240"/>
      <c r="T4" s="1240"/>
      <c r="U4" s="1240"/>
      <c r="V4" s="1240"/>
      <c r="W4" s="1240"/>
      <c r="X4" s="1240"/>
      <c r="Y4" s="1240"/>
      <c r="Z4" s="1240"/>
      <c r="AA4" s="1240"/>
      <c r="AB4" s="1240"/>
      <c r="AC4" s="1240"/>
      <c r="AD4" s="1240"/>
      <c r="AE4" s="1240"/>
      <c r="AF4" s="1240"/>
      <c r="AG4" s="1240"/>
      <c r="AH4" s="1240"/>
      <c r="AI4" s="1240"/>
      <c r="AJ4" s="1240"/>
      <c r="AK4" s="1240"/>
      <c r="AL4" s="1240"/>
      <c r="AM4" s="1240"/>
      <c r="AN4" s="1240"/>
      <c r="AO4" s="1240"/>
      <c r="AP4" s="1240"/>
      <c r="AQ4" s="1240"/>
      <c r="AR4" s="1240"/>
      <c r="AS4" s="1240"/>
      <c r="AT4" s="1240"/>
      <c r="AU4" s="1240"/>
      <c r="AV4" s="1240"/>
      <c r="AW4" s="1240"/>
      <c r="AX4" s="1240"/>
      <c r="AY4" s="1240"/>
      <c r="AZ4" s="1240"/>
      <c r="BA4" s="1240"/>
      <c r="BB4" s="1240"/>
      <c r="BC4" s="1240"/>
      <c r="BD4" s="1240"/>
      <c r="BE4" s="1240"/>
      <c r="BF4" s="1240"/>
      <c r="BG4" s="1240"/>
      <c r="BH4" s="1240"/>
      <c r="BI4" s="1240"/>
      <c r="BJ4" s="1240"/>
      <c r="BK4" s="1240"/>
      <c r="BL4" s="1240"/>
      <c r="BM4" s="1240"/>
      <c r="BN4" s="1240"/>
      <c r="BO4" s="1240"/>
      <c r="BP4" s="1240"/>
      <c r="BQ4" s="1240"/>
      <c r="BR4" s="1240"/>
      <c r="BS4" s="1240"/>
      <c r="BT4" s="1240"/>
      <c r="BU4" s="1240"/>
      <c r="BV4" s="1240"/>
      <c r="BW4" s="1240"/>
      <c r="BX4" s="1240"/>
      <c r="BY4" s="1240"/>
      <c r="BZ4" s="1240"/>
      <c r="CA4" s="1240"/>
      <c r="CB4" s="1240"/>
      <c r="CC4" s="1240"/>
      <c r="CD4" s="1240"/>
      <c r="CE4" s="1240"/>
      <c r="CF4" s="1240"/>
      <c r="CG4" s="1240"/>
      <c r="CH4" s="1240"/>
      <c r="CI4" s="1240"/>
      <c r="CJ4" s="1240"/>
      <c r="CK4" s="1240"/>
      <c r="CL4" s="1240"/>
      <c r="CM4" s="1240"/>
      <c r="CN4" s="1240"/>
      <c r="CO4" s="1240"/>
      <c r="CP4" s="1240"/>
      <c r="CQ4" s="1240"/>
      <c r="CR4" s="1240"/>
      <c r="CS4" s="1240"/>
      <c r="CT4" s="1240"/>
      <c r="CU4" s="1240"/>
      <c r="CV4" s="1240"/>
      <c r="CW4" s="1240"/>
      <c r="CX4" s="1240"/>
      <c r="CY4" s="1240"/>
      <c r="CZ4" s="1240"/>
      <c r="DA4" s="1240"/>
      <c r="DB4" s="1240"/>
      <c r="DC4" s="1240"/>
      <c r="DD4" s="1240"/>
      <c r="DE4" s="1240"/>
      <c r="DF4" s="271"/>
      <c r="DG4" s="271"/>
      <c r="DH4" s="271"/>
      <c r="DI4" s="271"/>
      <c r="DJ4" s="271"/>
      <c r="DK4" s="271"/>
      <c r="DL4" s="271"/>
      <c r="DM4" s="271"/>
      <c r="DN4" s="271"/>
      <c r="DO4" s="271"/>
      <c r="DP4" s="271"/>
      <c r="DQ4" s="271"/>
      <c r="DR4" s="271"/>
      <c r="DS4" s="271"/>
      <c r="DT4" s="271"/>
      <c r="DU4" s="271"/>
      <c r="DV4" s="271"/>
      <c r="DW4" s="271"/>
    </row>
    <row r="5" spans="1:143" s="270" customFormat="1">
      <c r="A5" s="1240"/>
      <c r="B5" s="1240"/>
      <c r="C5" s="1240"/>
      <c r="D5" s="1240"/>
      <c r="E5" s="1240"/>
      <c r="F5" s="1240"/>
      <c r="G5" s="1240"/>
      <c r="H5" s="1240"/>
      <c r="I5" s="1240"/>
      <c r="J5" s="1240"/>
      <c r="K5" s="1240"/>
      <c r="L5" s="1240"/>
      <c r="M5" s="1240"/>
      <c r="N5" s="1240"/>
      <c r="O5" s="1240"/>
      <c r="P5" s="1240"/>
      <c r="Q5" s="1240"/>
      <c r="R5" s="1240"/>
      <c r="S5" s="1240"/>
      <c r="T5" s="1240"/>
      <c r="U5" s="1240"/>
      <c r="V5" s="1240"/>
      <c r="W5" s="1240"/>
      <c r="X5" s="1240"/>
      <c r="Y5" s="1240"/>
      <c r="Z5" s="1240"/>
      <c r="AA5" s="1240"/>
      <c r="AB5" s="1240"/>
      <c r="AC5" s="1240"/>
      <c r="AD5" s="1240"/>
      <c r="AE5" s="1240"/>
      <c r="AF5" s="1240"/>
      <c r="AG5" s="1240"/>
      <c r="AH5" s="1240"/>
      <c r="AI5" s="1240"/>
      <c r="AJ5" s="1240"/>
      <c r="AK5" s="1240"/>
      <c r="AL5" s="1240"/>
      <c r="AM5" s="1240"/>
      <c r="AN5" s="1240"/>
      <c r="AO5" s="1240"/>
      <c r="AP5" s="1240"/>
      <c r="AQ5" s="1240"/>
      <c r="AR5" s="1240"/>
      <c r="AS5" s="1240"/>
      <c r="AT5" s="1240"/>
      <c r="AU5" s="1240"/>
      <c r="AV5" s="1240"/>
      <c r="AW5" s="1240"/>
      <c r="AX5" s="1240"/>
      <c r="AY5" s="1240"/>
      <c r="AZ5" s="1240"/>
      <c r="BA5" s="1240"/>
      <c r="BB5" s="1240"/>
      <c r="BC5" s="1240"/>
      <c r="BD5" s="1240"/>
      <c r="BE5" s="1240"/>
      <c r="BF5" s="1240"/>
      <c r="BG5" s="1240"/>
      <c r="BH5" s="1240"/>
      <c r="BI5" s="1240"/>
      <c r="BJ5" s="1240"/>
      <c r="BK5" s="1240"/>
      <c r="BL5" s="1240"/>
      <c r="BM5" s="1240"/>
      <c r="BN5" s="1240"/>
      <c r="BO5" s="1240"/>
      <c r="BP5" s="1240"/>
      <c r="BQ5" s="1240"/>
      <c r="BR5" s="1240"/>
      <c r="BS5" s="1240"/>
      <c r="BT5" s="1240"/>
      <c r="BU5" s="1240"/>
      <c r="BV5" s="1240"/>
      <c r="BW5" s="1240"/>
      <c r="BX5" s="1240"/>
      <c r="BY5" s="1240"/>
      <c r="BZ5" s="1240"/>
      <c r="CA5" s="1240"/>
      <c r="CB5" s="1240"/>
      <c r="CC5" s="1240"/>
      <c r="CD5" s="1240"/>
      <c r="CE5" s="1240"/>
      <c r="CF5" s="1240"/>
      <c r="CG5" s="1240"/>
      <c r="CH5" s="1240"/>
      <c r="CI5" s="1240"/>
      <c r="CJ5" s="1240"/>
      <c r="CK5" s="1240"/>
      <c r="CL5" s="1240"/>
      <c r="CM5" s="1240"/>
      <c r="CN5" s="1240"/>
      <c r="CO5" s="1240"/>
      <c r="CP5" s="1240"/>
      <c r="CQ5" s="1240"/>
      <c r="CR5" s="1240"/>
      <c r="CS5" s="1240"/>
      <c r="CT5" s="1240"/>
      <c r="CU5" s="1240"/>
      <c r="CV5" s="1240"/>
      <c r="CW5" s="1240"/>
      <c r="CX5" s="1240"/>
      <c r="CY5" s="1240"/>
      <c r="CZ5" s="1240"/>
      <c r="DA5" s="1240"/>
      <c r="DB5" s="1240"/>
      <c r="DC5" s="1240"/>
      <c r="DD5" s="1240"/>
      <c r="DE5" s="1240"/>
      <c r="DF5" s="271"/>
      <c r="DG5" s="271"/>
      <c r="DH5" s="271"/>
      <c r="DI5" s="271"/>
      <c r="DJ5" s="271"/>
      <c r="DK5" s="271"/>
      <c r="DL5" s="271"/>
      <c r="DM5" s="271"/>
      <c r="DN5" s="271"/>
      <c r="DO5" s="271"/>
      <c r="DP5" s="271"/>
      <c r="DQ5" s="271"/>
      <c r="DR5" s="271"/>
      <c r="DS5" s="271"/>
      <c r="DT5" s="271"/>
      <c r="DU5" s="271"/>
      <c r="DV5" s="271"/>
      <c r="DW5" s="271"/>
    </row>
    <row r="6" spans="1:143" s="270" customFormat="1">
      <c r="A6" s="1240"/>
      <c r="B6" s="1240"/>
      <c r="C6" s="1240"/>
      <c r="D6" s="1240"/>
      <c r="E6" s="1240"/>
      <c r="F6" s="1240"/>
      <c r="G6" s="1240"/>
      <c r="H6" s="1240"/>
      <c r="I6" s="1240"/>
      <c r="J6" s="1240"/>
      <c r="K6" s="1240"/>
      <c r="L6" s="1240"/>
      <c r="M6" s="1240"/>
      <c r="N6" s="1240"/>
      <c r="O6" s="1240"/>
      <c r="P6" s="1240"/>
      <c r="Q6" s="1240"/>
      <c r="R6" s="1240"/>
      <c r="S6" s="1240"/>
      <c r="T6" s="1240"/>
      <c r="U6" s="1240"/>
      <c r="V6" s="1240"/>
      <c r="W6" s="1240"/>
      <c r="X6" s="1240"/>
      <c r="Y6" s="1240"/>
      <c r="Z6" s="1240"/>
      <c r="AA6" s="1240"/>
      <c r="AB6" s="1240"/>
      <c r="AC6" s="1240"/>
      <c r="AD6" s="1240"/>
      <c r="AE6" s="1240"/>
      <c r="AF6" s="1240"/>
      <c r="AG6" s="1240"/>
      <c r="AH6" s="1240"/>
      <c r="AI6" s="1240"/>
      <c r="AJ6" s="1240"/>
      <c r="AK6" s="1240"/>
      <c r="AL6" s="1240"/>
      <c r="AM6" s="1240"/>
      <c r="AN6" s="1240"/>
      <c r="AO6" s="1240"/>
      <c r="AP6" s="1240"/>
      <c r="AQ6" s="1240"/>
      <c r="AR6" s="1240"/>
      <c r="AS6" s="1240"/>
      <c r="AT6" s="1240"/>
      <c r="AU6" s="1240"/>
      <c r="AV6" s="1240"/>
      <c r="AW6" s="1240"/>
      <c r="AX6" s="1240"/>
      <c r="AY6" s="1240"/>
      <c r="AZ6" s="1240"/>
      <c r="BA6" s="1240"/>
      <c r="BB6" s="1240"/>
      <c r="BC6" s="1240"/>
      <c r="BD6" s="1240"/>
      <c r="BE6" s="1240"/>
      <c r="BF6" s="1240"/>
      <c r="BG6" s="1240"/>
      <c r="BH6" s="1240"/>
      <c r="BI6" s="1240"/>
      <c r="BJ6" s="1240"/>
      <c r="BK6" s="1240"/>
      <c r="BL6" s="1240"/>
      <c r="BM6" s="1240"/>
      <c r="BN6" s="1240"/>
      <c r="BO6" s="1240"/>
      <c r="BP6" s="1240"/>
      <c r="BQ6" s="1240"/>
      <c r="BR6" s="1240"/>
      <c r="BS6" s="1240"/>
      <c r="BT6" s="1240"/>
      <c r="BU6" s="1240"/>
      <c r="BV6" s="1240"/>
      <c r="BW6" s="1240"/>
      <c r="BX6" s="1240"/>
      <c r="BY6" s="1240"/>
      <c r="BZ6" s="1240"/>
      <c r="CA6" s="1240"/>
      <c r="CB6" s="1240"/>
      <c r="CC6" s="1240"/>
      <c r="CD6" s="1240"/>
      <c r="CE6" s="1240"/>
      <c r="CF6" s="1240"/>
      <c r="CG6" s="1240"/>
      <c r="CH6" s="1240"/>
      <c r="CI6" s="1240"/>
      <c r="CJ6" s="1240"/>
      <c r="CK6" s="1240"/>
      <c r="CL6" s="1240"/>
      <c r="CM6" s="1240"/>
      <c r="CN6" s="1240"/>
      <c r="CO6" s="1240"/>
      <c r="CP6" s="1240"/>
      <c r="CQ6" s="1240"/>
      <c r="CR6" s="1240"/>
      <c r="CS6" s="1240"/>
      <c r="CT6" s="1240"/>
      <c r="CU6" s="1240"/>
      <c r="CV6" s="1240"/>
      <c r="CW6" s="1240"/>
      <c r="CX6" s="1240"/>
      <c r="CY6" s="1240"/>
      <c r="CZ6" s="1240"/>
      <c r="DA6" s="1240"/>
      <c r="DB6" s="1240"/>
      <c r="DC6" s="1240"/>
      <c r="DD6" s="1240"/>
      <c r="DE6" s="1240"/>
      <c r="DF6" s="271"/>
      <c r="DG6" s="271"/>
      <c r="DH6" s="271"/>
      <c r="DI6" s="271"/>
      <c r="DJ6" s="271"/>
      <c r="DK6" s="271"/>
      <c r="DL6" s="271"/>
      <c r="DM6" s="271"/>
      <c r="DN6" s="271"/>
      <c r="DO6" s="271"/>
      <c r="DP6" s="271"/>
      <c r="DQ6" s="271"/>
      <c r="DR6" s="271"/>
      <c r="DS6" s="271"/>
      <c r="DT6" s="271"/>
      <c r="DU6" s="271"/>
      <c r="DV6" s="271"/>
      <c r="DW6" s="271"/>
    </row>
    <row r="7" spans="1:143" s="270" customFormat="1">
      <c r="A7" s="1240"/>
      <c r="B7" s="1240"/>
      <c r="C7" s="1240"/>
      <c r="D7" s="1240"/>
      <c r="E7" s="1240"/>
      <c r="F7" s="1240"/>
      <c r="G7" s="1240"/>
      <c r="H7" s="1240"/>
      <c r="I7" s="1240"/>
      <c r="J7" s="1240"/>
      <c r="K7" s="1240"/>
      <c r="L7" s="1240"/>
      <c r="M7" s="1240"/>
      <c r="N7" s="1240"/>
      <c r="O7" s="1240"/>
      <c r="P7" s="1240"/>
      <c r="Q7" s="1240"/>
      <c r="R7" s="1240"/>
      <c r="S7" s="1240"/>
      <c r="T7" s="1240"/>
      <c r="U7" s="1240"/>
      <c r="V7" s="1240"/>
      <c r="W7" s="1240"/>
      <c r="X7" s="1240"/>
      <c r="Y7" s="1240"/>
      <c r="Z7" s="1240"/>
      <c r="AA7" s="1240"/>
      <c r="AB7" s="1240"/>
      <c r="AC7" s="1240"/>
      <c r="AD7" s="1240"/>
      <c r="AE7" s="1240"/>
      <c r="AF7" s="1240"/>
      <c r="AG7" s="1240"/>
      <c r="AH7" s="1240"/>
      <c r="AI7" s="1240"/>
      <c r="AJ7" s="1240"/>
      <c r="AK7" s="1240"/>
      <c r="AL7" s="1240"/>
      <c r="AM7" s="1240"/>
      <c r="AN7" s="1240"/>
      <c r="AO7" s="1240"/>
      <c r="AP7" s="1240"/>
      <c r="AQ7" s="1240"/>
      <c r="AR7" s="1240"/>
      <c r="AS7" s="1240"/>
      <c r="AT7" s="1240"/>
      <c r="AU7" s="1240"/>
      <c r="AV7" s="1240"/>
      <c r="AW7" s="1240"/>
      <c r="AX7" s="1240"/>
      <c r="AY7" s="1240"/>
      <c r="AZ7" s="1240"/>
      <c r="BA7" s="1240"/>
      <c r="BB7" s="1240"/>
      <c r="BC7" s="1240"/>
      <c r="BD7" s="1240"/>
      <c r="BE7" s="1240"/>
      <c r="BF7" s="1240"/>
      <c r="BG7" s="1240"/>
      <c r="BH7" s="1240"/>
      <c r="BI7" s="1240"/>
      <c r="BJ7" s="1240"/>
      <c r="BK7" s="1240"/>
      <c r="BL7" s="1240"/>
      <c r="BM7" s="1240"/>
      <c r="BN7" s="1240"/>
      <c r="BO7" s="1240"/>
      <c r="BP7" s="1240"/>
      <c r="BQ7" s="1240"/>
      <c r="BR7" s="1240"/>
      <c r="BS7" s="1240"/>
      <c r="BT7" s="1240"/>
      <c r="BU7" s="1240"/>
      <c r="BV7" s="1240"/>
      <c r="BW7" s="1240"/>
      <c r="BX7" s="1240"/>
      <c r="BY7" s="1240"/>
      <c r="BZ7" s="1240"/>
      <c r="CA7" s="1240"/>
      <c r="CB7" s="1240"/>
      <c r="CC7" s="1240"/>
      <c r="CD7" s="1240"/>
      <c r="CE7" s="1240"/>
      <c r="CF7" s="1240"/>
      <c r="CG7" s="1240"/>
      <c r="CH7" s="1240"/>
      <c r="CI7" s="1240"/>
      <c r="CJ7" s="1240"/>
      <c r="CK7" s="1240"/>
      <c r="CL7" s="1240"/>
      <c r="CM7" s="1240"/>
      <c r="CN7" s="1240"/>
      <c r="CO7" s="1240"/>
      <c r="CP7" s="1240"/>
      <c r="CQ7" s="1240"/>
      <c r="CR7" s="1240"/>
      <c r="CS7" s="1240"/>
      <c r="CT7" s="1240"/>
      <c r="CU7" s="1240"/>
      <c r="CV7" s="1240"/>
      <c r="CW7" s="1240"/>
      <c r="CX7" s="1240"/>
      <c r="CY7" s="1240"/>
      <c r="CZ7" s="1240"/>
      <c r="DA7" s="1240"/>
      <c r="DB7" s="1240"/>
      <c r="DC7" s="1240"/>
      <c r="DD7" s="1240"/>
      <c r="DE7" s="1240"/>
      <c r="DF7" s="271"/>
      <c r="DG7" s="271"/>
      <c r="DH7" s="271"/>
      <c r="DI7" s="271"/>
      <c r="DJ7" s="271"/>
      <c r="DK7" s="271"/>
      <c r="DL7" s="271"/>
      <c r="DM7" s="271"/>
      <c r="DN7" s="271"/>
      <c r="DO7" s="271"/>
      <c r="DP7" s="271"/>
      <c r="DQ7" s="271"/>
      <c r="DR7" s="271"/>
      <c r="DS7" s="271"/>
      <c r="DT7" s="271"/>
      <c r="DU7" s="271"/>
      <c r="DV7" s="271"/>
      <c r="DW7" s="271"/>
    </row>
    <row r="8" spans="1:143" s="270" customFormat="1">
      <c r="A8" s="1240"/>
      <c r="B8" s="1240"/>
      <c r="C8" s="1240"/>
      <c r="D8" s="1240"/>
      <c r="E8" s="1240"/>
      <c r="F8" s="1240"/>
      <c r="G8" s="1240"/>
      <c r="H8" s="1240"/>
      <c r="I8" s="1240"/>
      <c r="J8" s="1240"/>
      <c r="K8" s="1240"/>
      <c r="L8" s="1240"/>
      <c r="M8" s="1240"/>
      <c r="N8" s="1240"/>
      <c r="O8" s="1240"/>
      <c r="P8" s="1240"/>
      <c r="Q8" s="1240"/>
      <c r="R8" s="1240"/>
      <c r="S8" s="1240"/>
      <c r="T8" s="1240"/>
      <c r="U8" s="1240"/>
      <c r="V8" s="1240"/>
      <c r="W8" s="1240"/>
      <c r="X8" s="1240"/>
      <c r="Y8" s="1240"/>
      <c r="Z8" s="1240"/>
      <c r="AA8" s="1240"/>
      <c r="AB8" s="1240"/>
      <c r="AC8" s="1240"/>
      <c r="AD8" s="1240"/>
      <c r="AE8" s="1240"/>
      <c r="AF8" s="1240"/>
      <c r="AG8" s="1240"/>
      <c r="AH8" s="1240"/>
      <c r="AI8" s="1240"/>
      <c r="AJ8" s="1240"/>
      <c r="AK8" s="1240"/>
      <c r="AL8" s="1240"/>
      <c r="AM8" s="1240"/>
      <c r="AN8" s="1240"/>
      <c r="AO8" s="1240"/>
      <c r="AP8" s="1240"/>
      <c r="AQ8" s="1240"/>
      <c r="AR8" s="1240"/>
      <c r="AS8" s="1240"/>
      <c r="AT8" s="1240"/>
      <c r="AU8" s="1240"/>
      <c r="AV8" s="1240"/>
      <c r="AW8" s="1240"/>
      <c r="AX8" s="1240"/>
      <c r="AY8" s="1240"/>
      <c r="AZ8" s="1240"/>
      <c r="BA8" s="1240"/>
      <c r="BB8" s="1240"/>
      <c r="BC8" s="1240"/>
      <c r="BD8" s="1240"/>
      <c r="BE8" s="1240"/>
      <c r="BF8" s="1240"/>
      <c r="BG8" s="1240"/>
      <c r="BH8" s="1240"/>
      <c r="BI8" s="1240"/>
      <c r="BJ8" s="1240"/>
      <c r="BK8" s="1240"/>
      <c r="BL8" s="1240"/>
      <c r="BM8" s="1240"/>
      <c r="BN8" s="1240"/>
      <c r="BO8" s="1240"/>
      <c r="BP8" s="1240"/>
      <c r="BQ8" s="1240"/>
      <c r="BR8" s="1240"/>
      <c r="BS8" s="1240"/>
      <c r="BT8" s="1240"/>
      <c r="BU8" s="1240"/>
      <c r="BV8" s="1240"/>
      <c r="BW8" s="1240"/>
      <c r="BX8" s="1240"/>
      <c r="BY8" s="1240"/>
      <c r="BZ8" s="1240"/>
      <c r="CA8" s="1240"/>
      <c r="CB8" s="1240"/>
      <c r="CC8" s="1240"/>
      <c r="CD8" s="1240"/>
      <c r="CE8" s="1240"/>
      <c r="CF8" s="1240"/>
      <c r="CG8" s="1240"/>
      <c r="CH8" s="1240"/>
      <c r="CI8" s="1240"/>
      <c r="CJ8" s="1240"/>
      <c r="CK8" s="1240"/>
      <c r="CL8" s="1240"/>
      <c r="CM8" s="1240"/>
      <c r="CN8" s="1240"/>
      <c r="CO8" s="1240"/>
      <c r="CP8" s="1240"/>
      <c r="CQ8" s="1240"/>
      <c r="CR8" s="1240"/>
      <c r="CS8" s="1240"/>
      <c r="CT8" s="1240"/>
      <c r="CU8" s="1240"/>
      <c r="CV8" s="1240"/>
      <c r="CW8" s="1240"/>
      <c r="CX8" s="1240"/>
      <c r="CY8" s="1240"/>
      <c r="CZ8" s="1240"/>
      <c r="DA8" s="1240"/>
      <c r="DB8" s="1240"/>
      <c r="DC8" s="1240"/>
      <c r="DD8" s="1240"/>
      <c r="DE8" s="1240"/>
      <c r="DF8" s="271"/>
      <c r="DG8" s="271"/>
      <c r="DH8" s="271"/>
      <c r="DI8" s="271"/>
      <c r="DJ8" s="271"/>
      <c r="DK8" s="271"/>
      <c r="DL8" s="271"/>
      <c r="DM8" s="271"/>
      <c r="DN8" s="271"/>
      <c r="DO8" s="271"/>
      <c r="DP8" s="271"/>
      <c r="DQ8" s="271"/>
      <c r="DR8" s="271"/>
      <c r="DS8" s="271"/>
      <c r="DT8" s="271"/>
      <c r="DU8" s="271"/>
      <c r="DV8" s="271"/>
      <c r="DW8" s="271"/>
    </row>
    <row r="9" spans="1:143" s="270" customFormat="1">
      <c r="A9" s="1240"/>
      <c r="B9" s="1240"/>
      <c r="C9" s="1240"/>
      <c r="D9" s="1240"/>
      <c r="E9" s="1240"/>
      <c r="F9" s="1240"/>
      <c r="G9" s="1240"/>
      <c r="H9" s="1240"/>
      <c r="I9" s="1240"/>
      <c r="J9" s="1240"/>
      <c r="K9" s="1240"/>
      <c r="L9" s="1240"/>
      <c r="M9" s="1240"/>
      <c r="N9" s="1240"/>
      <c r="O9" s="1240"/>
      <c r="P9" s="1240"/>
      <c r="Q9" s="1240"/>
      <c r="R9" s="1240"/>
      <c r="S9" s="1240"/>
      <c r="T9" s="1240"/>
      <c r="U9" s="1240"/>
      <c r="V9" s="1240"/>
      <c r="W9" s="1240"/>
      <c r="X9" s="1240"/>
      <c r="Y9" s="1240"/>
      <c r="Z9" s="1240"/>
      <c r="AA9" s="1240"/>
      <c r="AB9" s="1240"/>
      <c r="AC9" s="1240"/>
      <c r="AD9" s="1240"/>
      <c r="AE9" s="1240"/>
      <c r="AF9" s="1240"/>
      <c r="AG9" s="1240"/>
      <c r="AH9" s="1240"/>
      <c r="AI9" s="1240"/>
      <c r="AJ9" s="1240"/>
      <c r="AK9" s="1240"/>
      <c r="AL9" s="1240"/>
      <c r="AM9" s="1240"/>
      <c r="AN9" s="1240"/>
      <c r="AO9" s="1240"/>
      <c r="AP9" s="1240"/>
      <c r="AQ9" s="1240"/>
      <c r="AR9" s="1240"/>
      <c r="AS9" s="1240"/>
      <c r="AT9" s="1240"/>
      <c r="AU9" s="1240"/>
      <c r="AV9" s="1240"/>
      <c r="AW9" s="1240"/>
      <c r="AX9" s="1240"/>
      <c r="AY9" s="1240"/>
      <c r="AZ9" s="1240"/>
      <c r="BA9" s="1240"/>
      <c r="BB9" s="1240"/>
      <c r="BC9" s="1240"/>
      <c r="BD9" s="1240"/>
      <c r="BE9" s="1240"/>
      <c r="BF9" s="1240"/>
      <c r="BG9" s="1240"/>
      <c r="BH9" s="1240"/>
      <c r="BI9" s="1240"/>
      <c r="BJ9" s="1240"/>
      <c r="BK9" s="1240"/>
      <c r="BL9" s="1240"/>
      <c r="BM9" s="1240"/>
      <c r="BN9" s="1240"/>
      <c r="BO9" s="1240"/>
      <c r="BP9" s="1240"/>
      <c r="BQ9" s="1240"/>
      <c r="BR9" s="1240"/>
      <c r="BS9" s="1240"/>
      <c r="BT9" s="1240"/>
      <c r="BU9" s="1240"/>
      <c r="BV9" s="1240"/>
      <c r="BW9" s="1240"/>
      <c r="BX9" s="1240"/>
      <c r="BY9" s="1240"/>
      <c r="BZ9" s="1240"/>
      <c r="CA9" s="1240"/>
      <c r="CB9" s="1240"/>
      <c r="CC9" s="1240"/>
      <c r="CD9" s="1240"/>
      <c r="CE9" s="1240"/>
      <c r="CF9" s="1240"/>
      <c r="CG9" s="1240"/>
      <c r="CH9" s="1240"/>
      <c r="CI9" s="1240"/>
      <c r="CJ9" s="1240"/>
      <c r="CK9" s="1240"/>
      <c r="CL9" s="1240"/>
      <c r="CM9" s="1240"/>
      <c r="CN9" s="1240"/>
      <c r="CO9" s="1240"/>
      <c r="CP9" s="1240"/>
      <c r="CQ9" s="1240"/>
      <c r="CR9" s="1240"/>
      <c r="CS9" s="1240"/>
      <c r="CT9" s="1240"/>
      <c r="CU9" s="1240"/>
      <c r="CV9" s="1240"/>
      <c r="CW9" s="1240"/>
      <c r="CX9" s="1240"/>
      <c r="CY9" s="1240"/>
      <c r="CZ9" s="1240"/>
      <c r="DA9" s="1240"/>
      <c r="DB9" s="1240"/>
      <c r="DC9" s="1240"/>
      <c r="DD9" s="1240"/>
      <c r="DE9" s="1240"/>
      <c r="DF9" s="271"/>
      <c r="DG9" s="271"/>
      <c r="DH9" s="271"/>
      <c r="DI9" s="271"/>
      <c r="DJ9" s="271"/>
      <c r="DK9" s="271"/>
      <c r="DL9" s="271"/>
      <c r="DM9" s="271"/>
      <c r="DN9" s="271"/>
      <c r="DO9" s="271"/>
      <c r="DP9" s="271"/>
      <c r="DQ9" s="271"/>
      <c r="DR9" s="271"/>
      <c r="DS9" s="271"/>
      <c r="DT9" s="271"/>
      <c r="DU9" s="271"/>
      <c r="DV9" s="271"/>
      <c r="DW9" s="271"/>
    </row>
    <row r="10" spans="1:143" s="270" customFormat="1">
      <c r="A10" s="1240"/>
      <c r="B10" s="1240"/>
      <c r="C10" s="1240"/>
      <c r="D10" s="1240"/>
      <c r="E10" s="1240"/>
      <c r="F10" s="1240"/>
      <c r="G10" s="1240"/>
      <c r="H10" s="1240"/>
      <c r="I10" s="1240"/>
      <c r="J10" s="1240"/>
      <c r="K10" s="1240"/>
      <c r="L10" s="1240"/>
      <c r="M10" s="1240"/>
      <c r="N10" s="1240"/>
      <c r="O10" s="1240"/>
      <c r="P10" s="1240"/>
      <c r="Q10" s="1240"/>
      <c r="R10" s="1240"/>
      <c r="S10" s="1240"/>
      <c r="T10" s="1240"/>
      <c r="U10" s="1240"/>
      <c r="V10" s="1240"/>
      <c r="W10" s="1240"/>
      <c r="X10" s="1240"/>
      <c r="Y10" s="1240"/>
      <c r="Z10" s="1240"/>
      <c r="AA10" s="1240"/>
      <c r="AB10" s="1240"/>
      <c r="AC10" s="1240"/>
      <c r="AD10" s="1240"/>
      <c r="AE10" s="1240"/>
      <c r="AF10" s="1240"/>
      <c r="AG10" s="1240"/>
      <c r="AH10" s="1240"/>
      <c r="AI10" s="1240"/>
      <c r="AJ10" s="1240"/>
      <c r="AK10" s="1240"/>
      <c r="AL10" s="1240"/>
      <c r="AM10" s="1240"/>
      <c r="AN10" s="1240"/>
      <c r="AO10" s="1240"/>
      <c r="AP10" s="1240"/>
      <c r="AQ10" s="1240"/>
      <c r="AR10" s="1240"/>
      <c r="AS10" s="1240"/>
      <c r="AT10" s="1240"/>
      <c r="AU10" s="1240"/>
      <c r="AV10" s="1240"/>
      <c r="AW10" s="1240"/>
      <c r="AX10" s="1240"/>
      <c r="AY10" s="1240"/>
      <c r="AZ10" s="1240"/>
      <c r="BA10" s="1240"/>
      <c r="BB10" s="1240"/>
      <c r="BC10" s="1240"/>
      <c r="BD10" s="1240"/>
      <c r="BE10" s="1240"/>
      <c r="BF10" s="1240"/>
      <c r="BG10" s="1240"/>
      <c r="BH10" s="1240"/>
      <c r="BI10" s="1240"/>
      <c r="BJ10" s="1240"/>
      <c r="BK10" s="1240"/>
      <c r="BL10" s="1240"/>
      <c r="BM10" s="1240"/>
      <c r="BN10" s="1240"/>
      <c r="BO10" s="1240"/>
      <c r="BP10" s="1240"/>
      <c r="BQ10" s="1240"/>
      <c r="BR10" s="1240"/>
      <c r="BS10" s="1240"/>
      <c r="BT10" s="1240"/>
      <c r="BU10" s="1240"/>
      <c r="BV10" s="1240"/>
      <c r="BW10" s="1240"/>
      <c r="BX10" s="1240"/>
      <c r="BY10" s="1240"/>
      <c r="BZ10" s="1240"/>
      <c r="CA10" s="1240"/>
      <c r="CB10" s="1240"/>
      <c r="CC10" s="1240"/>
      <c r="CD10" s="1240"/>
      <c r="CE10" s="1240"/>
      <c r="CF10" s="1240"/>
      <c r="CG10" s="1240"/>
      <c r="CH10" s="1240"/>
      <c r="CI10" s="1240"/>
      <c r="CJ10" s="1240"/>
      <c r="CK10" s="1240"/>
      <c r="CL10" s="1240"/>
      <c r="CM10" s="1240"/>
      <c r="CN10" s="1240"/>
      <c r="CO10" s="1240"/>
      <c r="CP10" s="1240"/>
      <c r="CQ10" s="1240"/>
      <c r="CR10" s="1240"/>
      <c r="CS10" s="1240"/>
      <c r="CT10" s="1240"/>
      <c r="CU10" s="1240"/>
      <c r="CV10" s="1240"/>
      <c r="CW10" s="1240"/>
      <c r="CX10" s="1240"/>
      <c r="CY10" s="1240"/>
      <c r="CZ10" s="1240"/>
      <c r="DA10" s="1240"/>
      <c r="DB10" s="1240"/>
      <c r="DC10" s="1240"/>
      <c r="DD10" s="1240"/>
      <c r="DE10" s="1240"/>
      <c r="DF10" s="271"/>
      <c r="DG10" s="271"/>
      <c r="DH10" s="271"/>
      <c r="DI10" s="271"/>
      <c r="DJ10" s="271"/>
      <c r="DK10" s="271"/>
      <c r="DL10" s="271"/>
      <c r="DM10" s="271"/>
      <c r="DN10" s="271"/>
      <c r="DO10" s="271"/>
      <c r="DP10" s="271"/>
      <c r="DQ10" s="271"/>
      <c r="DR10" s="271"/>
      <c r="DS10" s="271"/>
      <c r="DT10" s="271"/>
      <c r="DU10" s="271"/>
      <c r="DV10" s="271"/>
      <c r="DW10" s="271"/>
      <c r="EM10" s="270" t="s">
        <v>593</v>
      </c>
    </row>
    <row r="11" spans="1:143" s="270" customFormat="1">
      <c r="A11" s="1240"/>
      <c r="B11" s="1240"/>
      <c r="C11" s="1240"/>
      <c r="D11" s="1240"/>
      <c r="E11" s="1240"/>
      <c r="F11" s="1240"/>
      <c r="G11" s="1240"/>
      <c r="H11" s="1240"/>
      <c r="I11" s="1240"/>
      <c r="J11" s="1240"/>
      <c r="K11" s="1240"/>
      <c r="L11" s="1240"/>
      <c r="M11" s="1240"/>
      <c r="N11" s="1240"/>
      <c r="O11" s="1240"/>
      <c r="P11" s="1240"/>
      <c r="Q11" s="1240"/>
      <c r="R11" s="1240"/>
      <c r="S11" s="1240"/>
      <c r="T11" s="1240"/>
      <c r="U11" s="1240"/>
      <c r="V11" s="1240"/>
      <c r="W11" s="1240"/>
      <c r="X11" s="1240"/>
      <c r="Y11" s="1240"/>
      <c r="Z11" s="1240"/>
      <c r="AA11" s="1240"/>
      <c r="AB11" s="1240"/>
      <c r="AC11" s="1240"/>
      <c r="AD11" s="1240"/>
      <c r="AE11" s="1240"/>
      <c r="AF11" s="1240"/>
      <c r="AG11" s="1240"/>
      <c r="AH11" s="1240"/>
      <c r="AI11" s="1240"/>
      <c r="AJ11" s="1240"/>
      <c r="AK11" s="1240"/>
      <c r="AL11" s="1240"/>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40"/>
      <c r="BH11" s="1240"/>
      <c r="BI11" s="1240"/>
      <c r="BJ11" s="1240"/>
      <c r="BK11" s="1240"/>
      <c r="BL11" s="1240"/>
      <c r="BM11" s="1240"/>
      <c r="BN11" s="1240"/>
      <c r="BO11" s="1240"/>
      <c r="BP11" s="1240"/>
      <c r="BQ11" s="1240"/>
      <c r="BR11" s="1240"/>
      <c r="BS11" s="1240"/>
      <c r="BT11" s="1240"/>
      <c r="BU11" s="1240"/>
      <c r="BV11" s="1240"/>
      <c r="BW11" s="1240"/>
      <c r="BX11" s="1240"/>
      <c r="BY11" s="1240"/>
      <c r="BZ11" s="1240"/>
      <c r="CA11" s="1240"/>
      <c r="CB11" s="1240"/>
      <c r="CC11" s="1240"/>
      <c r="CD11" s="1240"/>
      <c r="CE11" s="1240"/>
      <c r="CF11" s="1240"/>
      <c r="CG11" s="1240"/>
      <c r="CH11" s="1240"/>
      <c r="CI11" s="1240"/>
      <c r="CJ11" s="1240"/>
      <c r="CK11" s="1240"/>
      <c r="CL11" s="1240"/>
      <c r="CM11" s="1240"/>
      <c r="CN11" s="1240"/>
      <c r="CO11" s="1240"/>
      <c r="CP11" s="1240"/>
      <c r="CQ11" s="1240"/>
      <c r="CR11" s="1240"/>
      <c r="CS11" s="1240"/>
      <c r="CT11" s="1240"/>
      <c r="CU11" s="1240"/>
      <c r="CV11" s="1240"/>
      <c r="CW11" s="1240"/>
      <c r="CX11" s="1240"/>
      <c r="CY11" s="1240"/>
      <c r="CZ11" s="1240"/>
      <c r="DA11" s="1240"/>
      <c r="DB11" s="1240"/>
      <c r="DC11" s="1240"/>
      <c r="DD11" s="1240"/>
      <c r="DE11" s="1240"/>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1240"/>
      <c r="B12" s="1240"/>
      <c r="C12" s="1240"/>
      <c r="D12" s="1240"/>
      <c r="E12" s="1240"/>
      <c r="F12" s="1240"/>
      <c r="G12" s="1240"/>
      <c r="H12" s="1240"/>
      <c r="I12" s="1240"/>
      <c r="J12" s="1240"/>
      <c r="K12" s="1240"/>
      <c r="L12" s="1240"/>
      <c r="M12" s="1240"/>
      <c r="N12" s="1240"/>
      <c r="O12" s="1240"/>
      <c r="P12" s="1240"/>
      <c r="Q12" s="1240"/>
      <c r="R12" s="1240"/>
      <c r="S12" s="1240"/>
      <c r="T12" s="1240"/>
      <c r="U12" s="1240"/>
      <c r="V12" s="1240"/>
      <c r="W12" s="1240"/>
      <c r="X12" s="1240"/>
      <c r="Y12" s="1240"/>
      <c r="Z12" s="1240"/>
      <c r="AA12" s="1240"/>
      <c r="AB12" s="1240"/>
      <c r="AC12" s="1240"/>
      <c r="AD12" s="1240"/>
      <c r="AE12" s="1240"/>
      <c r="AF12" s="1240"/>
      <c r="AG12" s="1240"/>
      <c r="AH12" s="1240"/>
      <c r="AI12" s="1240"/>
      <c r="AJ12" s="1240"/>
      <c r="AK12" s="1240"/>
      <c r="AL12" s="1240"/>
      <c r="AM12" s="1240"/>
      <c r="AN12" s="1240"/>
      <c r="AO12" s="1240"/>
      <c r="AP12" s="1240"/>
      <c r="AQ12" s="1240"/>
      <c r="AR12" s="1240"/>
      <c r="AS12" s="1240"/>
      <c r="AT12" s="1240"/>
      <c r="AU12" s="1240"/>
      <c r="AV12" s="1240"/>
      <c r="AW12" s="1240"/>
      <c r="AX12" s="1240"/>
      <c r="AY12" s="1240"/>
      <c r="AZ12" s="1240"/>
      <c r="BA12" s="1240"/>
      <c r="BB12" s="1240"/>
      <c r="BC12" s="1240"/>
      <c r="BD12" s="1240"/>
      <c r="BE12" s="1240"/>
      <c r="BF12" s="1240"/>
      <c r="BG12" s="1240"/>
      <c r="BH12" s="1240"/>
      <c r="BI12" s="1240"/>
      <c r="BJ12" s="1240"/>
      <c r="BK12" s="1240"/>
      <c r="BL12" s="1240"/>
      <c r="BM12" s="1240"/>
      <c r="BN12" s="1240"/>
      <c r="BO12" s="1240"/>
      <c r="BP12" s="1240"/>
      <c r="BQ12" s="1240"/>
      <c r="BR12" s="1240"/>
      <c r="BS12" s="1240"/>
      <c r="BT12" s="1240"/>
      <c r="BU12" s="1240"/>
      <c r="BV12" s="1240"/>
      <c r="BW12" s="1240"/>
      <c r="BX12" s="1240"/>
      <c r="BY12" s="1240"/>
      <c r="BZ12" s="1240"/>
      <c r="CA12" s="1240"/>
      <c r="CB12" s="1240"/>
      <c r="CC12" s="1240"/>
      <c r="CD12" s="1240"/>
      <c r="CE12" s="1240"/>
      <c r="CF12" s="1240"/>
      <c r="CG12" s="1240"/>
      <c r="CH12" s="1240"/>
      <c r="CI12" s="1240"/>
      <c r="CJ12" s="1240"/>
      <c r="CK12" s="1240"/>
      <c r="CL12" s="1240"/>
      <c r="CM12" s="1240"/>
      <c r="CN12" s="1240"/>
      <c r="CO12" s="1240"/>
      <c r="CP12" s="1240"/>
      <c r="CQ12" s="1240"/>
      <c r="CR12" s="1240"/>
      <c r="CS12" s="1240"/>
      <c r="CT12" s="1240"/>
      <c r="CU12" s="1240"/>
      <c r="CV12" s="1240"/>
      <c r="CW12" s="1240"/>
      <c r="CX12" s="1240"/>
      <c r="CY12" s="1240"/>
      <c r="CZ12" s="1240"/>
      <c r="DA12" s="1240"/>
      <c r="DB12" s="1240"/>
      <c r="DC12" s="1240"/>
      <c r="DD12" s="1240"/>
      <c r="DE12" s="1240"/>
      <c r="DF12" s="271"/>
      <c r="DG12" s="271"/>
      <c r="DH12" s="271"/>
      <c r="DI12" s="271"/>
      <c r="DJ12" s="271"/>
      <c r="DK12" s="271"/>
      <c r="DL12" s="271"/>
      <c r="DM12" s="271"/>
      <c r="DN12" s="271"/>
      <c r="DO12" s="271"/>
      <c r="DP12" s="271"/>
      <c r="DQ12" s="271"/>
      <c r="DR12" s="271"/>
      <c r="DS12" s="271"/>
      <c r="DT12" s="271"/>
      <c r="DU12" s="271"/>
      <c r="DV12" s="271"/>
      <c r="DW12" s="271"/>
      <c r="EM12" s="270" t="s">
        <v>593</v>
      </c>
    </row>
    <row r="13" spans="1:143" s="270" customFormat="1">
      <c r="A13" s="1240"/>
      <c r="B13" s="1240"/>
      <c r="C13" s="1240"/>
      <c r="D13" s="1240"/>
      <c r="E13" s="1240"/>
      <c r="F13" s="1240"/>
      <c r="G13" s="1240"/>
      <c r="H13" s="1240"/>
      <c r="I13" s="1240"/>
      <c r="J13" s="1240"/>
      <c r="K13" s="1240"/>
      <c r="L13" s="1240"/>
      <c r="M13" s="1240"/>
      <c r="N13" s="1240"/>
      <c r="O13" s="1240"/>
      <c r="P13" s="1240"/>
      <c r="Q13" s="1240"/>
      <c r="R13" s="1240"/>
      <c r="S13" s="1240"/>
      <c r="T13" s="1240"/>
      <c r="U13" s="1240"/>
      <c r="V13" s="1240"/>
      <c r="W13" s="1240"/>
      <c r="X13" s="1240"/>
      <c r="Y13" s="1240"/>
      <c r="Z13" s="1240"/>
      <c r="AA13" s="1240"/>
      <c r="AB13" s="1240"/>
      <c r="AC13" s="1240"/>
      <c r="AD13" s="1240"/>
      <c r="AE13" s="1240"/>
      <c r="AF13" s="1240"/>
      <c r="AG13" s="1240"/>
      <c r="AH13" s="1240"/>
      <c r="AI13" s="1240"/>
      <c r="AJ13" s="1240"/>
      <c r="AK13" s="1240"/>
      <c r="AL13" s="1240"/>
      <c r="AM13" s="1240"/>
      <c r="AN13" s="1240"/>
      <c r="AO13" s="1240"/>
      <c r="AP13" s="1240"/>
      <c r="AQ13" s="1240"/>
      <c r="AR13" s="1240"/>
      <c r="AS13" s="1240"/>
      <c r="AT13" s="1240"/>
      <c r="AU13" s="1240"/>
      <c r="AV13" s="1240"/>
      <c r="AW13" s="1240"/>
      <c r="AX13" s="1240"/>
      <c r="AY13" s="1240"/>
      <c r="AZ13" s="1240"/>
      <c r="BA13" s="1240"/>
      <c r="BB13" s="1240"/>
      <c r="BC13" s="1240"/>
      <c r="BD13" s="1240"/>
      <c r="BE13" s="1240"/>
      <c r="BF13" s="1240"/>
      <c r="BG13" s="1240"/>
      <c r="BH13" s="1240"/>
      <c r="BI13" s="1240"/>
      <c r="BJ13" s="1240"/>
      <c r="BK13" s="1240"/>
      <c r="BL13" s="1240"/>
      <c r="BM13" s="1240"/>
      <c r="BN13" s="1240"/>
      <c r="BO13" s="1240"/>
      <c r="BP13" s="1240"/>
      <c r="BQ13" s="1240"/>
      <c r="BR13" s="1240"/>
      <c r="BS13" s="1240"/>
      <c r="BT13" s="1240"/>
      <c r="BU13" s="1240"/>
      <c r="BV13" s="1240"/>
      <c r="BW13" s="1240"/>
      <c r="BX13" s="1240"/>
      <c r="BY13" s="1240"/>
      <c r="BZ13" s="1240"/>
      <c r="CA13" s="1240"/>
      <c r="CB13" s="1240"/>
      <c r="CC13" s="1240"/>
      <c r="CD13" s="1240"/>
      <c r="CE13" s="1240"/>
      <c r="CF13" s="1240"/>
      <c r="CG13" s="1240"/>
      <c r="CH13" s="1240"/>
      <c r="CI13" s="1240"/>
      <c r="CJ13" s="1240"/>
      <c r="CK13" s="1240"/>
      <c r="CL13" s="1240"/>
      <c r="CM13" s="1240"/>
      <c r="CN13" s="1240"/>
      <c r="CO13" s="1240"/>
      <c r="CP13" s="1240"/>
      <c r="CQ13" s="1240"/>
      <c r="CR13" s="1240"/>
      <c r="CS13" s="1240"/>
      <c r="CT13" s="1240"/>
      <c r="CU13" s="1240"/>
      <c r="CV13" s="1240"/>
      <c r="CW13" s="1240"/>
      <c r="CX13" s="1240"/>
      <c r="CY13" s="1240"/>
      <c r="CZ13" s="1240"/>
      <c r="DA13" s="1240"/>
      <c r="DB13" s="1240"/>
      <c r="DC13" s="1240"/>
      <c r="DD13" s="1240"/>
      <c r="DE13" s="1240"/>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1240"/>
      <c r="B14" s="1240"/>
      <c r="C14" s="1240"/>
      <c r="D14" s="1240"/>
      <c r="E14" s="1240"/>
      <c r="F14" s="1240"/>
      <c r="G14" s="1240"/>
      <c r="H14" s="1240"/>
      <c r="I14" s="1240"/>
      <c r="J14" s="1240"/>
      <c r="K14" s="1240"/>
      <c r="L14" s="1240"/>
      <c r="M14" s="1240"/>
      <c r="N14" s="1240"/>
      <c r="O14" s="1240"/>
      <c r="P14" s="1240"/>
      <c r="Q14" s="1240"/>
      <c r="R14" s="1240"/>
      <c r="S14" s="1240"/>
      <c r="T14" s="1240"/>
      <c r="U14" s="1240"/>
      <c r="V14" s="1240"/>
      <c r="W14" s="1240"/>
      <c r="X14" s="1240"/>
      <c r="Y14" s="1240"/>
      <c r="Z14" s="1240"/>
      <c r="AA14" s="1240"/>
      <c r="AB14" s="1240"/>
      <c r="AC14" s="1240"/>
      <c r="AD14" s="1240"/>
      <c r="AE14" s="1240"/>
      <c r="AF14" s="1240"/>
      <c r="AG14" s="1240"/>
      <c r="AH14" s="1240"/>
      <c r="AI14" s="1240"/>
      <c r="AJ14" s="1240"/>
      <c r="AK14" s="1240"/>
      <c r="AL14" s="1240"/>
      <c r="AM14" s="1240"/>
      <c r="AN14" s="1240"/>
      <c r="AO14" s="1240"/>
      <c r="AP14" s="1240"/>
      <c r="AQ14" s="1240"/>
      <c r="AR14" s="1240"/>
      <c r="AS14" s="1240"/>
      <c r="AT14" s="1240"/>
      <c r="AU14" s="1240"/>
      <c r="AV14" s="1240"/>
      <c r="AW14" s="1240"/>
      <c r="AX14" s="1240"/>
      <c r="AY14" s="1240"/>
      <c r="AZ14" s="1240"/>
      <c r="BA14" s="1240"/>
      <c r="BB14" s="1240"/>
      <c r="BC14" s="1240"/>
      <c r="BD14" s="1240"/>
      <c r="BE14" s="1240"/>
      <c r="BF14" s="1240"/>
      <c r="BG14" s="1240"/>
      <c r="BH14" s="1240"/>
      <c r="BI14" s="1240"/>
      <c r="BJ14" s="1240"/>
      <c r="BK14" s="1240"/>
      <c r="BL14" s="1240"/>
      <c r="BM14" s="1240"/>
      <c r="BN14" s="1240"/>
      <c r="BO14" s="1240"/>
      <c r="BP14" s="1240"/>
      <c r="BQ14" s="1240"/>
      <c r="BR14" s="1240"/>
      <c r="BS14" s="1240"/>
      <c r="BT14" s="1240"/>
      <c r="BU14" s="1240"/>
      <c r="BV14" s="1240"/>
      <c r="BW14" s="1240"/>
      <c r="BX14" s="1240"/>
      <c r="BY14" s="1240"/>
      <c r="BZ14" s="1240"/>
      <c r="CA14" s="1240"/>
      <c r="CB14" s="1240"/>
      <c r="CC14" s="1240"/>
      <c r="CD14" s="1240"/>
      <c r="CE14" s="1240"/>
      <c r="CF14" s="1240"/>
      <c r="CG14" s="1240"/>
      <c r="CH14" s="1240"/>
      <c r="CI14" s="1240"/>
      <c r="CJ14" s="1240"/>
      <c r="CK14" s="1240"/>
      <c r="CL14" s="1240"/>
      <c r="CM14" s="1240"/>
      <c r="CN14" s="1240"/>
      <c r="CO14" s="1240"/>
      <c r="CP14" s="1240"/>
      <c r="CQ14" s="1240"/>
      <c r="CR14" s="1240"/>
      <c r="CS14" s="1240"/>
      <c r="CT14" s="1240"/>
      <c r="CU14" s="1240"/>
      <c r="CV14" s="1240"/>
      <c r="CW14" s="1240"/>
      <c r="CX14" s="1240"/>
      <c r="CY14" s="1240"/>
      <c r="CZ14" s="1240"/>
      <c r="DA14" s="1240"/>
      <c r="DB14" s="1240"/>
      <c r="DC14" s="1240"/>
      <c r="DD14" s="1240"/>
      <c r="DE14" s="1240"/>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1239"/>
      <c r="B15" s="1240"/>
      <c r="C15" s="1240"/>
      <c r="D15" s="1240"/>
      <c r="E15" s="1240"/>
      <c r="F15" s="1240"/>
      <c r="G15" s="1240"/>
      <c r="H15" s="1240"/>
      <c r="I15" s="1240"/>
      <c r="J15" s="1240"/>
      <c r="K15" s="1240"/>
      <c r="L15" s="1240"/>
      <c r="M15" s="1240"/>
      <c r="N15" s="1240"/>
      <c r="O15" s="1240"/>
      <c r="P15" s="1240"/>
      <c r="Q15" s="1240"/>
      <c r="R15" s="1240"/>
      <c r="S15" s="1240"/>
      <c r="T15" s="1240"/>
      <c r="U15" s="1240"/>
      <c r="V15" s="1240"/>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R15" s="1240"/>
      <c r="AS15" s="1240"/>
      <c r="AT15" s="1240"/>
      <c r="AU15" s="1240"/>
      <c r="AV15" s="1240"/>
      <c r="AW15" s="1240"/>
      <c r="AX15" s="1240"/>
      <c r="AY15" s="1240"/>
      <c r="AZ15" s="1240"/>
      <c r="BA15" s="1240"/>
      <c r="BB15" s="1240"/>
      <c r="BC15" s="1240"/>
      <c r="BD15" s="1240"/>
      <c r="BE15" s="1240"/>
      <c r="BF15" s="1240"/>
      <c r="BG15" s="1240"/>
      <c r="BH15" s="1240"/>
      <c r="BI15" s="1240"/>
      <c r="BJ15" s="1240"/>
      <c r="BK15" s="1240"/>
      <c r="BL15" s="1240"/>
      <c r="BM15" s="1240"/>
      <c r="BN15" s="1240"/>
      <c r="BO15" s="1240"/>
      <c r="BP15" s="1240"/>
      <c r="BQ15" s="1240"/>
      <c r="BR15" s="1240"/>
      <c r="BS15" s="1240"/>
      <c r="BT15" s="1240"/>
      <c r="BU15" s="1240"/>
      <c r="BV15" s="1240"/>
      <c r="BW15" s="1240"/>
      <c r="BX15" s="1240"/>
      <c r="BY15" s="1240"/>
      <c r="BZ15" s="1240"/>
      <c r="CA15" s="1240"/>
      <c r="CB15" s="1240"/>
      <c r="CC15" s="1240"/>
      <c r="CD15" s="1240"/>
      <c r="CE15" s="1240"/>
      <c r="CF15" s="1240"/>
      <c r="CG15" s="1240"/>
      <c r="CH15" s="1240"/>
      <c r="CI15" s="1240"/>
      <c r="CJ15" s="1240"/>
      <c r="CK15" s="1240"/>
      <c r="CL15" s="1240"/>
      <c r="CM15" s="1240"/>
      <c r="CN15" s="1240"/>
      <c r="CO15" s="1240"/>
      <c r="CP15" s="1240"/>
      <c r="CQ15" s="1240"/>
      <c r="CR15" s="1240"/>
      <c r="CS15" s="1240"/>
      <c r="CT15" s="1240"/>
      <c r="CU15" s="1240"/>
      <c r="CV15" s="1240"/>
      <c r="CW15" s="1240"/>
      <c r="CX15" s="1240"/>
      <c r="CY15" s="1240"/>
      <c r="CZ15" s="1240"/>
      <c r="DA15" s="1240"/>
      <c r="DB15" s="1240"/>
      <c r="DC15" s="1240"/>
      <c r="DD15" s="1240"/>
      <c r="DE15" s="1240"/>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1239"/>
      <c r="B16" s="1240"/>
      <c r="C16" s="1240"/>
      <c r="D16" s="1240"/>
      <c r="E16" s="1240"/>
      <c r="F16" s="1240"/>
      <c r="G16" s="1240"/>
      <c r="H16" s="1240"/>
      <c r="I16" s="1240"/>
      <c r="J16" s="1240"/>
      <c r="K16" s="1240"/>
      <c r="L16" s="1240"/>
      <c r="M16" s="1240"/>
      <c r="N16" s="1240"/>
      <c r="O16" s="1240"/>
      <c r="P16" s="1240"/>
      <c r="Q16" s="1240"/>
      <c r="R16" s="1240"/>
      <c r="S16" s="1240"/>
      <c r="T16" s="1240"/>
      <c r="U16" s="1240"/>
      <c r="V16" s="1240"/>
      <c r="W16" s="1240"/>
      <c r="X16" s="1240"/>
      <c r="Y16" s="1240"/>
      <c r="Z16" s="1240"/>
      <c r="AA16" s="1240"/>
      <c r="AB16" s="1240"/>
      <c r="AC16" s="1240"/>
      <c r="AD16" s="1240"/>
      <c r="AE16" s="1240"/>
      <c r="AF16" s="1240"/>
      <c r="AG16" s="1240"/>
      <c r="AH16" s="1240"/>
      <c r="AI16" s="1240"/>
      <c r="AJ16" s="1240"/>
      <c r="AK16" s="1240"/>
      <c r="AL16" s="1240"/>
      <c r="AM16" s="1240"/>
      <c r="AN16" s="1240"/>
      <c r="AO16" s="1240"/>
      <c r="AP16" s="1240"/>
      <c r="AQ16" s="1240"/>
      <c r="AR16" s="1240"/>
      <c r="AS16" s="1240"/>
      <c r="AT16" s="1240"/>
      <c r="AU16" s="1240"/>
      <c r="AV16" s="1240"/>
      <c r="AW16" s="1240"/>
      <c r="AX16" s="1240"/>
      <c r="AY16" s="1240"/>
      <c r="AZ16" s="1240"/>
      <c r="BA16" s="1240"/>
      <c r="BB16" s="1240"/>
      <c r="BC16" s="1240"/>
      <c r="BD16" s="1240"/>
      <c r="BE16" s="1240"/>
      <c r="BF16" s="1240"/>
      <c r="BG16" s="1240"/>
      <c r="BH16" s="1240"/>
      <c r="BI16" s="1240"/>
      <c r="BJ16" s="1240"/>
      <c r="BK16" s="1240"/>
      <c r="BL16" s="1240"/>
      <c r="BM16" s="1240"/>
      <c r="BN16" s="1240"/>
      <c r="BO16" s="1240"/>
      <c r="BP16" s="1240"/>
      <c r="BQ16" s="1240"/>
      <c r="BR16" s="1240"/>
      <c r="BS16" s="1240"/>
      <c r="BT16" s="1240"/>
      <c r="BU16" s="1240"/>
      <c r="BV16" s="1240"/>
      <c r="BW16" s="1240"/>
      <c r="BX16" s="1240"/>
      <c r="BY16" s="1240"/>
      <c r="BZ16" s="1240"/>
      <c r="CA16" s="1240"/>
      <c r="CB16" s="1240"/>
      <c r="CC16" s="1240"/>
      <c r="CD16" s="1240"/>
      <c r="CE16" s="1240"/>
      <c r="CF16" s="1240"/>
      <c r="CG16" s="1240"/>
      <c r="CH16" s="1240"/>
      <c r="CI16" s="1240"/>
      <c r="CJ16" s="1240"/>
      <c r="CK16" s="1240"/>
      <c r="CL16" s="1240"/>
      <c r="CM16" s="1240"/>
      <c r="CN16" s="1240"/>
      <c r="CO16" s="1240"/>
      <c r="CP16" s="1240"/>
      <c r="CQ16" s="1240"/>
      <c r="CR16" s="1240"/>
      <c r="CS16" s="1240"/>
      <c r="CT16" s="1240"/>
      <c r="CU16" s="1240"/>
      <c r="CV16" s="1240"/>
      <c r="CW16" s="1240"/>
      <c r="CX16" s="1240"/>
      <c r="CY16" s="1240"/>
      <c r="CZ16" s="1240"/>
      <c r="DA16" s="1240"/>
      <c r="DB16" s="1240"/>
      <c r="DC16" s="1240"/>
      <c r="DD16" s="1240"/>
      <c r="DE16" s="1240"/>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1239"/>
      <c r="B17" s="1240"/>
      <c r="C17" s="1240"/>
      <c r="D17" s="1240"/>
      <c r="E17" s="1240"/>
      <c r="F17" s="1240"/>
      <c r="G17" s="1240"/>
      <c r="H17" s="1240"/>
      <c r="I17" s="1240"/>
      <c r="J17" s="1240"/>
      <c r="K17" s="1240"/>
      <c r="L17" s="1240"/>
      <c r="M17" s="1240"/>
      <c r="N17" s="1240"/>
      <c r="O17" s="1240"/>
      <c r="P17" s="1240"/>
      <c r="Q17" s="1240"/>
      <c r="R17" s="1240"/>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1240"/>
      <c r="AS17" s="1240"/>
      <c r="AT17" s="1240"/>
      <c r="AU17" s="1240"/>
      <c r="AV17" s="1240"/>
      <c r="AW17" s="1240"/>
      <c r="AX17" s="1240"/>
      <c r="AY17" s="1240"/>
      <c r="AZ17" s="1240"/>
      <c r="BA17" s="1240"/>
      <c r="BB17" s="1240"/>
      <c r="BC17" s="1240"/>
      <c r="BD17" s="1240"/>
      <c r="BE17" s="1240"/>
      <c r="BF17" s="1240"/>
      <c r="BG17" s="1240"/>
      <c r="BH17" s="1240"/>
      <c r="BI17" s="1240"/>
      <c r="BJ17" s="1240"/>
      <c r="BK17" s="1240"/>
      <c r="BL17" s="1240"/>
      <c r="BM17" s="1240"/>
      <c r="BN17" s="1240"/>
      <c r="BO17" s="1240"/>
      <c r="BP17" s="1240"/>
      <c r="BQ17" s="1240"/>
      <c r="BR17" s="1240"/>
      <c r="BS17" s="1240"/>
      <c r="BT17" s="1240"/>
      <c r="BU17" s="1240"/>
      <c r="BV17" s="1240"/>
      <c r="BW17" s="1240"/>
      <c r="BX17" s="1240"/>
      <c r="BY17" s="1240"/>
      <c r="BZ17" s="1240"/>
      <c r="CA17" s="1240"/>
      <c r="CB17" s="1240"/>
      <c r="CC17" s="1240"/>
      <c r="CD17" s="1240"/>
      <c r="CE17" s="1240"/>
      <c r="CF17" s="1240"/>
      <c r="CG17" s="1240"/>
      <c r="CH17" s="1240"/>
      <c r="CI17" s="1240"/>
      <c r="CJ17" s="1240"/>
      <c r="CK17" s="1240"/>
      <c r="CL17" s="1240"/>
      <c r="CM17" s="1240"/>
      <c r="CN17" s="1240"/>
      <c r="CO17" s="1240"/>
      <c r="CP17" s="1240"/>
      <c r="CQ17" s="1240"/>
      <c r="CR17" s="1240"/>
      <c r="CS17" s="1240"/>
      <c r="CT17" s="1240"/>
      <c r="CU17" s="1240"/>
      <c r="CV17" s="1240"/>
      <c r="CW17" s="1240"/>
      <c r="CX17" s="1240"/>
      <c r="CY17" s="1240"/>
      <c r="CZ17" s="1240"/>
      <c r="DA17" s="1240"/>
      <c r="DB17" s="1240"/>
      <c r="DC17" s="1240"/>
      <c r="DD17" s="1240"/>
      <c r="DE17" s="1240"/>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1239"/>
      <c r="B18" s="1240"/>
      <c r="C18" s="1240"/>
      <c r="D18" s="1240"/>
      <c r="E18" s="1240"/>
      <c r="F18" s="1240"/>
      <c r="G18" s="1240"/>
      <c r="H18" s="1240"/>
      <c r="I18" s="1240"/>
      <c r="J18" s="1240"/>
      <c r="K18" s="1240"/>
      <c r="L18" s="1240"/>
      <c r="M18" s="1240"/>
      <c r="N18" s="1240"/>
      <c r="O18" s="1240"/>
      <c r="P18" s="1240"/>
      <c r="Q18" s="1240"/>
      <c r="R18" s="1240"/>
      <c r="S18" s="1240"/>
      <c r="T18" s="1240"/>
      <c r="U18" s="1240"/>
      <c r="V18" s="1240"/>
      <c r="W18" s="1240"/>
      <c r="X18" s="1240"/>
      <c r="Y18" s="1240"/>
      <c r="Z18" s="1240"/>
      <c r="AA18" s="1240"/>
      <c r="AB18" s="1240"/>
      <c r="AC18" s="1240"/>
      <c r="AD18" s="1240"/>
      <c r="AE18" s="1240"/>
      <c r="AF18" s="1240"/>
      <c r="AG18" s="1240"/>
      <c r="AH18" s="1240"/>
      <c r="AI18" s="1240"/>
      <c r="AJ18" s="1240"/>
      <c r="AK18" s="1240"/>
      <c r="AL18" s="1240"/>
      <c r="AM18" s="1240"/>
      <c r="AN18" s="1240"/>
      <c r="AO18" s="1240"/>
      <c r="AP18" s="1240"/>
      <c r="AQ18" s="1240"/>
      <c r="AR18" s="1240"/>
      <c r="AS18" s="1240"/>
      <c r="AT18" s="1240"/>
      <c r="AU18" s="1240"/>
      <c r="AV18" s="1240"/>
      <c r="AW18" s="1240"/>
      <c r="AX18" s="1240"/>
      <c r="AY18" s="1240"/>
      <c r="AZ18" s="1240"/>
      <c r="BA18" s="1240"/>
      <c r="BB18" s="1240"/>
      <c r="BC18" s="1240"/>
      <c r="BD18" s="1240"/>
      <c r="BE18" s="1240"/>
      <c r="BF18" s="1240"/>
      <c r="BG18" s="1240"/>
      <c r="BH18" s="1240"/>
      <c r="BI18" s="1240"/>
      <c r="BJ18" s="1240"/>
      <c r="BK18" s="1240"/>
      <c r="BL18" s="1240"/>
      <c r="BM18" s="1240"/>
      <c r="BN18" s="1240"/>
      <c r="BO18" s="1240"/>
      <c r="BP18" s="1240"/>
      <c r="BQ18" s="1240"/>
      <c r="BR18" s="1240"/>
      <c r="BS18" s="1240"/>
      <c r="BT18" s="1240"/>
      <c r="BU18" s="1240"/>
      <c r="BV18" s="1240"/>
      <c r="BW18" s="1240"/>
      <c r="BX18" s="1240"/>
      <c r="BY18" s="1240"/>
      <c r="BZ18" s="1240"/>
      <c r="CA18" s="1240"/>
      <c r="CB18" s="1240"/>
      <c r="CC18" s="1240"/>
      <c r="CD18" s="1240"/>
      <c r="CE18" s="1240"/>
      <c r="CF18" s="1240"/>
      <c r="CG18" s="1240"/>
      <c r="CH18" s="1240"/>
      <c r="CI18" s="1240"/>
      <c r="CJ18" s="1240"/>
      <c r="CK18" s="1240"/>
      <c r="CL18" s="1240"/>
      <c r="CM18" s="1240"/>
      <c r="CN18" s="1240"/>
      <c r="CO18" s="1240"/>
      <c r="CP18" s="1240"/>
      <c r="CQ18" s="1240"/>
      <c r="CR18" s="1240"/>
      <c r="CS18" s="1240"/>
      <c r="CT18" s="1240"/>
      <c r="CU18" s="1240"/>
      <c r="CV18" s="1240"/>
      <c r="CW18" s="1240"/>
      <c r="CX18" s="1240"/>
      <c r="CY18" s="1240"/>
      <c r="CZ18" s="1240"/>
      <c r="DA18" s="1240"/>
      <c r="DB18" s="1240"/>
      <c r="DC18" s="1240"/>
      <c r="DD18" s="1240"/>
      <c r="DE18" s="1240"/>
      <c r="DF18" s="271"/>
      <c r="DG18" s="271"/>
      <c r="DH18" s="271"/>
      <c r="DI18" s="271"/>
      <c r="DJ18" s="271"/>
      <c r="DK18" s="271"/>
      <c r="DL18" s="271"/>
      <c r="DM18" s="271"/>
      <c r="DN18" s="271"/>
      <c r="DO18" s="271"/>
      <c r="DP18" s="271"/>
      <c r="DQ18" s="271"/>
      <c r="DR18" s="271"/>
      <c r="DS18" s="271"/>
      <c r="DT18" s="271"/>
      <c r="DU18" s="271"/>
      <c r="DV18" s="271"/>
      <c r="DW18" s="271"/>
    </row>
    <row r="19" spans="1:351">
      <c r="DD19" s="1239"/>
      <c r="DE19" s="1239"/>
    </row>
    <row r="20" spans="1:351">
      <c r="DD20" s="1239"/>
      <c r="DE20" s="1239"/>
    </row>
    <row r="21" spans="1:351" ht="17.25">
      <c r="B21" s="1241"/>
      <c r="C21" s="1242"/>
      <c r="D21" s="1242"/>
      <c r="E21" s="1242"/>
      <c r="F21" s="1242"/>
      <c r="G21" s="1242"/>
      <c r="H21" s="1242"/>
      <c r="I21" s="1242"/>
      <c r="J21" s="1242"/>
      <c r="K21" s="1242"/>
      <c r="L21" s="1242"/>
      <c r="M21" s="1242"/>
      <c r="N21" s="1243"/>
      <c r="O21" s="1242"/>
      <c r="P21" s="1242"/>
      <c r="Q21" s="1242"/>
      <c r="R21" s="1242"/>
      <c r="S21" s="1242"/>
      <c r="T21" s="1242"/>
      <c r="U21" s="1242"/>
      <c r="V21" s="1242"/>
      <c r="W21" s="1242"/>
      <c r="X21" s="1242"/>
      <c r="Y21" s="1242"/>
      <c r="Z21" s="1242"/>
      <c r="AA21" s="1242"/>
      <c r="AB21" s="1242"/>
      <c r="AC21" s="1242"/>
      <c r="AD21" s="1242"/>
      <c r="AE21" s="1242"/>
      <c r="AF21" s="1242"/>
      <c r="AG21" s="1242"/>
      <c r="AH21" s="1242"/>
      <c r="AI21" s="1242"/>
      <c r="AJ21" s="1242"/>
      <c r="AK21" s="1242"/>
      <c r="AL21" s="1242"/>
      <c r="AM21" s="1242"/>
      <c r="AN21" s="1242"/>
      <c r="AO21" s="1242"/>
      <c r="AP21" s="1242"/>
      <c r="AQ21" s="1242"/>
      <c r="AR21" s="1242"/>
      <c r="AS21" s="1242"/>
      <c r="AT21" s="1243"/>
      <c r="AU21" s="1242"/>
      <c r="AV21" s="1242"/>
      <c r="AW21" s="1242"/>
      <c r="AX21" s="1242"/>
      <c r="AY21" s="1242"/>
      <c r="AZ21" s="1242"/>
      <c r="BA21" s="1242"/>
      <c r="BB21" s="1242"/>
      <c r="BC21" s="1242"/>
      <c r="BD21" s="1242"/>
      <c r="BE21" s="1242"/>
      <c r="BF21" s="1243"/>
      <c r="BG21" s="1242"/>
      <c r="BH21" s="1242"/>
      <c r="BI21" s="1242"/>
      <c r="BJ21" s="1242"/>
      <c r="BK21" s="1242"/>
      <c r="BL21" s="1242"/>
      <c r="BM21" s="1242"/>
      <c r="BN21" s="1242"/>
      <c r="BO21" s="1242"/>
      <c r="BP21" s="1242"/>
      <c r="BQ21" s="1242"/>
      <c r="BR21" s="1243"/>
      <c r="BS21" s="1242"/>
      <c r="BT21" s="1242"/>
      <c r="BU21" s="1242"/>
      <c r="BV21" s="1242"/>
      <c r="BW21" s="1242"/>
      <c r="BX21" s="1242"/>
      <c r="BY21" s="1242"/>
      <c r="BZ21" s="1242"/>
      <c r="CA21" s="1242"/>
      <c r="CB21" s="1242"/>
      <c r="CC21" s="1242"/>
      <c r="CD21" s="1243"/>
      <c r="CE21" s="1242"/>
      <c r="CF21" s="1242"/>
      <c r="CG21" s="1242"/>
      <c r="CH21" s="1242"/>
      <c r="CI21" s="1242"/>
      <c r="CJ21" s="1242"/>
      <c r="CK21" s="1242"/>
      <c r="CL21" s="1242"/>
      <c r="CM21" s="1242"/>
      <c r="CN21" s="1242"/>
      <c r="CO21" s="1242"/>
      <c r="CP21" s="1243"/>
      <c r="CQ21" s="1242"/>
      <c r="CR21" s="1242"/>
      <c r="CS21" s="1242"/>
      <c r="CT21" s="1242"/>
      <c r="CU21" s="1242"/>
      <c r="CV21" s="1242"/>
      <c r="CW21" s="1242"/>
      <c r="CX21" s="1242"/>
      <c r="CY21" s="1242"/>
      <c r="CZ21" s="1242"/>
      <c r="DA21" s="1242"/>
      <c r="DB21" s="1243"/>
      <c r="DC21" s="1242"/>
      <c r="DD21" s="1244"/>
      <c r="DE21" s="1239"/>
      <c r="MM21" s="1245"/>
    </row>
    <row r="22" spans="1:351" ht="17.25">
      <c r="B22" s="1246"/>
      <c r="MM22" s="1245"/>
    </row>
    <row r="23" spans="1:351">
      <c r="B23" s="1246"/>
    </row>
    <row r="24" spans="1:351">
      <c r="B24" s="1246"/>
    </row>
    <row r="25" spans="1:351">
      <c r="B25" s="1246"/>
    </row>
    <row r="26" spans="1:351">
      <c r="B26" s="1246"/>
    </row>
    <row r="27" spans="1:351">
      <c r="B27" s="1246"/>
    </row>
    <row r="28" spans="1:351">
      <c r="B28" s="1246"/>
    </row>
    <row r="29" spans="1:351">
      <c r="B29" s="1246"/>
    </row>
    <row r="30" spans="1:351">
      <c r="B30" s="1246"/>
    </row>
    <row r="31" spans="1:351">
      <c r="B31" s="1246"/>
    </row>
    <row r="32" spans="1:351">
      <c r="B32" s="1246"/>
    </row>
    <row r="33" spans="2:109">
      <c r="B33" s="1246"/>
    </row>
    <row r="34" spans="2:109">
      <c r="B34" s="1246"/>
    </row>
    <row r="35" spans="2:109">
      <c r="B35" s="1246"/>
    </row>
    <row r="36" spans="2:109">
      <c r="B36" s="1246"/>
    </row>
    <row r="37" spans="2:109">
      <c r="B37" s="1246"/>
    </row>
    <row r="38" spans="2:109">
      <c r="B38" s="1246"/>
    </row>
    <row r="39" spans="2:109">
      <c r="B39" s="1248"/>
      <c r="C39" s="1249"/>
      <c r="D39" s="1249"/>
      <c r="E39" s="1249"/>
      <c r="F39" s="1249"/>
      <c r="G39" s="1249"/>
      <c r="H39" s="1249"/>
      <c r="I39" s="1249"/>
      <c r="J39" s="1249"/>
      <c r="K39" s="1249"/>
      <c r="L39" s="1249"/>
      <c r="M39" s="1249"/>
      <c r="N39" s="1249"/>
      <c r="O39" s="1249"/>
      <c r="P39" s="1249"/>
      <c r="Q39" s="1249"/>
      <c r="R39" s="1249"/>
      <c r="S39" s="1249"/>
      <c r="T39" s="1249"/>
      <c r="U39" s="1249"/>
      <c r="V39" s="1249"/>
      <c r="W39" s="1249"/>
      <c r="X39" s="1249"/>
      <c r="Y39" s="1249"/>
      <c r="Z39" s="1249"/>
      <c r="AA39" s="1249"/>
      <c r="AB39" s="1249"/>
      <c r="AC39" s="1249"/>
      <c r="AD39" s="1249"/>
      <c r="AE39" s="1249"/>
      <c r="AF39" s="1249"/>
      <c r="AG39" s="1249"/>
      <c r="AH39" s="1249"/>
      <c r="AI39" s="1249"/>
      <c r="AJ39" s="1249"/>
      <c r="AK39" s="1249"/>
      <c r="AL39" s="1249"/>
      <c r="AM39" s="1249"/>
      <c r="AN39" s="1249"/>
      <c r="AO39" s="1249"/>
      <c r="AP39" s="1249"/>
      <c r="AQ39" s="1249"/>
      <c r="AR39" s="1249"/>
      <c r="AS39" s="1249"/>
      <c r="AT39" s="1249"/>
      <c r="AU39" s="1249"/>
      <c r="AV39" s="1249"/>
      <c r="AW39" s="1249"/>
      <c r="AX39" s="1249"/>
      <c r="AY39" s="1249"/>
      <c r="AZ39" s="1249"/>
      <c r="BA39" s="1249"/>
      <c r="BB39" s="1249"/>
      <c r="BC39" s="1249"/>
      <c r="BD39" s="1249"/>
      <c r="BE39" s="1249"/>
      <c r="BF39" s="1249"/>
      <c r="BG39" s="1249"/>
      <c r="BH39" s="1249"/>
      <c r="BI39" s="1249"/>
      <c r="BJ39" s="1249"/>
      <c r="BK39" s="1249"/>
      <c r="BL39" s="1249"/>
      <c r="BM39" s="1249"/>
      <c r="BN39" s="1249"/>
      <c r="BO39" s="1249"/>
      <c r="BP39" s="1249"/>
      <c r="BQ39" s="1249"/>
      <c r="BR39" s="1249"/>
      <c r="BS39" s="1249"/>
      <c r="BT39" s="1249"/>
      <c r="BU39" s="1249"/>
      <c r="BV39" s="1249"/>
      <c r="BW39" s="1249"/>
      <c r="BX39" s="1249"/>
      <c r="BY39" s="1249"/>
      <c r="BZ39" s="1249"/>
      <c r="CA39" s="1249"/>
      <c r="CB39" s="1249"/>
      <c r="CC39" s="1249"/>
      <c r="CD39" s="1249"/>
      <c r="CE39" s="1249"/>
      <c r="CF39" s="1249"/>
      <c r="CG39" s="1249"/>
      <c r="CH39" s="1249"/>
      <c r="CI39" s="1249"/>
      <c r="CJ39" s="1249"/>
      <c r="CK39" s="1249"/>
      <c r="CL39" s="1249"/>
      <c r="CM39" s="1249"/>
      <c r="CN39" s="1249"/>
      <c r="CO39" s="1249"/>
      <c r="CP39" s="1249"/>
      <c r="CQ39" s="1249"/>
      <c r="CR39" s="1249"/>
      <c r="CS39" s="1249"/>
      <c r="CT39" s="1249"/>
      <c r="CU39" s="1249"/>
      <c r="CV39" s="1249"/>
      <c r="CW39" s="1249"/>
      <c r="CX39" s="1249"/>
      <c r="CY39" s="1249"/>
      <c r="CZ39" s="1249"/>
      <c r="DA39" s="1249"/>
      <c r="DB39" s="1249"/>
      <c r="DC39" s="1249"/>
      <c r="DD39" s="1250"/>
    </row>
    <row r="40" spans="2:109">
      <c r="B40" s="1251"/>
      <c r="DD40" s="1251"/>
      <c r="DE40" s="1239"/>
    </row>
    <row r="41" spans="2:109" ht="17.25">
      <c r="B41" s="1252" t="s">
        <v>594</v>
      </c>
      <c r="C41" s="1242"/>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1242"/>
      <c r="AJ41" s="1242"/>
      <c r="AK41" s="1242"/>
      <c r="AL41" s="1242"/>
      <c r="AM41" s="1242"/>
      <c r="AN41" s="1242"/>
      <c r="AO41" s="1242"/>
      <c r="AP41" s="1242"/>
      <c r="AQ41" s="1242"/>
      <c r="AR41" s="1242"/>
      <c r="AS41" s="1242"/>
      <c r="AT41" s="1242"/>
      <c r="AU41" s="1242"/>
      <c r="AV41" s="1242"/>
      <c r="AW41" s="1242"/>
      <c r="AX41" s="1242"/>
      <c r="AY41" s="1242"/>
      <c r="AZ41" s="1242"/>
      <c r="BA41" s="1242"/>
      <c r="BB41" s="1242"/>
      <c r="BC41" s="1242"/>
      <c r="BD41" s="1242"/>
      <c r="BE41" s="1242"/>
      <c r="BF41" s="1242"/>
      <c r="BG41" s="1242"/>
      <c r="BH41" s="1242"/>
      <c r="BI41" s="1242"/>
      <c r="BJ41" s="1242"/>
      <c r="BK41" s="1242"/>
      <c r="BL41" s="1242"/>
      <c r="BM41" s="1242"/>
      <c r="BN41" s="1242"/>
      <c r="BO41" s="1242"/>
      <c r="BP41" s="1242"/>
      <c r="BQ41" s="1242"/>
      <c r="BR41" s="1242"/>
      <c r="BS41" s="1242"/>
      <c r="BT41" s="1242"/>
      <c r="BU41" s="1242"/>
      <c r="BV41" s="1242"/>
      <c r="BW41" s="1242"/>
      <c r="BX41" s="1242"/>
      <c r="BY41" s="1242"/>
      <c r="BZ41" s="1242"/>
      <c r="CA41" s="1242"/>
      <c r="CB41" s="1242"/>
      <c r="CC41" s="1242"/>
      <c r="CD41" s="1242"/>
      <c r="CE41" s="1242"/>
      <c r="CF41" s="1242"/>
      <c r="CG41" s="1242"/>
      <c r="CH41" s="1242"/>
      <c r="CI41" s="1242"/>
      <c r="CJ41" s="1242"/>
      <c r="CK41" s="1242"/>
      <c r="CL41" s="1242"/>
      <c r="CM41" s="1242"/>
      <c r="CN41" s="1242"/>
      <c r="CO41" s="1242"/>
      <c r="CP41" s="1242"/>
      <c r="CQ41" s="1242"/>
      <c r="CR41" s="1242"/>
      <c r="CS41" s="1242"/>
      <c r="CT41" s="1242"/>
      <c r="CU41" s="1242"/>
      <c r="CV41" s="1242"/>
      <c r="CW41" s="1242"/>
      <c r="CX41" s="1242"/>
      <c r="CY41" s="1242"/>
      <c r="CZ41" s="1242"/>
      <c r="DA41" s="1242"/>
      <c r="DB41" s="1242"/>
      <c r="DC41" s="1242"/>
      <c r="DD41" s="1244"/>
    </row>
    <row r="42" spans="2:109">
      <c r="B42" s="1246"/>
      <c r="G42" s="1253"/>
      <c r="I42" s="1254"/>
      <c r="J42" s="1254"/>
      <c r="K42" s="1254"/>
      <c r="AM42" s="1253"/>
      <c r="AN42" s="1253" t="s">
        <v>595</v>
      </c>
      <c r="AP42" s="1254"/>
      <c r="AQ42" s="1254"/>
      <c r="AR42" s="1254"/>
      <c r="AY42" s="1253"/>
      <c r="BA42" s="1254"/>
      <c r="BB42" s="1254"/>
      <c r="BC42" s="1254"/>
      <c r="BK42" s="1253"/>
      <c r="BM42" s="1254"/>
      <c r="BN42" s="1254"/>
      <c r="BO42" s="1254"/>
      <c r="BW42" s="1253"/>
      <c r="BY42" s="1254"/>
      <c r="BZ42" s="1254"/>
      <c r="CA42" s="1254"/>
      <c r="CI42" s="1253"/>
      <c r="CK42" s="1254"/>
      <c r="CL42" s="1254"/>
      <c r="CM42" s="1254"/>
      <c r="CU42" s="1253"/>
      <c r="CW42" s="1254"/>
      <c r="CX42" s="1254"/>
      <c r="CY42" s="1254"/>
    </row>
    <row r="43" spans="2:109" ht="13.5" customHeight="1">
      <c r="B43" s="1246"/>
      <c r="AN43" s="1255" t="s">
        <v>596</v>
      </c>
      <c r="AO43" s="1256"/>
      <c r="AP43" s="1256"/>
      <c r="AQ43" s="1256"/>
      <c r="AR43" s="1256"/>
      <c r="AS43" s="1256"/>
      <c r="AT43" s="1256"/>
      <c r="AU43" s="1256"/>
      <c r="AV43" s="1256"/>
      <c r="AW43" s="1256"/>
      <c r="AX43" s="1256"/>
      <c r="AY43" s="1256"/>
      <c r="AZ43" s="1256"/>
      <c r="BA43" s="1256"/>
      <c r="BB43" s="1256"/>
      <c r="BC43" s="1256"/>
      <c r="BD43" s="1256"/>
      <c r="BE43" s="1256"/>
      <c r="BF43" s="1256"/>
      <c r="BG43" s="1256"/>
      <c r="BH43" s="1256"/>
      <c r="BI43" s="1256"/>
      <c r="BJ43" s="1256"/>
      <c r="BK43" s="1256"/>
      <c r="BL43" s="1256"/>
      <c r="BM43" s="1256"/>
      <c r="BN43" s="1256"/>
      <c r="BO43" s="1256"/>
      <c r="BP43" s="1256"/>
      <c r="BQ43" s="1256"/>
      <c r="BR43" s="1256"/>
      <c r="BS43" s="1256"/>
      <c r="BT43" s="1256"/>
      <c r="BU43" s="1256"/>
      <c r="BV43" s="1256"/>
      <c r="BW43" s="1256"/>
      <c r="BX43" s="1256"/>
      <c r="BY43" s="1256"/>
      <c r="BZ43" s="1256"/>
      <c r="CA43" s="1256"/>
      <c r="CB43" s="1256"/>
      <c r="CC43" s="1256"/>
      <c r="CD43" s="1256"/>
      <c r="CE43" s="1256"/>
      <c r="CF43" s="1256"/>
      <c r="CG43" s="1256"/>
      <c r="CH43" s="1256"/>
      <c r="CI43" s="1256"/>
      <c r="CJ43" s="1256"/>
      <c r="CK43" s="1256"/>
      <c r="CL43" s="1256"/>
      <c r="CM43" s="1256"/>
      <c r="CN43" s="1256"/>
      <c r="CO43" s="1256"/>
      <c r="CP43" s="1256"/>
      <c r="CQ43" s="1256"/>
      <c r="CR43" s="1256"/>
      <c r="CS43" s="1256"/>
      <c r="CT43" s="1256"/>
      <c r="CU43" s="1256"/>
      <c r="CV43" s="1256"/>
      <c r="CW43" s="1256"/>
      <c r="CX43" s="1256"/>
      <c r="CY43" s="1256"/>
      <c r="CZ43" s="1256"/>
      <c r="DA43" s="1256"/>
      <c r="DB43" s="1256"/>
      <c r="DC43" s="1257"/>
    </row>
    <row r="44" spans="2:109">
      <c r="B44" s="1246"/>
      <c r="AN44" s="1258"/>
      <c r="AO44" s="1259"/>
      <c r="AP44" s="1259"/>
      <c r="AQ44" s="1259"/>
      <c r="AR44" s="1259"/>
      <c r="AS44" s="1259"/>
      <c r="AT44" s="1259"/>
      <c r="AU44" s="1259"/>
      <c r="AV44" s="1259"/>
      <c r="AW44" s="1259"/>
      <c r="AX44" s="1259"/>
      <c r="AY44" s="1259"/>
      <c r="AZ44" s="1259"/>
      <c r="BA44" s="1259"/>
      <c r="BB44" s="1259"/>
      <c r="BC44" s="1259"/>
      <c r="BD44" s="1259"/>
      <c r="BE44" s="1259"/>
      <c r="BF44" s="1259"/>
      <c r="BG44" s="1259"/>
      <c r="BH44" s="1259"/>
      <c r="BI44" s="1259"/>
      <c r="BJ44" s="1259"/>
      <c r="BK44" s="1259"/>
      <c r="BL44" s="1259"/>
      <c r="BM44" s="1259"/>
      <c r="BN44" s="1259"/>
      <c r="BO44" s="1259"/>
      <c r="BP44" s="1259"/>
      <c r="BQ44" s="1259"/>
      <c r="BR44" s="1259"/>
      <c r="BS44" s="1259"/>
      <c r="BT44" s="1259"/>
      <c r="BU44" s="1259"/>
      <c r="BV44" s="1259"/>
      <c r="BW44" s="1259"/>
      <c r="BX44" s="1259"/>
      <c r="BY44" s="1259"/>
      <c r="BZ44" s="1259"/>
      <c r="CA44" s="1259"/>
      <c r="CB44" s="1259"/>
      <c r="CC44" s="1259"/>
      <c r="CD44" s="1259"/>
      <c r="CE44" s="1259"/>
      <c r="CF44" s="1259"/>
      <c r="CG44" s="1259"/>
      <c r="CH44" s="1259"/>
      <c r="CI44" s="1259"/>
      <c r="CJ44" s="1259"/>
      <c r="CK44" s="1259"/>
      <c r="CL44" s="1259"/>
      <c r="CM44" s="1259"/>
      <c r="CN44" s="1259"/>
      <c r="CO44" s="1259"/>
      <c r="CP44" s="1259"/>
      <c r="CQ44" s="1259"/>
      <c r="CR44" s="1259"/>
      <c r="CS44" s="1259"/>
      <c r="CT44" s="1259"/>
      <c r="CU44" s="1259"/>
      <c r="CV44" s="1259"/>
      <c r="CW44" s="1259"/>
      <c r="CX44" s="1259"/>
      <c r="CY44" s="1259"/>
      <c r="CZ44" s="1259"/>
      <c r="DA44" s="1259"/>
      <c r="DB44" s="1259"/>
      <c r="DC44" s="1260"/>
    </row>
    <row r="45" spans="2:109">
      <c r="B45" s="1246"/>
      <c r="AN45" s="1258"/>
      <c r="AO45" s="1259"/>
      <c r="AP45" s="1259"/>
      <c r="AQ45" s="1259"/>
      <c r="AR45" s="1259"/>
      <c r="AS45" s="1259"/>
      <c r="AT45" s="1259"/>
      <c r="AU45" s="1259"/>
      <c r="AV45" s="1259"/>
      <c r="AW45" s="1259"/>
      <c r="AX45" s="1259"/>
      <c r="AY45" s="1259"/>
      <c r="AZ45" s="1259"/>
      <c r="BA45" s="1259"/>
      <c r="BB45" s="1259"/>
      <c r="BC45" s="1259"/>
      <c r="BD45" s="1259"/>
      <c r="BE45" s="1259"/>
      <c r="BF45" s="1259"/>
      <c r="BG45" s="1259"/>
      <c r="BH45" s="1259"/>
      <c r="BI45" s="1259"/>
      <c r="BJ45" s="1259"/>
      <c r="BK45" s="1259"/>
      <c r="BL45" s="1259"/>
      <c r="BM45" s="1259"/>
      <c r="BN45" s="1259"/>
      <c r="BO45" s="1259"/>
      <c r="BP45" s="1259"/>
      <c r="BQ45" s="1259"/>
      <c r="BR45" s="1259"/>
      <c r="BS45" s="1259"/>
      <c r="BT45" s="1259"/>
      <c r="BU45" s="1259"/>
      <c r="BV45" s="1259"/>
      <c r="BW45" s="1259"/>
      <c r="BX45" s="1259"/>
      <c r="BY45" s="1259"/>
      <c r="BZ45" s="1259"/>
      <c r="CA45" s="1259"/>
      <c r="CB45" s="1259"/>
      <c r="CC45" s="1259"/>
      <c r="CD45" s="1259"/>
      <c r="CE45" s="1259"/>
      <c r="CF45" s="1259"/>
      <c r="CG45" s="1259"/>
      <c r="CH45" s="1259"/>
      <c r="CI45" s="1259"/>
      <c r="CJ45" s="1259"/>
      <c r="CK45" s="1259"/>
      <c r="CL45" s="1259"/>
      <c r="CM45" s="1259"/>
      <c r="CN45" s="1259"/>
      <c r="CO45" s="1259"/>
      <c r="CP45" s="1259"/>
      <c r="CQ45" s="1259"/>
      <c r="CR45" s="1259"/>
      <c r="CS45" s="1259"/>
      <c r="CT45" s="1259"/>
      <c r="CU45" s="1259"/>
      <c r="CV45" s="1259"/>
      <c r="CW45" s="1259"/>
      <c r="CX45" s="1259"/>
      <c r="CY45" s="1259"/>
      <c r="CZ45" s="1259"/>
      <c r="DA45" s="1259"/>
      <c r="DB45" s="1259"/>
      <c r="DC45" s="1260"/>
    </row>
    <row r="46" spans="2:109">
      <c r="B46" s="1246"/>
      <c r="AN46" s="1258"/>
      <c r="AO46" s="1259"/>
      <c r="AP46" s="1259"/>
      <c r="AQ46" s="1259"/>
      <c r="AR46" s="1259"/>
      <c r="AS46" s="1259"/>
      <c r="AT46" s="1259"/>
      <c r="AU46" s="1259"/>
      <c r="AV46" s="1259"/>
      <c r="AW46" s="1259"/>
      <c r="AX46" s="1259"/>
      <c r="AY46" s="1259"/>
      <c r="AZ46" s="1259"/>
      <c r="BA46" s="1259"/>
      <c r="BB46" s="1259"/>
      <c r="BC46" s="1259"/>
      <c r="BD46" s="1259"/>
      <c r="BE46" s="1259"/>
      <c r="BF46" s="1259"/>
      <c r="BG46" s="1259"/>
      <c r="BH46" s="1259"/>
      <c r="BI46" s="1259"/>
      <c r="BJ46" s="1259"/>
      <c r="BK46" s="1259"/>
      <c r="BL46" s="1259"/>
      <c r="BM46" s="1259"/>
      <c r="BN46" s="1259"/>
      <c r="BO46" s="1259"/>
      <c r="BP46" s="1259"/>
      <c r="BQ46" s="1259"/>
      <c r="BR46" s="1259"/>
      <c r="BS46" s="1259"/>
      <c r="BT46" s="1259"/>
      <c r="BU46" s="1259"/>
      <c r="BV46" s="1259"/>
      <c r="BW46" s="1259"/>
      <c r="BX46" s="1259"/>
      <c r="BY46" s="1259"/>
      <c r="BZ46" s="1259"/>
      <c r="CA46" s="1259"/>
      <c r="CB46" s="1259"/>
      <c r="CC46" s="1259"/>
      <c r="CD46" s="1259"/>
      <c r="CE46" s="1259"/>
      <c r="CF46" s="1259"/>
      <c r="CG46" s="1259"/>
      <c r="CH46" s="1259"/>
      <c r="CI46" s="1259"/>
      <c r="CJ46" s="1259"/>
      <c r="CK46" s="1259"/>
      <c r="CL46" s="1259"/>
      <c r="CM46" s="1259"/>
      <c r="CN46" s="1259"/>
      <c r="CO46" s="1259"/>
      <c r="CP46" s="1259"/>
      <c r="CQ46" s="1259"/>
      <c r="CR46" s="1259"/>
      <c r="CS46" s="1259"/>
      <c r="CT46" s="1259"/>
      <c r="CU46" s="1259"/>
      <c r="CV46" s="1259"/>
      <c r="CW46" s="1259"/>
      <c r="CX46" s="1259"/>
      <c r="CY46" s="1259"/>
      <c r="CZ46" s="1259"/>
      <c r="DA46" s="1259"/>
      <c r="DB46" s="1259"/>
      <c r="DC46" s="1260"/>
    </row>
    <row r="47" spans="2:109">
      <c r="B47" s="1246"/>
      <c r="AN47" s="1261"/>
      <c r="AO47" s="1262"/>
      <c r="AP47" s="1262"/>
      <c r="AQ47" s="1262"/>
      <c r="AR47" s="1262"/>
      <c r="AS47" s="1262"/>
      <c r="AT47" s="1262"/>
      <c r="AU47" s="1262"/>
      <c r="AV47" s="1262"/>
      <c r="AW47" s="1262"/>
      <c r="AX47" s="1262"/>
      <c r="AY47" s="1262"/>
      <c r="AZ47" s="1262"/>
      <c r="BA47" s="1262"/>
      <c r="BB47" s="1262"/>
      <c r="BC47" s="1262"/>
      <c r="BD47" s="1262"/>
      <c r="BE47" s="1262"/>
      <c r="BF47" s="1262"/>
      <c r="BG47" s="1262"/>
      <c r="BH47" s="1262"/>
      <c r="BI47" s="1262"/>
      <c r="BJ47" s="1262"/>
      <c r="BK47" s="1262"/>
      <c r="BL47" s="1262"/>
      <c r="BM47" s="1262"/>
      <c r="BN47" s="1262"/>
      <c r="BO47" s="1262"/>
      <c r="BP47" s="1262"/>
      <c r="BQ47" s="1262"/>
      <c r="BR47" s="1262"/>
      <c r="BS47" s="1262"/>
      <c r="BT47" s="1262"/>
      <c r="BU47" s="1262"/>
      <c r="BV47" s="1262"/>
      <c r="BW47" s="1262"/>
      <c r="BX47" s="1262"/>
      <c r="BY47" s="1262"/>
      <c r="BZ47" s="1262"/>
      <c r="CA47" s="1262"/>
      <c r="CB47" s="1262"/>
      <c r="CC47" s="1262"/>
      <c r="CD47" s="1262"/>
      <c r="CE47" s="1262"/>
      <c r="CF47" s="1262"/>
      <c r="CG47" s="1262"/>
      <c r="CH47" s="1262"/>
      <c r="CI47" s="1262"/>
      <c r="CJ47" s="1262"/>
      <c r="CK47" s="1262"/>
      <c r="CL47" s="1262"/>
      <c r="CM47" s="1262"/>
      <c r="CN47" s="1262"/>
      <c r="CO47" s="1262"/>
      <c r="CP47" s="1262"/>
      <c r="CQ47" s="1262"/>
      <c r="CR47" s="1262"/>
      <c r="CS47" s="1262"/>
      <c r="CT47" s="1262"/>
      <c r="CU47" s="1262"/>
      <c r="CV47" s="1262"/>
      <c r="CW47" s="1262"/>
      <c r="CX47" s="1262"/>
      <c r="CY47" s="1262"/>
      <c r="CZ47" s="1262"/>
      <c r="DA47" s="1262"/>
      <c r="DB47" s="1262"/>
      <c r="DC47" s="1263"/>
    </row>
    <row r="48" spans="2:109">
      <c r="B48" s="1246"/>
      <c r="H48" s="1264"/>
      <c r="I48" s="1264"/>
      <c r="J48" s="1264"/>
      <c r="AN48" s="1264"/>
      <c r="AO48" s="1264"/>
      <c r="AP48" s="1264"/>
      <c r="AZ48" s="1264"/>
      <c r="BA48" s="1264"/>
      <c r="BB48" s="1264"/>
      <c r="BL48" s="1264"/>
      <c r="BM48" s="1264"/>
      <c r="BN48" s="1264"/>
      <c r="BX48" s="1264"/>
      <c r="BY48" s="1264"/>
      <c r="BZ48" s="1264"/>
      <c r="CJ48" s="1264"/>
      <c r="CK48" s="1264"/>
      <c r="CL48" s="1264"/>
      <c r="CV48" s="1264"/>
      <c r="CW48" s="1264"/>
      <c r="CX48" s="1264"/>
    </row>
    <row r="49" spans="1:109">
      <c r="B49" s="1246"/>
      <c r="AN49" s="1239" t="s">
        <v>597</v>
      </c>
    </row>
    <row r="50" spans="1:109">
      <c r="B50" s="1246"/>
      <c r="G50" s="1265"/>
      <c r="H50" s="1265"/>
      <c r="I50" s="1265"/>
      <c r="J50" s="1265"/>
      <c r="K50" s="1266"/>
      <c r="L50" s="1266"/>
      <c r="M50" s="1267"/>
      <c r="N50" s="1267"/>
      <c r="AN50" s="1268"/>
      <c r="AO50" s="1269"/>
      <c r="AP50" s="1269"/>
      <c r="AQ50" s="1269"/>
      <c r="AR50" s="1269"/>
      <c r="AS50" s="1269"/>
      <c r="AT50" s="1269"/>
      <c r="AU50" s="1269"/>
      <c r="AV50" s="1269"/>
      <c r="AW50" s="1269"/>
      <c r="AX50" s="1269"/>
      <c r="AY50" s="1269"/>
      <c r="AZ50" s="1269"/>
      <c r="BA50" s="1269"/>
      <c r="BB50" s="1269"/>
      <c r="BC50" s="1269"/>
      <c r="BD50" s="1269"/>
      <c r="BE50" s="1269"/>
      <c r="BF50" s="1269"/>
      <c r="BG50" s="1269"/>
      <c r="BH50" s="1269"/>
      <c r="BI50" s="1269"/>
      <c r="BJ50" s="1269"/>
      <c r="BK50" s="1269"/>
      <c r="BL50" s="1269"/>
      <c r="BM50" s="1269"/>
      <c r="BN50" s="1269"/>
      <c r="BO50" s="1270"/>
      <c r="BP50" s="1271" t="s">
        <v>556</v>
      </c>
      <c r="BQ50" s="1271"/>
      <c r="BR50" s="1271"/>
      <c r="BS50" s="1271"/>
      <c r="BT50" s="1271"/>
      <c r="BU50" s="1271"/>
      <c r="BV50" s="1271"/>
      <c r="BW50" s="1271"/>
      <c r="BX50" s="1271" t="s">
        <v>557</v>
      </c>
      <c r="BY50" s="1271"/>
      <c r="BZ50" s="1271"/>
      <c r="CA50" s="1271"/>
      <c r="CB50" s="1271"/>
      <c r="CC50" s="1271"/>
      <c r="CD50" s="1271"/>
      <c r="CE50" s="1271"/>
      <c r="CF50" s="1271" t="s">
        <v>558</v>
      </c>
      <c r="CG50" s="1271"/>
      <c r="CH50" s="1271"/>
      <c r="CI50" s="1271"/>
      <c r="CJ50" s="1271"/>
      <c r="CK50" s="1271"/>
      <c r="CL50" s="1271"/>
      <c r="CM50" s="1271"/>
      <c r="CN50" s="1271" t="s">
        <v>559</v>
      </c>
      <c r="CO50" s="1271"/>
      <c r="CP50" s="1271"/>
      <c r="CQ50" s="1271"/>
      <c r="CR50" s="1271"/>
      <c r="CS50" s="1271"/>
      <c r="CT50" s="1271"/>
      <c r="CU50" s="1271"/>
      <c r="CV50" s="1271" t="s">
        <v>560</v>
      </c>
      <c r="CW50" s="1271"/>
      <c r="CX50" s="1271"/>
      <c r="CY50" s="1271"/>
      <c r="CZ50" s="1271"/>
      <c r="DA50" s="1271"/>
      <c r="DB50" s="1271"/>
      <c r="DC50" s="1271"/>
    </row>
    <row r="51" spans="1:109" ht="13.5" customHeight="1">
      <c r="B51" s="1246"/>
      <c r="G51" s="1272"/>
      <c r="H51" s="1272"/>
      <c r="I51" s="1273"/>
      <c r="J51" s="1273"/>
      <c r="K51" s="1274"/>
      <c r="L51" s="1274"/>
      <c r="M51" s="1274"/>
      <c r="N51" s="1274"/>
      <c r="AM51" s="1264"/>
      <c r="AN51" s="1275" t="s">
        <v>598</v>
      </c>
      <c r="AO51" s="1275"/>
      <c r="AP51" s="1275"/>
      <c r="AQ51" s="1275"/>
      <c r="AR51" s="1275"/>
      <c r="AS51" s="1275"/>
      <c r="AT51" s="1275"/>
      <c r="AU51" s="1275"/>
      <c r="AV51" s="1275"/>
      <c r="AW51" s="1275"/>
      <c r="AX51" s="1275"/>
      <c r="AY51" s="1275"/>
      <c r="AZ51" s="1275"/>
      <c r="BA51" s="1275"/>
      <c r="BB51" s="1275" t="s">
        <v>599</v>
      </c>
      <c r="BC51" s="1275"/>
      <c r="BD51" s="1275"/>
      <c r="BE51" s="1275"/>
      <c r="BF51" s="1275"/>
      <c r="BG51" s="1275"/>
      <c r="BH51" s="1275"/>
      <c r="BI51" s="1275"/>
      <c r="BJ51" s="1275"/>
      <c r="BK51" s="1275"/>
      <c r="BL51" s="1275"/>
      <c r="BM51" s="1275"/>
      <c r="BN51" s="1275"/>
      <c r="BO51" s="1275"/>
      <c r="BP51" s="1276"/>
      <c r="BQ51" s="1277"/>
      <c r="BR51" s="1277"/>
      <c r="BS51" s="1277"/>
      <c r="BT51" s="1277"/>
      <c r="BU51" s="1277"/>
      <c r="BV51" s="1277"/>
      <c r="BW51" s="1277"/>
      <c r="BX51" s="1276"/>
      <c r="BY51" s="1277"/>
      <c r="BZ51" s="1277"/>
      <c r="CA51" s="1277"/>
      <c r="CB51" s="1277"/>
      <c r="CC51" s="1277"/>
      <c r="CD51" s="1277"/>
      <c r="CE51" s="1277"/>
      <c r="CF51" s="1276"/>
      <c r="CG51" s="1277"/>
      <c r="CH51" s="1277"/>
      <c r="CI51" s="1277"/>
      <c r="CJ51" s="1277"/>
      <c r="CK51" s="1277"/>
      <c r="CL51" s="1277"/>
      <c r="CM51" s="1277"/>
      <c r="CN51" s="1277">
        <v>54.5</v>
      </c>
      <c r="CO51" s="1277"/>
      <c r="CP51" s="1277"/>
      <c r="CQ51" s="1277"/>
      <c r="CR51" s="1277"/>
      <c r="CS51" s="1277"/>
      <c r="CT51" s="1277"/>
      <c r="CU51" s="1277"/>
      <c r="CV51" s="1276"/>
      <c r="CW51" s="1277"/>
      <c r="CX51" s="1277"/>
      <c r="CY51" s="1277"/>
      <c r="CZ51" s="1277"/>
      <c r="DA51" s="1277"/>
      <c r="DB51" s="1277"/>
      <c r="DC51" s="1277"/>
    </row>
    <row r="52" spans="1:109">
      <c r="B52" s="1246"/>
      <c r="G52" s="1272"/>
      <c r="H52" s="1272"/>
      <c r="I52" s="1273"/>
      <c r="J52" s="1273"/>
      <c r="K52" s="1274"/>
      <c r="L52" s="1274"/>
      <c r="M52" s="1274"/>
      <c r="N52" s="1274"/>
      <c r="AM52" s="1264"/>
      <c r="AN52" s="1275"/>
      <c r="AO52" s="1275"/>
      <c r="AP52" s="1275"/>
      <c r="AQ52" s="1275"/>
      <c r="AR52" s="1275"/>
      <c r="AS52" s="1275"/>
      <c r="AT52" s="1275"/>
      <c r="AU52" s="1275"/>
      <c r="AV52" s="1275"/>
      <c r="AW52" s="1275"/>
      <c r="AX52" s="1275"/>
      <c r="AY52" s="1275"/>
      <c r="AZ52" s="1275"/>
      <c r="BA52" s="1275"/>
      <c r="BB52" s="1275"/>
      <c r="BC52" s="1275"/>
      <c r="BD52" s="1275"/>
      <c r="BE52" s="1275"/>
      <c r="BF52" s="1275"/>
      <c r="BG52" s="1275"/>
      <c r="BH52" s="1275"/>
      <c r="BI52" s="1275"/>
      <c r="BJ52" s="1275"/>
      <c r="BK52" s="1275"/>
      <c r="BL52" s="1275"/>
      <c r="BM52" s="1275"/>
      <c r="BN52" s="1275"/>
      <c r="BO52" s="1275"/>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c r="A53" s="1254"/>
      <c r="B53" s="1246"/>
      <c r="G53" s="1272"/>
      <c r="H53" s="1272"/>
      <c r="I53" s="1265"/>
      <c r="J53" s="1265"/>
      <c r="K53" s="1274"/>
      <c r="L53" s="1274"/>
      <c r="M53" s="1274"/>
      <c r="N53" s="1274"/>
      <c r="AM53" s="1264"/>
      <c r="AN53" s="1275"/>
      <c r="AO53" s="1275"/>
      <c r="AP53" s="1275"/>
      <c r="AQ53" s="1275"/>
      <c r="AR53" s="1275"/>
      <c r="AS53" s="1275"/>
      <c r="AT53" s="1275"/>
      <c r="AU53" s="1275"/>
      <c r="AV53" s="1275"/>
      <c r="AW53" s="1275"/>
      <c r="AX53" s="1275"/>
      <c r="AY53" s="1275"/>
      <c r="AZ53" s="1275"/>
      <c r="BA53" s="1275"/>
      <c r="BB53" s="1275" t="s">
        <v>600</v>
      </c>
      <c r="BC53" s="1275"/>
      <c r="BD53" s="1275"/>
      <c r="BE53" s="1275"/>
      <c r="BF53" s="1275"/>
      <c r="BG53" s="1275"/>
      <c r="BH53" s="1275"/>
      <c r="BI53" s="1275"/>
      <c r="BJ53" s="1275"/>
      <c r="BK53" s="1275"/>
      <c r="BL53" s="1275"/>
      <c r="BM53" s="1275"/>
      <c r="BN53" s="1275"/>
      <c r="BO53" s="1275"/>
      <c r="BP53" s="1276"/>
      <c r="BQ53" s="1277"/>
      <c r="BR53" s="1277"/>
      <c r="BS53" s="1277"/>
      <c r="BT53" s="1277"/>
      <c r="BU53" s="1277"/>
      <c r="BV53" s="1277"/>
      <c r="BW53" s="1277"/>
      <c r="BX53" s="1276"/>
      <c r="BY53" s="1277"/>
      <c r="BZ53" s="1277"/>
      <c r="CA53" s="1277"/>
      <c r="CB53" s="1277"/>
      <c r="CC53" s="1277"/>
      <c r="CD53" s="1277"/>
      <c r="CE53" s="1277"/>
      <c r="CF53" s="1276"/>
      <c r="CG53" s="1277"/>
      <c r="CH53" s="1277"/>
      <c r="CI53" s="1277"/>
      <c r="CJ53" s="1277"/>
      <c r="CK53" s="1277"/>
      <c r="CL53" s="1277"/>
      <c r="CM53" s="1277"/>
      <c r="CN53" s="1277">
        <v>75.099999999999994</v>
      </c>
      <c r="CO53" s="1277"/>
      <c r="CP53" s="1277"/>
      <c r="CQ53" s="1277"/>
      <c r="CR53" s="1277"/>
      <c r="CS53" s="1277"/>
      <c r="CT53" s="1277"/>
      <c r="CU53" s="1277"/>
      <c r="CV53" s="1276"/>
      <c r="CW53" s="1277"/>
      <c r="CX53" s="1277"/>
      <c r="CY53" s="1277"/>
      <c r="CZ53" s="1277"/>
      <c r="DA53" s="1277"/>
      <c r="DB53" s="1277"/>
      <c r="DC53" s="1277"/>
    </row>
    <row r="54" spans="1:109">
      <c r="A54" s="1254"/>
      <c r="B54" s="1246"/>
      <c r="G54" s="1272"/>
      <c r="H54" s="1272"/>
      <c r="I54" s="1265"/>
      <c r="J54" s="1265"/>
      <c r="K54" s="1274"/>
      <c r="L54" s="1274"/>
      <c r="M54" s="1274"/>
      <c r="N54" s="1274"/>
      <c r="AM54" s="1264"/>
      <c r="AN54" s="1275"/>
      <c r="AO54" s="1275"/>
      <c r="AP54" s="1275"/>
      <c r="AQ54" s="1275"/>
      <c r="AR54" s="1275"/>
      <c r="AS54" s="1275"/>
      <c r="AT54" s="1275"/>
      <c r="AU54" s="1275"/>
      <c r="AV54" s="1275"/>
      <c r="AW54" s="1275"/>
      <c r="AX54" s="1275"/>
      <c r="AY54" s="1275"/>
      <c r="AZ54" s="1275"/>
      <c r="BA54" s="1275"/>
      <c r="BB54" s="1275"/>
      <c r="BC54" s="1275"/>
      <c r="BD54" s="1275"/>
      <c r="BE54" s="1275"/>
      <c r="BF54" s="1275"/>
      <c r="BG54" s="1275"/>
      <c r="BH54" s="1275"/>
      <c r="BI54" s="1275"/>
      <c r="BJ54" s="1275"/>
      <c r="BK54" s="1275"/>
      <c r="BL54" s="1275"/>
      <c r="BM54" s="1275"/>
      <c r="BN54" s="1275"/>
      <c r="BO54" s="1275"/>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c r="A55" s="1254"/>
      <c r="B55" s="1246"/>
      <c r="G55" s="1265"/>
      <c r="H55" s="1265"/>
      <c r="I55" s="1265"/>
      <c r="J55" s="1265"/>
      <c r="K55" s="1274"/>
      <c r="L55" s="1274"/>
      <c r="M55" s="1274"/>
      <c r="N55" s="1274"/>
      <c r="AN55" s="1271" t="s">
        <v>601</v>
      </c>
      <c r="AO55" s="1271"/>
      <c r="AP55" s="1271"/>
      <c r="AQ55" s="1271"/>
      <c r="AR55" s="1271"/>
      <c r="AS55" s="1271"/>
      <c r="AT55" s="1271"/>
      <c r="AU55" s="1271"/>
      <c r="AV55" s="1271"/>
      <c r="AW55" s="1271"/>
      <c r="AX55" s="1271"/>
      <c r="AY55" s="1271"/>
      <c r="AZ55" s="1271"/>
      <c r="BA55" s="1271"/>
      <c r="BB55" s="1275" t="s">
        <v>599</v>
      </c>
      <c r="BC55" s="1275"/>
      <c r="BD55" s="1275"/>
      <c r="BE55" s="1275"/>
      <c r="BF55" s="1275"/>
      <c r="BG55" s="1275"/>
      <c r="BH55" s="1275"/>
      <c r="BI55" s="1275"/>
      <c r="BJ55" s="1275"/>
      <c r="BK55" s="1275"/>
      <c r="BL55" s="1275"/>
      <c r="BM55" s="1275"/>
      <c r="BN55" s="1275"/>
      <c r="BO55" s="1275"/>
      <c r="BP55" s="1276"/>
      <c r="BQ55" s="1277"/>
      <c r="BR55" s="1277"/>
      <c r="BS55" s="1277"/>
      <c r="BT55" s="1277"/>
      <c r="BU55" s="1277"/>
      <c r="BV55" s="1277"/>
      <c r="BW55" s="1277"/>
      <c r="BX55" s="1276"/>
      <c r="BY55" s="1277"/>
      <c r="BZ55" s="1277"/>
      <c r="CA55" s="1277"/>
      <c r="CB55" s="1277"/>
      <c r="CC55" s="1277"/>
      <c r="CD55" s="1277"/>
      <c r="CE55" s="1277"/>
      <c r="CF55" s="1276"/>
      <c r="CG55" s="1277"/>
      <c r="CH55" s="1277"/>
      <c r="CI55" s="1277"/>
      <c r="CJ55" s="1277"/>
      <c r="CK55" s="1277"/>
      <c r="CL55" s="1277"/>
      <c r="CM55" s="1277"/>
      <c r="CN55" s="1277">
        <v>35.299999999999997</v>
      </c>
      <c r="CO55" s="1277"/>
      <c r="CP55" s="1277"/>
      <c r="CQ55" s="1277"/>
      <c r="CR55" s="1277"/>
      <c r="CS55" s="1277"/>
      <c r="CT55" s="1277"/>
      <c r="CU55" s="1277"/>
      <c r="CV55" s="1276"/>
      <c r="CW55" s="1277"/>
      <c r="CX55" s="1277"/>
      <c r="CY55" s="1277"/>
      <c r="CZ55" s="1277"/>
      <c r="DA55" s="1277"/>
      <c r="DB55" s="1277"/>
      <c r="DC55" s="1277"/>
    </row>
    <row r="56" spans="1:109">
      <c r="A56" s="1254"/>
      <c r="B56" s="1246"/>
      <c r="G56" s="1265"/>
      <c r="H56" s="1265"/>
      <c r="I56" s="1265"/>
      <c r="J56" s="1265"/>
      <c r="K56" s="1274"/>
      <c r="L56" s="1274"/>
      <c r="M56" s="1274"/>
      <c r="N56" s="1274"/>
      <c r="AN56" s="1271"/>
      <c r="AO56" s="1271"/>
      <c r="AP56" s="1271"/>
      <c r="AQ56" s="1271"/>
      <c r="AR56" s="1271"/>
      <c r="AS56" s="1271"/>
      <c r="AT56" s="1271"/>
      <c r="AU56" s="1271"/>
      <c r="AV56" s="1271"/>
      <c r="AW56" s="1271"/>
      <c r="AX56" s="1271"/>
      <c r="AY56" s="1271"/>
      <c r="AZ56" s="1271"/>
      <c r="BA56" s="1271"/>
      <c r="BB56" s="1275"/>
      <c r="BC56" s="1275"/>
      <c r="BD56" s="1275"/>
      <c r="BE56" s="1275"/>
      <c r="BF56" s="1275"/>
      <c r="BG56" s="1275"/>
      <c r="BH56" s="1275"/>
      <c r="BI56" s="1275"/>
      <c r="BJ56" s="1275"/>
      <c r="BK56" s="1275"/>
      <c r="BL56" s="1275"/>
      <c r="BM56" s="1275"/>
      <c r="BN56" s="1275"/>
      <c r="BO56" s="1275"/>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1254" customFormat="1">
      <c r="B57" s="1278"/>
      <c r="G57" s="1265"/>
      <c r="H57" s="1265"/>
      <c r="I57" s="1279"/>
      <c r="J57" s="1279"/>
      <c r="K57" s="1274"/>
      <c r="L57" s="1274"/>
      <c r="M57" s="1274"/>
      <c r="N57" s="1274"/>
      <c r="AM57" s="1239"/>
      <c r="AN57" s="1271"/>
      <c r="AO57" s="1271"/>
      <c r="AP57" s="1271"/>
      <c r="AQ57" s="1271"/>
      <c r="AR57" s="1271"/>
      <c r="AS57" s="1271"/>
      <c r="AT57" s="1271"/>
      <c r="AU57" s="1271"/>
      <c r="AV57" s="1271"/>
      <c r="AW57" s="1271"/>
      <c r="AX57" s="1271"/>
      <c r="AY57" s="1271"/>
      <c r="AZ57" s="1271"/>
      <c r="BA57" s="1271"/>
      <c r="BB57" s="1275" t="s">
        <v>600</v>
      </c>
      <c r="BC57" s="1275"/>
      <c r="BD57" s="1275"/>
      <c r="BE57" s="1275"/>
      <c r="BF57" s="1275"/>
      <c r="BG57" s="1275"/>
      <c r="BH57" s="1275"/>
      <c r="BI57" s="1275"/>
      <c r="BJ57" s="1275"/>
      <c r="BK57" s="1275"/>
      <c r="BL57" s="1275"/>
      <c r="BM57" s="1275"/>
      <c r="BN57" s="1275"/>
      <c r="BO57" s="1275"/>
      <c r="BP57" s="1276"/>
      <c r="BQ57" s="1277"/>
      <c r="BR57" s="1277"/>
      <c r="BS57" s="1277"/>
      <c r="BT57" s="1277"/>
      <c r="BU57" s="1277"/>
      <c r="BV57" s="1277"/>
      <c r="BW57" s="1277"/>
      <c r="BX57" s="1276"/>
      <c r="BY57" s="1277"/>
      <c r="BZ57" s="1277"/>
      <c r="CA57" s="1277"/>
      <c r="CB57" s="1277"/>
      <c r="CC57" s="1277"/>
      <c r="CD57" s="1277"/>
      <c r="CE57" s="1277"/>
      <c r="CF57" s="1276"/>
      <c r="CG57" s="1277"/>
      <c r="CH57" s="1277"/>
      <c r="CI57" s="1277"/>
      <c r="CJ57" s="1277"/>
      <c r="CK57" s="1277"/>
      <c r="CL57" s="1277"/>
      <c r="CM57" s="1277"/>
      <c r="CN57" s="1277">
        <v>60.4</v>
      </c>
      <c r="CO57" s="1277"/>
      <c r="CP57" s="1277"/>
      <c r="CQ57" s="1277"/>
      <c r="CR57" s="1277"/>
      <c r="CS57" s="1277"/>
      <c r="CT57" s="1277"/>
      <c r="CU57" s="1277"/>
      <c r="CV57" s="1276"/>
      <c r="CW57" s="1277"/>
      <c r="CX57" s="1277"/>
      <c r="CY57" s="1277"/>
      <c r="CZ57" s="1277"/>
      <c r="DA57" s="1277"/>
      <c r="DB57" s="1277"/>
      <c r="DC57" s="1277"/>
      <c r="DD57" s="1280"/>
      <c r="DE57" s="1278"/>
    </row>
    <row r="58" spans="1:109" s="1254" customFormat="1">
      <c r="A58" s="1239"/>
      <c r="B58" s="1278"/>
      <c r="G58" s="1265"/>
      <c r="H58" s="1265"/>
      <c r="I58" s="1279"/>
      <c r="J58" s="1279"/>
      <c r="K58" s="1274"/>
      <c r="L58" s="1274"/>
      <c r="M58" s="1274"/>
      <c r="N58" s="1274"/>
      <c r="AM58" s="1239"/>
      <c r="AN58" s="1271"/>
      <c r="AO58" s="1271"/>
      <c r="AP58" s="1271"/>
      <c r="AQ58" s="1271"/>
      <c r="AR58" s="1271"/>
      <c r="AS58" s="1271"/>
      <c r="AT58" s="1271"/>
      <c r="AU58" s="1271"/>
      <c r="AV58" s="1271"/>
      <c r="AW58" s="1271"/>
      <c r="AX58" s="1271"/>
      <c r="AY58" s="1271"/>
      <c r="AZ58" s="1271"/>
      <c r="BA58" s="1271"/>
      <c r="BB58" s="1275"/>
      <c r="BC58" s="1275"/>
      <c r="BD58" s="1275"/>
      <c r="BE58" s="1275"/>
      <c r="BF58" s="1275"/>
      <c r="BG58" s="1275"/>
      <c r="BH58" s="1275"/>
      <c r="BI58" s="1275"/>
      <c r="BJ58" s="1275"/>
      <c r="BK58" s="1275"/>
      <c r="BL58" s="1275"/>
      <c r="BM58" s="1275"/>
      <c r="BN58" s="1275"/>
      <c r="BO58" s="1275"/>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1280"/>
      <c r="DE58" s="1278"/>
    </row>
    <row r="59" spans="1:109" s="1254" customFormat="1">
      <c r="A59" s="1239"/>
      <c r="B59" s="1278"/>
      <c r="K59" s="1281"/>
      <c r="L59" s="1281"/>
      <c r="M59" s="1281"/>
      <c r="N59" s="1281"/>
      <c r="AQ59" s="1281"/>
      <c r="AR59" s="1281"/>
      <c r="AS59" s="1281"/>
      <c r="AT59" s="1281"/>
      <c r="BC59" s="1281"/>
      <c r="BD59" s="1281"/>
      <c r="BE59" s="1281"/>
      <c r="BF59" s="1281"/>
      <c r="BO59" s="1281"/>
      <c r="BP59" s="1281"/>
      <c r="BQ59" s="1281"/>
      <c r="BR59" s="1281"/>
      <c r="CA59" s="1281"/>
      <c r="CB59" s="1281"/>
      <c r="CC59" s="1281"/>
      <c r="CD59" s="1281"/>
      <c r="CM59" s="1281"/>
      <c r="CN59" s="1281"/>
      <c r="CO59" s="1281"/>
      <c r="CP59" s="1281"/>
      <c r="CY59" s="1281"/>
      <c r="CZ59" s="1281"/>
      <c r="DA59" s="1281"/>
      <c r="DB59" s="1281"/>
      <c r="DC59" s="1281"/>
      <c r="DD59" s="1280"/>
      <c r="DE59" s="1278"/>
    </row>
    <row r="60" spans="1:109" s="1254" customFormat="1">
      <c r="A60" s="1239"/>
      <c r="B60" s="1278"/>
      <c r="K60" s="1281"/>
      <c r="L60" s="1281"/>
      <c r="M60" s="1281"/>
      <c r="N60" s="1281"/>
      <c r="AQ60" s="1281"/>
      <c r="AR60" s="1281"/>
      <c r="AS60" s="1281"/>
      <c r="AT60" s="1281"/>
      <c r="BC60" s="1281"/>
      <c r="BD60" s="1281"/>
      <c r="BE60" s="1281"/>
      <c r="BF60" s="1281"/>
      <c r="BO60" s="1281"/>
      <c r="BP60" s="1281"/>
      <c r="BQ60" s="1281"/>
      <c r="BR60" s="1281"/>
      <c r="CA60" s="1281"/>
      <c r="CB60" s="1281"/>
      <c r="CC60" s="1281"/>
      <c r="CD60" s="1281"/>
      <c r="CM60" s="1281"/>
      <c r="CN60" s="1281"/>
      <c r="CO60" s="1281"/>
      <c r="CP60" s="1281"/>
      <c r="CY60" s="1281"/>
      <c r="CZ60" s="1281"/>
      <c r="DA60" s="1281"/>
      <c r="DB60" s="1281"/>
      <c r="DC60" s="1281"/>
      <c r="DD60" s="1280"/>
      <c r="DE60" s="1278"/>
    </row>
    <row r="61" spans="1:109" s="1254" customFormat="1">
      <c r="A61" s="1239"/>
      <c r="B61" s="1282"/>
      <c r="C61" s="1283"/>
      <c r="D61" s="1283"/>
      <c r="E61" s="1283"/>
      <c r="F61" s="1283"/>
      <c r="G61" s="1283"/>
      <c r="H61" s="1283"/>
      <c r="I61" s="1283"/>
      <c r="J61" s="1283"/>
      <c r="K61" s="1283"/>
      <c r="L61" s="1283"/>
      <c r="M61" s="1284"/>
      <c r="N61" s="1284"/>
      <c r="O61" s="1283"/>
      <c r="P61" s="1283"/>
      <c r="Q61" s="1283"/>
      <c r="R61" s="1283"/>
      <c r="S61" s="1283"/>
      <c r="T61" s="1283"/>
      <c r="U61" s="1283"/>
      <c r="V61" s="1283"/>
      <c r="W61" s="1283"/>
      <c r="X61" s="1283"/>
      <c r="Y61" s="1283"/>
      <c r="Z61" s="1283"/>
      <c r="AA61" s="1283"/>
      <c r="AB61" s="1283"/>
      <c r="AC61" s="1283"/>
      <c r="AD61" s="1283"/>
      <c r="AE61" s="1283"/>
      <c r="AF61" s="1283"/>
      <c r="AG61" s="1283"/>
      <c r="AH61" s="1283"/>
      <c r="AI61" s="1283"/>
      <c r="AJ61" s="1283"/>
      <c r="AK61" s="1283"/>
      <c r="AL61" s="1283"/>
      <c r="AM61" s="1283"/>
      <c r="AN61" s="1283"/>
      <c r="AO61" s="1283"/>
      <c r="AP61" s="1283"/>
      <c r="AQ61" s="1283"/>
      <c r="AR61" s="1283"/>
      <c r="AS61" s="1284"/>
      <c r="AT61" s="1284"/>
      <c r="AU61" s="1283"/>
      <c r="AV61" s="1283"/>
      <c r="AW61" s="1283"/>
      <c r="AX61" s="1283"/>
      <c r="AY61" s="1283"/>
      <c r="AZ61" s="1283"/>
      <c r="BA61" s="1283"/>
      <c r="BB61" s="1283"/>
      <c r="BC61" s="1283"/>
      <c r="BD61" s="1283"/>
      <c r="BE61" s="1284"/>
      <c r="BF61" s="1284"/>
      <c r="BG61" s="1283"/>
      <c r="BH61" s="1283"/>
      <c r="BI61" s="1283"/>
      <c r="BJ61" s="1283"/>
      <c r="BK61" s="1283"/>
      <c r="BL61" s="1283"/>
      <c r="BM61" s="1283"/>
      <c r="BN61" s="1283"/>
      <c r="BO61" s="1283"/>
      <c r="BP61" s="1283"/>
      <c r="BQ61" s="1284"/>
      <c r="BR61" s="1284"/>
      <c r="BS61" s="1283"/>
      <c r="BT61" s="1283"/>
      <c r="BU61" s="1283"/>
      <c r="BV61" s="1283"/>
      <c r="BW61" s="1283"/>
      <c r="BX61" s="1283"/>
      <c r="BY61" s="1283"/>
      <c r="BZ61" s="1283"/>
      <c r="CA61" s="1283"/>
      <c r="CB61" s="1283"/>
      <c r="CC61" s="1284"/>
      <c r="CD61" s="1284"/>
      <c r="CE61" s="1283"/>
      <c r="CF61" s="1283"/>
      <c r="CG61" s="1283"/>
      <c r="CH61" s="1283"/>
      <c r="CI61" s="1283"/>
      <c r="CJ61" s="1283"/>
      <c r="CK61" s="1283"/>
      <c r="CL61" s="1283"/>
      <c r="CM61" s="1283"/>
      <c r="CN61" s="1283"/>
      <c r="CO61" s="1284"/>
      <c r="CP61" s="1284"/>
      <c r="CQ61" s="1283"/>
      <c r="CR61" s="1283"/>
      <c r="CS61" s="1283"/>
      <c r="CT61" s="1283"/>
      <c r="CU61" s="1283"/>
      <c r="CV61" s="1283"/>
      <c r="CW61" s="1283"/>
      <c r="CX61" s="1283"/>
      <c r="CY61" s="1283"/>
      <c r="CZ61" s="1283"/>
      <c r="DA61" s="1284"/>
      <c r="DB61" s="1284"/>
      <c r="DC61" s="1284"/>
      <c r="DD61" s="1285"/>
      <c r="DE61" s="1278"/>
    </row>
    <row r="62" spans="1:109">
      <c r="B62" s="1251"/>
      <c r="C62" s="1251"/>
      <c r="D62" s="1251"/>
      <c r="E62" s="1251"/>
      <c r="F62" s="1251"/>
      <c r="G62" s="1251"/>
      <c r="H62" s="1251"/>
      <c r="I62" s="1251"/>
      <c r="J62" s="1251"/>
      <c r="K62" s="1251"/>
      <c r="L62" s="1251"/>
      <c r="M62" s="1251"/>
      <c r="N62" s="1251"/>
      <c r="O62" s="1251"/>
      <c r="P62" s="1251"/>
      <c r="Q62" s="1251"/>
      <c r="R62" s="1251"/>
      <c r="S62" s="1251"/>
      <c r="T62" s="1251"/>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D62" s="1251"/>
      <c r="BE62" s="1251"/>
      <c r="BF62" s="1251"/>
      <c r="BG62" s="1251"/>
      <c r="BH62" s="1251"/>
      <c r="BI62" s="1251"/>
      <c r="BJ62" s="1251"/>
      <c r="BK62" s="1251"/>
      <c r="BL62" s="1251"/>
      <c r="BM62" s="1251"/>
      <c r="BN62" s="1251"/>
      <c r="BO62" s="1251"/>
      <c r="BP62" s="1251"/>
      <c r="BQ62" s="1251"/>
      <c r="BR62" s="1251"/>
      <c r="BS62" s="1251"/>
      <c r="BT62" s="1251"/>
      <c r="BU62" s="1251"/>
      <c r="BV62" s="1251"/>
      <c r="BW62" s="1251"/>
      <c r="BX62" s="1251"/>
      <c r="BY62" s="1251"/>
      <c r="BZ62" s="1251"/>
      <c r="CA62" s="1251"/>
      <c r="CB62" s="1251"/>
      <c r="CC62" s="1251"/>
      <c r="CD62" s="1251"/>
      <c r="CE62" s="1251"/>
      <c r="CF62" s="1251"/>
      <c r="CG62" s="1251"/>
      <c r="CH62" s="1251"/>
      <c r="CI62" s="1251"/>
      <c r="CJ62" s="1251"/>
      <c r="CK62" s="1251"/>
      <c r="CL62" s="1251"/>
      <c r="CM62" s="1251"/>
      <c r="CN62" s="1251"/>
      <c r="CO62" s="1251"/>
      <c r="CP62" s="1251"/>
      <c r="CQ62" s="1251"/>
      <c r="CR62" s="1251"/>
      <c r="CS62" s="1251"/>
      <c r="CT62" s="1251"/>
      <c r="CU62" s="1251"/>
      <c r="CV62" s="1251"/>
      <c r="CW62" s="1251"/>
      <c r="CX62" s="1251"/>
      <c r="CY62" s="1251"/>
      <c r="CZ62" s="1251"/>
      <c r="DA62" s="1251"/>
      <c r="DB62" s="1251"/>
      <c r="DC62" s="1251"/>
      <c r="DD62" s="1251"/>
      <c r="DE62" s="1239"/>
    </row>
    <row r="63" spans="1:109" ht="17.25">
      <c r="B63" s="1286" t="s">
        <v>602</v>
      </c>
    </row>
    <row r="64" spans="1:109">
      <c r="B64" s="1246"/>
      <c r="G64" s="1253"/>
      <c r="I64" s="1287"/>
      <c r="J64" s="1287"/>
      <c r="K64" s="1287"/>
      <c r="L64" s="1287"/>
      <c r="M64" s="1287"/>
      <c r="N64" s="1288"/>
      <c r="AM64" s="1253"/>
      <c r="AN64" s="1253" t="s">
        <v>595</v>
      </c>
      <c r="AP64" s="1254"/>
      <c r="AQ64" s="1254"/>
      <c r="AR64" s="1254"/>
      <c r="AY64" s="1253"/>
      <c r="BA64" s="1254"/>
      <c r="BB64" s="1254"/>
      <c r="BC64" s="1254"/>
      <c r="BK64" s="1253"/>
      <c r="BM64" s="1254"/>
      <c r="BN64" s="1254"/>
      <c r="BO64" s="1254"/>
      <c r="BW64" s="1253"/>
      <c r="BY64" s="1254"/>
      <c r="BZ64" s="1254"/>
      <c r="CA64" s="1254"/>
      <c r="CI64" s="1253"/>
      <c r="CK64" s="1254"/>
      <c r="CL64" s="1254"/>
      <c r="CM64" s="1254"/>
      <c r="CU64" s="1253"/>
      <c r="CW64" s="1254"/>
      <c r="CX64" s="1254"/>
      <c r="CY64" s="1254"/>
    </row>
    <row r="65" spans="2:107">
      <c r="B65" s="1246"/>
      <c r="AN65" s="1255" t="s">
        <v>603</v>
      </c>
      <c r="AO65" s="1256"/>
      <c r="AP65" s="1256"/>
      <c r="AQ65" s="1256"/>
      <c r="AR65" s="1256"/>
      <c r="AS65" s="1256"/>
      <c r="AT65" s="1256"/>
      <c r="AU65" s="1256"/>
      <c r="AV65" s="1256"/>
      <c r="AW65" s="1256"/>
      <c r="AX65" s="1256"/>
      <c r="AY65" s="1256"/>
      <c r="AZ65" s="1256"/>
      <c r="BA65" s="1256"/>
      <c r="BB65" s="1256"/>
      <c r="BC65" s="1256"/>
      <c r="BD65" s="1256"/>
      <c r="BE65" s="1256"/>
      <c r="BF65" s="1256"/>
      <c r="BG65" s="1256"/>
      <c r="BH65" s="1256"/>
      <c r="BI65" s="1256"/>
      <c r="BJ65" s="1256"/>
      <c r="BK65" s="1256"/>
      <c r="BL65" s="1256"/>
      <c r="BM65" s="1256"/>
      <c r="BN65" s="1256"/>
      <c r="BO65" s="1256"/>
      <c r="BP65" s="1256"/>
      <c r="BQ65" s="1256"/>
      <c r="BR65" s="1256"/>
      <c r="BS65" s="1256"/>
      <c r="BT65" s="1256"/>
      <c r="BU65" s="1256"/>
      <c r="BV65" s="1256"/>
      <c r="BW65" s="1256"/>
      <c r="BX65" s="1256"/>
      <c r="BY65" s="1256"/>
      <c r="BZ65" s="1256"/>
      <c r="CA65" s="1256"/>
      <c r="CB65" s="1256"/>
      <c r="CC65" s="1256"/>
      <c r="CD65" s="1256"/>
      <c r="CE65" s="1256"/>
      <c r="CF65" s="1256"/>
      <c r="CG65" s="1256"/>
      <c r="CH65" s="1256"/>
      <c r="CI65" s="1256"/>
      <c r="CJ65" s="1256"/>
      <c r="CK65" s="1256"/>
      <c r="CL65" s="1256"/>
      <c r="CM65" s="1256"/>
      <c r="CN65" s="1256"/>
      <c r="CO65" s="1256"/>
      <c r="CP65" s="1256"/>
      <c r="CQ65" s="1256"/>
      <c r="CR65" s="1256"/>
      <c r="CS65" s="1256"/>
      <c r="CT65" s="1256"/>
      <c r="CU65" s="1256"/>
      <c r="CV65" s="1256"/>
      <c r="CW65" s="1256"/>
      <c r="CX65" s="1256"/>
      <c r="CY65" s="1256"/>
      <c r="CZ65" s="1256"/>
      <c r="DA65" s="1256"/>
      <c r="DB65" s="1256"/>
      <c r="DC65" s="1257"/>
    </row>
    <row r="66" spans="2:107">
      <c r="B66" s="1246"/>
      <c r="AN66" s="1258"/>
      <c r="AO66" s="1259"/>
      <c r="AP66" s="1259"/>
      <c r="AQ66" s="1259"/>
      <c r="AR66" s="1259"/>
      <c r="AS66" s="1259"/>
      <c r="AT66" s="1259"/>
      <c r="AU66" s="1259"/>
      <c r="AV66" s="1259"/>
      <c r="AW66" s="1259"/>
      <c r="AX66" s="1259"/>
      <c r="AY66" s="1259"/>
      <c r="AZ66" s="1259"/>
      <c r="BA66" s="1259"/>
      <c r="BB66" s="1259"/>
      <c r="BC66" s="1259"/>
      <c r="BD66" s="1259"/>
      <c r="BE66" s="1259"/>
      <c r="BF66" s="1259"/>
      <c r="BG66" s="1259"/>
      <c r="BH66" s="1259"/>
      <c r="BI66" s="1259"/>
      <c r="BJ66" s="1259"/>
      <c r="BK66" s="1259"/>
      <c r="BL66" s="1259"/>
      <c r="BM66" s="1259"/>
      <c r="BN66" s="1259"/>
      <c r="BO66" s="1259"/>
      <c r="BP66" s="1259"/>
      <c r="BQ66" s="1259"/>
      <c r="BR66" s="1259"/>
      <c r="BS66" s="1259"/>
      <c r="BT66" s="1259"/>
      <c r="BU66" s="1259"/>
      <c r="BV66" s="1259"/>
      <c r="BW66" s="1259"/>
      <c r="BX66" s="1259"/>
      <c r="BY66" s="1259"/>
      <c r="BZ66" s="1259"/>
      <c r="CA66" s="1259"/>
      <c r="CB66" s="1259"/>
      <c r="CC66" s="1259"/>
      <c r="CD66" s="1259"/>
      <c r="CE66" s="1259"/>
      <c r="CF66" s="1259"/>
      <c r="CG66" s="1259"/>
      <c r="CH66" s="1259"/>
      <c r="CI66" s="1259"/>
      <c r="CJ66" s="1259"/>
      <c r="CK66" s="1259"/>
      <c r="CL66" s="1259"/>
      <c r="CM66" s="1259"/>
      <c r="CN66" s="1259"/>
      <c r="CO66" s="1259"/>
      <c r="CP66" s="1259"/>
      <c r="CQ66" s="1259"/>
      <c r="CR66" s="1259"/>
      <c r="CS66" s="1259"/>
      <c r="CT66" s="1259"/>
      <c r="CU66" s="1259"/>
      <c r="CV66" s="1259"/>
      <c r="CW66" s="1259"/>
      <c r="CX66" s="1259"/>
      <c r="CY66" s="1259"/>
      <c r="CZ66" s="1259"/>
      <c r="DA66" s="1259"/>
      <c r="DB66" s="1259"/>
      <c r="DC66" s="1260"/>
    </row>
    <row r="67" spans="2:107">
      <c r="B67" s="1246"/>
      <c r="AN67" s="1258"/>
      <c r="AO67" s="1259"/>
      <c r="AP67" s="1259"/>
      <c r="AQ67" s="1259"/>
      <c r="AR67" s="1259"/>
      <c r="AS67" s="1259"/>
      <c r="AT67" s="1259"/>
      <c r="AU67" s="1259"/>
      <c r="AV67" s="1259"/>
      <c r="AW67" s="1259"/>
      <c r="AX67" s="1259"/>
      <c r="AY67" s="1259"/>
      <c r="AZ67" s="1259"/>
      <c r="BA67" s="1259"/>
      <c r="BB67" s="1259"/>
      <c r="BC67" s="1259"/>
      <c r="BD67" s="1259"/>
      <c r="BE67" s="1259"/>
      <c r="BF67" s="1259"/>
      <c r="BG67" s="1259"/>
      <c r="BH67" s="1259"/>
      <c r="BI67" s="1259"/>
      <c r="BJ67" s="1259"/>
      <c r="BK67" s="1259"/>
      <c r="BL67" s="1259"/>
      <c r="BM67" s="1259"/>
      <c r="BN67" s="1259"/>
      <c r="BO67" s="1259"/>
      <c r="BP67" s="1259"/>
      <c r="BQ67" s="1259"/>
      <c r="BR67" s="1259"/>
      <c r="BS67" s="1259"/>
      <c r="BT67" s="1259"/>
      <c r="BU67" s="1259"/>
      <c r="BV67" s="1259"/>
      <c r="BW67" s="1259"/>
      <c r="BX67" s="1259"/>
      <c r="BY67" s="1259"/>
      <c r="BZ67" s="1259"/>
      <c r="CA67" s="1259"/>
      <c r="CB67" s="1259"/>
      <c r="CC67" s="1259"/>
      <c r="CD67" s="1259"/>
      <c r="CE67" s="1259"/>
      <c r="CF67" s="1259"/>
      <c r="CG67" s="1259"/>
      <c r="CH67" s="1259"/>
      <c r="CI67" s="1259"/>
      <c r="CJ67" s="1259"/>
      <c r="CK67" s="1259"/>
      <c r="CL67" s="1259"/>
      <c r="CM67" s="1259"/>
      <c r="CN67" s="1259"/>
      <c r="CO67" s="1259"/>
      <c r="CP67" s="1259"/>
      <c r="CQ67" s="1259"/>
      <c r="CR67" s="1259"/>
      <c r="CS67" s="1259"/>
      <c r="CT67" s="1259"/>
      <c r="CU67" s="1259"/>
      <c r="CV67" s="1259"/>
      <c r="CW67" s="1259"/>
      <c r="CX67" s="1259"/>
      <c r="CY67" s="1259"/>
      <c r="CZ67" s="1259"/>
      <c r="DA67" s="1259"/>
      <c r="DB67" s="1259"/>
      <c r="DC67" s="1260"/>
    </row>
    <row r="68" spans="2:107">
      <c r="B68" s="1246"/>
      <c r="AN68" s="1258"/>
      <c r="AO68" s="1259"/>
      <c r="AP68" s="1259"/>
      <c r="AQ68" s="1259"/>
      <c r="AR68" s="1259"/>
      <c r="AS68" s="1259"/>
      <c r="AT68" s="1259"/>
      <c r="AU68" s="1259"/>
      <c r="AV68" s="1259"/>
      <c r="AW68" s="1259"/>
      <c r="AX68" s="1259"/>
      <c r="AY68" s="1259"/>
      <c r="AZ68" s="1259"/>
      <c r="BA68" s="1259"/>
      <c r="BB68" s="1259"/>
      <c r="BC68" s="1259"/>
      <c r="BD68" s="1259"/>
      <c r="BE68" s="1259"/>
      <c r="BF68" s="1259"/>
      <c r="BG68" s="1259"/>
      <c r="BH68" s="1259"/>
      <c r="BI68" s="1259"/>
      <c r="BJ68" s="1259"/>
      <c r="BK68" s="1259"/>
      <c r="BL68" s="1259"/>
      <c r="BM68" s="1259"/>
      <c r="BN68" s="1259"/>
      <c r="BO68" s="1259"/>
      <c r="BP68" s="1259"/>
      <c r="BQ68" s="1259"/>
      <c r="BR68" s="1259"/>
      <c r="BS68" s="1259"/>
      <c r="BT68" s="1259"/>
      <c r="BU68" s="1259"/>
      <c r="BV68" s="1259"/>
      <c r="BW68" s="1259"/>
      <c r="BX68" s="1259"/>
      <c r="BY68" s="1259"/>
      <c r="BZ68" s="1259"/>
      <c r="CA68" s="1259"/>
      <c r="CB68" s="1259"/>
      <c r="CC68" s="1259"/>
      <c r="CD68" s="1259"/>
      <c r="CE68" s="1259"/>
      <c r="CF68" s="1259"/>
      <c r="CG68" s="1259"/>
      <c r="CH68" s="1259"/>
      <c r="CI68" s="1259"/>
      <c r="CJ68" s="1259"/>
      <c r="CK68" s="1259"/>
      <c r="CL68" s="1259"/>
      <c r="CM68" s="1259"/>
      <c r="CN68" s="1259"/>
      <c r="CO68" s="1259"/>
      <c r="CP68" s="1259"/>
      <c r="CQ68" s="1259"/>
      <c r="CR68" s="1259"/>
      <c r="CS68" s="1259"/>
      <c r="CT68" s="1259"/>
      <c r="CU68" s="1259"/>
      <c r="CV68" s="1259"/>
      <c r="CW68" s="1259"/>
      <c r="CX68" s="1259"/>
      <c r="CY68" s="1259"/>
      <c r="CZ68" s="1259"/>
      <c r="DA68" s="1259"/>
      <c r="DB68" s="1259"/>
      <c r="DC68" s="1260"/>
    </row>
    <row r="69" spans="2:107">
      <c r="B69" s="1246"/>
      <c r="AN69" s="1261"/>
      <c r="AO69" s="1262"/>
      <c r="AP69" s="1262"/>
      <c r="AQ69" s="1262"/>
      <c r="AR69" s="1262"/>
      <c r="AS69" s="1262"/>
      <c r="AT69" s="1262"/>
      <c r="AU69" s="1262"/>
      <c r="AV69" s="1262"/>
      <c r="AW69" s="1262"/>
      <c r="AX69" s="1262"/>
      <c r="AY69" s="1262"/>
      <c r="AZ69" s="1262"/>
      <c r="BA69" s="1262"/>
      <c r="BB69" s="1262"/>
      <c r="BC69" s="1262"/>
      <c r="BD69" s="1262"/>
      <c r="BE69" s="1262"/>
      <c r="BF69" s="1262"/>
      <c r="BG69" s="1262"/>
      <c r="BH69" s="1262"/>
      <c r="BI69" s="1262"/>
      <c r="BJ69" s="1262"/>
      <c r="BK69" s="1262"/>
      <c r="BL69" s="1262"/>
      <c r="BM69" s="1262"/>
      <c r="BN69" s="1262"/>
      <c r="BO69" s="1262"/>
      <c r="BP69" s="1262"/>
      <c r="BQ69" s="1262"/>
      <c r="BR69" s="1262"/>
      <c r="BS69" s="1262"/>
      <c r="BT69" s="1262"/>
      <c r="BU69" s="1262"/>
      <c r="BV69" s="1262"/>
      <c r="BW69" s="1262"/>
      <c r="BX69" s="1262"/>
      <c r="BY69" s="1262"/>
      <c r="BZ69" s="1262"/>
      <c r="CA69" s="1262"/>
      <c r="CB69" s="1262"/>
      <c r="CC69" s="1262"/>
      <c r="CD69" s="1262"/>
      <c r="CE69" s="1262"/>
      <c r="CF69" s="1262"/>
      <c r="CG69" s="1262"/>
      <c r="CH69" s="1262"/>
      <c r="CI69" s="1262"/>
      <c r="CJ69" s="1262"/>
      <c r="CK69" s="1262"/>
      <c r="CL69" s="1262"/>
      <c r="CM69" s="1262"/>
      <c r="CN69" s="1262"/>
      <c r="CO69" s="1262"/>
      <c r="CP69" s="1262"/>
      <c r="CQ69" s="1262"/>
      <c r="CR69" s="1262"/>
      <c r="CS69" s="1262"/>
      <c r="CT69" s="1262"/>
      <c r="CU69" s="1262"/>
      <c r="CV69" s="1262"/>
      <c r="CW69" s="1262"/>
      <c r="CX69" s="1262"/>
      <c r="CY69" s="1262"/>
      <c r="CZ69" s="1262"/>
      <c r="DA69" s="1262"/>
      <c r="DB69" s="1262"/>
      <c r="DC69" s="1263"/>
    </row>
    <row r="70" spans="2:107">
      <c r="B70" s="1246"/>
      <c r="H70" s="1289"/>
      <c r="I70" s="1289"/>
      <c r="J70" s="1290"/>
      <c r="K70" s="1290"/>
      <c r="L70" s="1291"/>
      <c r="M70" s="1290"/>
      <c r="N70" s="1291"/>
      <c r="AN70" s="1264"/>
      <c r="AO70" s="1264"/>
      <c r="AP70" s="1264"/>
      <c r="AZ70" s="1264"/>
      <c r="BA70" s="1264"/>
      <c r="BB70" s="1264"/>
      <c r="BL70" s="1264"/>
      <c r="BM70" s="1264"/>
      <c r="BN70" s="1264"/>
      <c r="BX70" s="1264"/>
      <c r="BY70" s="1264"/>
      <c r="BZ70" s="1264"/>
      <c r="CJ70" s="1264"/>
      <c r="CK70" s="1264"/>
      <c r="CL70" s="1264"/>
      <c r="CV70" s="1264"/>
      <c r="CW70" s="1264"/>
      <c r="CX70" s="1264"/>
    </row>
    <row r="71" spans="2:107">
      <c r="B71" s="1246"/>
      <c r="G71" s="1292"/>
      <c r="I71" s="1293"/>
      <c r="J71" s="1290"/>
      <c r="K71" s="1290"/>
      <c r="L71" s="1291"/>
      <c r="M71" s="1290"/>
      <c r="N71" s="1291"/>
      <c r="AM71" s="1292"/>
      <c r="AN71" s="1239" t="s">
        <v>597</v>
      </c>
    </row>
    <row r="72" spans="2:107">
      <c r="B72" s="1246"/>
      <c r="G72" s="1265"/>
      <c r="H72" s="1265"/>
      <c r="I72" s="1265"/>
      <c r="J72" s="1265"/>
      <c r="K72" s="1266"/>
      <c r="L72" s="1266"/>
      <c r="M72" s="1267"/>
      <c r="N72" s="1267"/>
      <c r="AN72" s="1268"/>
      <c r="AO72" s="1269"/>
      <c r="AP72" s="1269"/>
      <c r="AQ72" s="1269"/>
      <c r="AR72" s="1269"/>
      <c r="AS72" s="1269"/>
      <c r="AT72" s="1269"/>
      <c r="AU72" s="1269"/>
      <c r="AV72" s="1269"/>
      <c r="AW72" s="1269"/>
      <c r="AX72" s="1269"/>
      <c r="AY72" s="1269"/>
      <c r="AZ72" s="1269"/>
      <c r="BA72" s="1269"/>
      <c r="BB72" s="1269"/>
      <c r="BC72" s="1269"/>
      <c r="BD72" s="1269"/>
      <c r="BE72" s="1269"/>
      <c r="BF72" s="1269"/>
      <c r="BG72" s="1269"/>
      <c r="BH72" s="1269"/>
      <c r="BI72" s="1269"/>
      <c r="BJ72" s="1269"/>
      <c r="BK72" s="1269"/>
      <c r="BL72" s="1269"/>
      <c r="BM72" s="1269"/>
      <c r="BN72" s="1269"/>
      <c r="BO72" s="1270"/>
      <c r="BP72" s="1271" t="s">
        <v>556</v>
      </c>
      <c r="BQ72" s="1271"/>
      <c r="BR72" s="1271"/>
      <c r="BS72" s="1271"/>
      <c r="BT72" s="1271"/>
      <c r="BU72" s="1271"/>
      <c r="BV72" s="1271"/>
      <c r="BW72" s="1271"/>
      <c r="BX72" s="1271" t="s">
        <v>557</v>
      </c>
      <c r="BY72" s="1271"/>
      <c r="BZ72" s="1271"/>
      <c r="CA72" s="1271"/>
      <c r="CB72" s="1271"/>
      <c r="CC72" s="1271"/>
      <c r="CD72" s="1271"/>
      <c r="CE72" s="1271"/>
      <c r="CF72" s="1271" t="s">
        <v>558</v>
      </c>
      <c r="CG72" s="1271"/>
      <c r="CH72" s="1271"/>
      <c r="CI72" s="1271"/>
      <c r="CJ72" s="1271"/>
      <c r="CK72" s="1271"/>
      <c r="CL72" s="1271"/>
      <c r="CM72" s="1271"/>
      <c r="CN72" s="1271" t="s">
        <v>559</v>
      </c>
      <c r="CO72" s="1271"/>
      <c r="CP72" s="1271"/>
      <c r="CQ72" s="1271"/>
      <c r="CR72" s="1271"/>
      <c r="CS72" s="1271"/>
      <c r="CT72" s="1271"/>
      <c r="CU72" s="1271"/>
      <c r="CV72" s="1271" t="s">
        <v>560</v>
      </c>
      <c r="CW72" s="1271"/>
      <c r="CX72" s="1271"/>
      <c r="CY72" s="1271"/>
      <c r="CZ72" s="1271"/>
      <c r="DA72" s="1271"/>
      <c r="DB72" s="1271"/>
      <c r="DC72" s="1271"/>
    </row>
    <row r="73" spans="2:107">
      <c r="B73" s="1246"/>
      <c r="G73" s="1272"/>
      <c r="H73" s="1272"/>
      <c r="I73" s="1272"/>
      <c r="J73" s="1272"/>
      <c r="K73" s="1294"/>
      <c r="L73" s="1294"/>
      <c r="M73" s="1294"/>
      <c r="N73" s="1294"/>
      <c r="AM73" s="1264"/>
      <c r="AN73" s="1275" t="s">
        <v>598</v>
      </c>
      <c r="AO73" s="1275"/>
      <c r="AP73" s="1275"/>
      <c r="AQ73" s="1275"/>
      <c r="AR73" s="1275"/>
      <c r="AS73" s="1275"/>
      <c r="AT73" s="1275"/>
      <c r="AU73" s="1275"/>
      <c r="AV73" s="1275"/>
      <c r="AW73" s="1275"/>
      <c r="AX73" s="1275"/>
      <c r="AY73" s="1275"/>
      <c r="AZ73" s="1275"/>
      <c r="BA73" s="1275"/>
      <c r="BB73" s="1275" t="s">
        <v>599</v>
      </c>
      <c r="BC73" s="1275"/>
      <c r="BD73" s="1275"/>
      <c r="BE73" s="1275"/>
      <c r="BF73" s="1275"/>
      <c r="BG73" s="1275"/>
      <c r="BH73" s="1275"/>
      <c r="BI73" s="1275"/>
      <c r="BJ73" s="1275"/>
      <c r="BK73" s="1275"/>
      <c r="BL73" s="1275"/>
      <c r="BM73" s="1275"/>
      <c r="BN73" s="1275"/>
      <c r="BO73" s="1275"/>
      <c r="BP73" s="1277">
        <v>53.4</v>
      </c>
      <c r="BQ73" s="1277"/>
      <c r="BR73" s="1277"/>
      <c r="BS73" s="1277"/>
      <c r="BT73" s="1277"/>
      <c r="BU73" s="1277"/>
      <c r="BV73" s="1277"/>
      <c r="BW73" s="1277"/>
      <c r="BX73" s="1277">
        <v>55.6</v>
      </c>
      <c r="BY73" s="1277"/>
      <c r="BZ73" s="1277"/>
      <c r="CA73" s="1277"/>
      <c r="CB73" s="1277"/>
      <c r="CC73" s="1277"/>
      <c r="CD73" s="1277"/>
      <c r="CE73" s="1277"/>
      <c r="CF73" s="1277">
        <v>50.5</v>
      </c>
      <c r="CG73" s="1277"/>
      <c r="CH73" s="1277"/>
      <c r="CI73" s="1277"/>
      <c r="CJ73" s="1277"/>
      <c r="CK73" s="1277"/>
      <c r="CL73" s="1277"/>
      <c r="CM73" s="1277"/>
      <c r="CN73" s="1277">
        <v>54.5</v>
      </c>
      <c r="CO73" s="1277"/>
      <c r="CP73" s="1277"/>
      <c r="CQ73" s="1277"/>
      <c r="CR73" s="1277"/>
      <c r="CS73" s="1277"/>
      <c r="CT73" s="1277"/>
      <c r="CU73" s="1277"/>
      <c r="CV73" s="1277">
        <v>58.9</v>
      </c>
      <c r="CW73" s="1277"/>
      <c r="CX73" s="1277"/>
      <c r="CY73" s="1277"/>
      <c r="CZ73" s="1277"/>
      <c r="DA73" s="1277"/>
      <c r="DB73" s="1277"/>
      <c r="DC73" s="1277"/>
    </row>
    <row r="74" spans="2:107">
      <c r="B74" s="1246"/>
      <c r="G74" s="1272"/>
      <c r="H74" s="1272"/>
      <c r="I74" s="1272"/>
      <c r="J74" s="1272"/>
      <c r="K74" s="1294"/>
      <c r="L74" s="1294"/>
      <c r="M74" s="1294"/>
      <c r="N74" s="1294"/>
      <c r="AM74" s="1264"/>
      <c r="AN74" s="1275"/>
      <c r="AO74" s="1275"/>
      <c r="AP74" s="1275"/>
      <c r="AQ74" s="1275"/>
      <c r="AR74" s="1275"/>
      <c r="AS74" s="1275"/>
      <c r="AT74" s="1275"/>
      <c r="AU74" s="1275"/>
      <c r="AV74" s="1275"/>
      <c r="AW74" s="1275"/>
      <c r="AX74" s="1275"/>
      <c r="AY74" s="1275"/>
      <c r="AZ74" s="1275"/>
      <c r="BA74" s="1275"/>
      <c r="BB74" s="1275"/>
      <c r="BC74" s="1275"/>
      <c r="BD74" s="1275"/>
      <c r="BE74" s="1275"/>
      <c r="BF74" s="1275"/>
      <c r="BG74" s="1275"/>
      <c r="BH74" s="1275"/>
      <c r="BI74" s="1275"/>
      <c r="BJ74" s="1275"/>
      <c r="BK74" s="1275"/>
      <c r="BL74" s="1275"/>
      <c r="BM74" s="1275"/>
      <c r="BN74" s="1275"/>
      <c r="BO74" s="1275"/>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c r="B75" s="1246"/>
      <c r="G75" s="1272"/>
      <c r="H75" s="1272"/>
      <c r="I75" s="1265"/>
      <c r="J75" s="1265"/>
      <c r="K75" s="1274"/>
      <c r="L75" s="1274"/>
      <c r="M75" s="1274"/>
      <c r="N75" s="1274"/>
      <c r="AM75" s="1264"/>
      <c r="AN75" s="1275"/>
      <c r="AO75" s="1275"/>
      <c r="AP75" s="1275"/>
      <c r="AQ75" s="1275"/>
      <c r="AR75" s="1275"/>
      <c r="AS75" s="1275"/>
      <c r="AT75" s="1275"/>
      <c r="AU75" s="1275"/>
      <c r="AV75" s="1275"/>
      <c r="AW75" s="1275"/>
      <c r="AX75" s="1275"/>
      <c r="AY75" s="1275"/>
      <c r="AZ75" s="1275"/>
      <c r="BA75" s="1275"/>
      <c r="BB75" s="1275" t="s">
        <v>604</v>
      </c>
      <c r="BC75" s="1275"/>
      <c r="BD75" s="1275"/>
      <c r="BE75" s="1275"/>
      <c r="BF75" s="1275"/>
      <c r="BG75" s="1275"/>
      <c r="BH75" s="1275"/>
      <c r="BI75" s="1275"/>
      <c r="BJ75" s="1275"/>
      <c r="BK75" s="1275"/>
      <c r="BL75" s="1275"/>
      <c r="BM75" s="1275"/>
      <c r="BN75" s="1275"/>
      <c r="BO75" s="1275"/>
      <c r="BP75" s="1277">
        <v>8.1999999999999993</v>
      </c>
      <c r="BQ75" s="1277"/>
      <c r="BR75" s="1277"/>
      <c r="BS75" s="1277"/>
      <c r="BT75" s="1277"/>
      <c r="BU75" s="1277"/>
      <c r="BV75" s="1277"/>
      <c r="BW75" s="1277"/>
      <c r="BX75" s="1277">
        <v>7.2</v>
      </c>
      <c r="BY75" s="1277"/>
      <c r="BZ75" s="1277"/>
      <c r="CA75" s="1277"/>
      <c r="CB75" s="1277"/>
      <c r="CC75" s="1277"/>
      <c r="CD75" s="1277"/>
      <c r="CE75" s="1277"/>
      <c r="CF75" s="1277">
        <v>6.2</v>
      </c>
      <c r="CG75" s="1277"/>
      <c r="CH75" s="1277"/>
      <c r="CI75" s="1277"/>
      <c r="CJ75" s="1277"/>
      <c r="CK75" s="1277"/>
      <c r="CL75" s="1277"/>
      <c r="CM75" s="1277"/>
      <c r="CN75" s="1277">
        <v>5.6</v>
      </c>
      <c r="CO75" s="1277"/>
      <c r="CP75" s="1277"/>
      <c r="CQ75" s="1277"/>
      <c r="CR75" s="1277"/>
      <c r="CS75" s="1277"/>
      <c r="CT75" s="1277"/>
      <c r="CU75" s="1277"/>
      <c r="CV75" s="1277">
        <v>5.6</v>
      </c>
      <c r="CW75" s="1277"/>
      <c r="CX75" s="1277"/>
      <c r="CY75" s="1277"/>
      <c r="CZ75" s="1277"/>
      <c r="DA75" s="1277"/>
      <c r="DB75" s="1277"/>
      <c r="DC75" s="1277"/>
    </row>
    <row r="76" spans="2:107">
      <c r="B76" s="1246"/>
      <c r="G76" s="1272"/>
      <c r="H76" s="1272"/>
      <c r="I76" s="1265"/>
      <c r="J76" s="1265"/>
      <c r="K76" s="1274"/>
      <c r="L76" s="1274"/>
      <c r="M76" s="1274"/>
      <c r="N76" s="1274"/>
      <c r="AM76" s="1264"/>
      <c r="AN76" s="1275"/>
      <c r="AO76" s="1275"/>
      <c r="AP76" s="1275"/>
      <c r="AQ76" s="1275"/>
      <c r="AR76" s="1275"/>
      <c r="AS76" s="1275"/>
      <c r="AT76" s="1275"/>
      <c r="AU76" s="1275"/>
      <c r="AV76" s="1275"/>
      <c r="AW76" s="1275"/>
      <c r="AX76" s="1275"/>
      <c r="AY76" s="1275"/>
      <c r="AZ76" s="1275"/>
      <c r="BA76" s="1275"/>
      <c r="BB76" s="1275"/>
      <c r="BC76" s="1275"/>
      <c r="BD76" s="1275"/>
      <c r="BE76" s="1275"/>
      <c r="BF76" s="1275"/>
      <c r="BG76" s="1275"/>
      <c r="BH76" s="1275"/>
      <c r="BI76" s="1275"/>
      <c r="BJ76" s="1275"/>
      <c r="BK76" s="1275"/>
      <c r="BL76" s="1275"/>
      <c r="BM76" s="1275"/>
      <c r="BN76" s="1275"/>
      <c r="BO76" s="1275"/>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c r="B77" s="1246"/>
      <c r="G77" s="1265"/>
      <c r="H77" s="1265"/>
      <c r="I77" s="1265"/>
      <c r="J77" s="1265"/>
      <c r="K77" s="1294"/>
      <c r="L77" s="1294"/>
      <c r="M77" s="1294"/>
      <c r="N77" s="1294"/>
      <c r="AN77" s="1271" t="s">
        <v>601</v>
      </c>
      <c r="AO77" s="1271"/>
      <c r="AP77" s="1271"/>
      <c r="AQ77" s="1271"/>
      <c r="AR77" s="1271"/>
      <c r="AS77" s="1271"/>
      <c r="AT77" s="1271"/>
      <c r="AU77" s="1271"/>
      <c r="AV77" s="1271"/>
      <c r="AW77" s="1271"/>
      <c r="AX77" s="1271"/>
      <c r="AY77" s="1271"/>
      <c r="AZ77" s="1271"/>
      <c r="BA77" s="1271"/>
      <c r="BB77" s="1275" t="s">
        <v>599</v>
      </c>
      <c r="BC77" s="1275"/>
      <c r="BD77" s="1275"/>
      <c r="BE77" s="1275"/>
      <c r="BF77" s="1275"/>
      <c r="BG77" s="1275"/>
      <c r="BH77" s="1275"/>
      <c r="BI77" s="1275"/>
      <c r="BJ77" s="1275"/>
      <c r="BK77" s="1275"/>
      <c r="BL77" s="1275"/>
      <c r="BM77" s="1275"/>
      <c r="BN77" s="1275"/>
      <c r="BO77" s="1275"/>
      <c r="BP77" s="1277">
        <v>50.3</v>
      </c>
      <c r="BQ77" s="1277"/>
      <c r="BR77" s="1277"/>
      <c r="BS77" s="1277"/>
      <c r="BT77" s="1277"/>
      <c r="BU77" s="1277"/>
      <c r="BV77" s="1277"/>
      <c r="BW77" s="1277"/>
      <c r="BX77" s="1277">
        <v>45.9</v>
      </c>
      <c r="BY77" s="1277"/>
      <c r="BZ77" s="1277"/>
      <c r="CA77" s="1277"/>
      <c r="CB77" s="1277"/>
      <c r="CC77" s="1277"/>
      <c r="CD77" s="1277"/>
      <c r="CE77" s="1277"/>
      <c r="CF77" s="1277">
        <v>37.299999999999997</v>
      </c>
      <c r="CG77" s="1277"/>
      <c r="CH77" s="1277"/>
      <c r="CI77" s="1277"/>
      <c r="CJ77" s="1277"/>
      <c r="CK77" s="1277"/>
      <c r="CL77" s="1277"/>
      <c r="CM77" s="1277"/>
      <c r="CN77" s="1277">
        <v>35.299999999999997</v>
      </c>
      <c r="CO77" s="1277"/>
      <c r="CP77" s="1277"/>
      <c r="CQ77" s="1277"/>
      <c r="CR77" s="1277"/>
      <c r="CS77" s="1277"/>
      <c r="CT77" s="1277"/>
      <c r="CU77" s="1277"/>
      <c r="CV77" s="1277">
        <v>31.9</v>
      </c>
      <c r="CW77" s="1277"/>
      <c r="CX77" s="1277"/>
      <c r="CY77" s="1277"/>
      <c r="CZ77" s="1277"/>
      <c r="DA77" s="1277"/>
      <c r="DB77" s="1277"/>
      <c r="DC77" s="1277"/>
    </row>
    <row r="78" spans="2:107">
      <c r="B78" s="1246"/>
      <c r="G78" s="1265"/>
      <c r="H78" s="1265"/>
      <c r="I78" s="1265"/>
      <c r="J78" s="1265"/>
      <c r="K78" s="1294"/>
      <c r="L78" s="1294"/>
      <c r="M78" s="1294"/>
      <c r="N78" s="1294"/>
      <c r="AN78" s="1271"/>
      <c r="AO78" s="1271"/>
      <c r="AP78" s="1271"/>
      <c r="AQ78" s="1271"/>
      <c r="AR78" s="1271"/>
      <c r="AS78" s="1271"/>
      <c r="AT78" s="1271"/>
      <c r="AU78" s="1271"/>
      <c r="AV78" s="1271"/>
      <c r="AW78" s="1271"/>
      <c r="AX78" s="1271"/>
      <c r="AY78" s="1271"/>
      <c r="AZ78" s="1271"/>
      <c r="BA78" s="1271"/>
      <c r="BB78" s="1275"/>
      <c r="BC78" s="1275"/>
      <c r="BD78" s="1275"/>
      <c r="BE78" s="1275"/>
      <c r="BF78" s="1275"/>
      <c r="BG78" s="1275"/>
      <c r="BH78" s="1275"/>
      <c r="BI78" s="1275"/>
      <c r="BJ78" s="1275"/>
      <c r="BK78" s="1275"/>
      <c r="BL78" s="1275"/>
      <c r="BM78" s="1275"/>
      <c r="BN78" s="1275"/>
      <c r="BO78" s="1275"/>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c r="B79" s="1246"/>
      <c r="G79" s="1265"/>
      <c r="H79" s="1265"/>
      <c r="I79" s="1279"/>
      <c r="J79" s="1279"/>
      <c r="K79" s="1295"/>
      <c r="L79" s="1295"/>
      <c r="M79" s="1295"/>
      <c r="N79" s="1295"/>
      <c r="AN79" s="1271"/>
      <c r="AO79" s="1271"/>
      <c r="AP79" s="1271"/>
      <c r="AQ79" s="1271"/>
      <c r="AR79" s="1271"/>
      <c r="AS79" s="1271"/>
      <c r="AT79" s="1271"/>
      <c r="AU79" s="1271"/>
      <c r="AV79" s="1271"/>
      <c r="AW79" s="1271"/>
      <c r="AX79" s="1271"/>
      <c r="AY79" s="1271"/>
      <c r="AZ79" s="1271"/>
      <c r="BA79" s="1271"/>
      <c r="BB79" s="1275" t="s">
        <v>604</v>
      </c>
      <c r="BC79" s="1275"/>
      <c r="BD79" s="1275"/>
      <c r="BE79" s="1275"/>
      <c r="BF79" s="1275"/>
      <c r="BG79" s="1275"/>
      <c r="BH79" s="1275"/>
      <c r="BI79" s="1275"/>
      <c r="BJ79" s="1275"/>
      <c r="BK79" s="1275"/>
      <c r="BL79" s="1275"/>
      <c r="BM79" s="1275"/>
      <c r="BN79" s="1275"/>
      <c r="BO79" s="1275"/>
      <c r="BP79" s="1277">
        <v>9.6</v>
      </c>
      <c r="BQ79" s="1277"/>
      <c r="BR79" s="1277"/>
      <c r="BS79" s="1277"/>
      <c r="BT79" s="1277"/>
      <c r="BU79" s="1277"/>
      <c r="BV79" s="1277"/>
      <c r="BW79" s="1277"/>
      <c r="BX79" s="1277">
        <v>8.8000000000000007</v>
      </c>
      <c r="BY79" s="1277"/>
      <c r="BZ79" s="1277"/>
      <c r="CA79" s="1277"/>
      <c r="CB79" s="1277"/>
      <c r="CC79" s="1277"/>
      <c r="CD79" s="1277"/>
      <c r="CE79" s="1277"/>
      <c r="CF79" s="1277">
        <v>7.8</v>
      </c>
      <c r="CG79" s="1277"/>
      <c r="CH79" s="1277"/>
      <c r="CI79" s="1277"/>
      <c r="CJ79" s="1277"/>
      <c r="CK79" s="1277"/>
      <c r="CL79" s="1277"/>
      <c r="CM79" s="1277"/>
      <c r="CN79" s="1277">
        <v>6.9</v>
      </c>
      <c r="CO79" s="1277"/>
      <c r="CP79" s="1277"/>
      <c r="CQ79" s="1277"/>
      <c r="CR79" s="1277"/>
      <c r="CS79" s="1277"/>
      <c r="CT79" s="1277"/>
      <c r="CU79" s="1277"/>
      <c r="CV79" s="1277">
        <v>6.6</v>
      </c>
      <c r="CW79" s="1277"/>
      <c r="CX79" s="1277"/>
      <c r="CY79" s="1277"/>
      <c r="CZ79" s="1277"/>
      <c r="DA79" s="1277"/>
      <c r="DB79" s="1277"/>
      <c r="DC79" s="1277"/>
    </row>
    <row r="80" spans="2:107">
      <c r="B80" s="1246"/>
      <c r="G80" s="1265"/>
      <c r="H80" s="1265"/>
      <c r="I80" s="1279"/>
      <c r="J80" s="1279"/>
      <c r="K80" s="1295"/>
      <c r="L80" s="1295"/>
      <c r="M80" s="1295"/>
      <c r="N80" s="1295"/>
      <c r="AN80" s="1271"/>
      <c r="AO80" s="1271"/>
      <c r="AP80" s="1271"/>
      <c r="AQ80" s="1271"/>
      <c r="AR80" s="1271"/>
      <c r="AS80" s="1271"/>
      <c r="AT80" s="1271"/>
      <c r="AU80" s="1271"/>
      <c r="AV80" s="1271"/>
      <c r="AW80" s="1271"/>
      <c r="AX80" s="1271"/>
      <c r="AY80" s="1271"/>
      <c r="AZ80" s="1271"/>
      <c r="BA80" s="1271"/>
      <c r="BB80" s="1275"/>
      <c r="BC80" s="1275"/>
      <c r="BD80" s="1275"/>
      <c r="BE80" s="1275"/>
      <c r="BF80" s="1275"/>
      <c r="BG80" s="1275"/>
      <c r="BH80" s="1275"/>
      <c r="BI80" s="1275"/>
      <c r="BJ80" s="1275"/>
      <c r="BK80" s="1275"/>
      <c r="BL80" s="1275"/>
      <c r="BM80" s="1275"/>
      <c r="BN80" s="1275"/>
      <c r="BO80" s="1275"/>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c r="B81" s="1246"/>
    </row>
    <row r="82" spans="2:109" ht="17.25">
      <c r="B82" s="1246"/>
      <c r="K82" s="1296"/>
      <c r="L82" s="1296"/>
      <c r="M82" s="1296"/>
      <c r="N82" s="1296"/>
      <c r="AQ82" s="1296"/>
      <c r="AR82" s="1296"/>
      <c r="AS82" s="1296"/>
      <c r="AT82" s="1296"/>
      <c r="BC82" s="1296"/>
      <c r="BD82" s="1296"/>
      <c r="BE82" s="1296"/>
      <c r="BF82" s="1296"/>
      <c r="BO82" s="1296"/>
      <c r="BP82" s="1296"/>
      <c r="BQ82" s="1296"/>
      <c r="BR82" s="1296"/>
      <c r="CA82" s="1296"/>
      <c r="CB82" s="1296"/>
      <c r="CC82" s="1296"/>
      <c r="CD82" s="1296"/>
      <c r="CM82" s="1296"/>
      <c r="CN82" s="1296"/>
      <c r="CO82" s="1296"/>
      <c r="CP82" s="1296"/>
      <c r="CY82" s="1296"/>
      <c r="CZ82" s="1296"/>
      <c r="DA82" s="1296"/>
      <c r="DB82" s="1296"/>
      <c r="DC82" s="1296"/>
    </row>
    <row r="83" spans="2:109">
      <c r="B83" s="1248"/>
      <c r="C83" s="1249"/>
      <c r="D83" s="1249"/>
      <c r="E83" s="1249"/>
      <c r="F83" s="1249"/>
      <c r="G83" s="1249"/>
      <c r="H83" s="1249"/>
      <c r="I83" s="1249"/>
      <c r="J83" s="1249"/>
      <c r="K83" s="1249"/>
      <c r="L83" s="1249"/>
      <c r="M83" s="1249"/>
      <c r="N83" s="1249"/>
      <c r="O83" s="1249"/>
      <c r="P83" s="1249"/>
      <c r="Q83" s="1249"/>
      <c r="R83" s="1249"/>
      <c r="S83" s="1249"/>
      <c r="T83" s="1249"/>
      <c r="U83" s="1249"/>
      <c r="V83" s="1249"/>
      <c r="W83" s="1249"/>
      <c r="X83" s="1249"/>
      <c r="Y83" s="1249"/>
      <c r="Z83" s="1249"/>
      <c r="AA83" s="1249"/>
      <c r="AB83" s="1249"/>
      <c r="AC83" s="1249"/>
      <c r="AD83" s="1249"/>
      <c r="AE83" s="1249"/>
      <c r="AF83" s="1249"/>
      <c r="AG83" s="1249"/>
      <c r="AH83" s="1249"/>
      <c r="AI83" s="1249"/>
      <c r="AJ83" s="1249"/>
      <c r="AK83" s="1249"/>
      <c r="AL83" s="1249"/>
      <c r="AM83" s="1249"/>
      <c r="AN83" s="1249"/>
      <c r="AO83" s="1249"/>
      <c r="AP83" s="1249"/>
      <c r="AQ83" s="1249"/>
      <c r="AR83" s="1249"/>
      <c r="AS83" s="1249"/>
      <c r="AT83" s="1249"/>
      <c r="AU83" s="1249"/>
      <c r="AV83" s="1249"/>
      <c r="AW83" s="1249"/>
      <c r="AX83" s="1249"/>
      <c r="AY83" s="1249"/>
      <c r="AZ83" s="1249"/>
      <c r="BA83" s="1249"/>
      <c r="BB83" s="1249"/>
      <c r="BC83" s="1249"/>
      <c r="BD83" s="1249"/>
      <c r="BE83" s="1249"/>
      <c r="BF83" s="1249"/>
      <c r="BG83" s="1249"/>
      <c r="BH83" s="1249"/>
      <c r="BI83" s="1249"/>
      <c r="BJ83" s="1249"/>
      <c r="BK83" s="1249"/>
      <c r="BL83" s="1249"/>
      <c r="BM83" s="1249"/>
      <c r="BN83" s="1249"/>
      <c r="BO83" s="1249"/>
      <c r="BP83" s="1249"/>
      <c r="BQ83" s="1249"/>
      <c r="BR83" s="1249"/>
      <c r="BS83" s="1249"/>
      <c r="BT83" s="1249"/>
      <c r="BU83" s="1249"/>
      <c r="BV83" s="1249"/>
      <c r="BW83" s="1249"/>
      <c r="BX83" s="1249"/>
      <c r="BY83" s="1249"/>
      <c r="BZ83" s="1249"/>
      <c r="CA83" s="1249"/>
      <c r="CB83" s="1249"/>
      <c r="CC83" s="1249"/>
      <c r="CD83" s="1249"/>
      <c r="CE83" s="1249"/>
      <c r="CF83" s="1249"/>
      <c r="CG83" s="1249"/>
      <c r="CH83" s="1249"/>
      <c r="CI83" s="1249"/>
      <c r="CJ83" s="1249"/>
      <c r="CK83" s="1249"/>
      <c r="CL83" s="1249"/>
      <c r="CM83" s="1249"/>
      <c r="CN83" s="1249"/>
      <c r="CO83" s="1249"/>
      <c r="CP83" s="1249"/>
      <c r="CQ83" s="1249"/>
      <c r="CR83" s="1249"/>
      <c r="CS83" s="1249"/>
      <c r="CT83" s="1249"/>
      <c r="CU83" s="1249"/>
      <c r="CV83" s="1249"/>
      <c r="CW83" s="1249"/>
      <c r="CX83" s="1249"/>
      <c r="CY83" s="1249"/>
      <c r="CZ83" s="1249"/>
      <c r="DA83" s="1249"/>
      <c r="DB83" s="1249"/>
      <c r="DC83" s="1249"/>
      <c r="DD83" s="1250"/>
    </row>
    <row r="84" spans="2:109">
      <c r="DD84" s="1239"/>
      <c r="DE84" s="1239"/>
    </row>
    <row r="85" spans="2:109">
      <c r="DD85" s="1239"/>
      <c r="DE85" s="1239"/>
    </row>
    <row r="86" spans="2:109" hidden="1">
      <c r="DD86" s="1239"/>
      <c r="DE86" s="1239"/>
    </row>
    <row r="87" spans="2:109" hidden="1">
      <c r="K87" s="1297"/>
      <c r="AQ87" s="1297"/>
      <c r="BC87" s="1297"/>
      <c r="BO87" s="1297"/>
      <c r="CA87" s="1297"/>
      <c r="CM87" s="1297"/>
      <c r="CY87" s="1297"/>
      <c r="DD87" s="1239"/>
      <c r="DE87" s="1239"/>
    </row>
    <row r="88" spans="2:109" hidden="1">
      <c r="DD88" s="1239"/>
      <c r="DE88" s="1239"/>
    </row>
    <row r="89" spans="2:109" hidden="1">
      <c r="DD89" s="1239"/>
      <c r="DE89" s="1239"/>
    </row>
    <row r="90" spans="2:109" hidden="1">
      <c r="DD90" s="1239"/>
      <c r="DE90" s="1239"/>
    </row>
    <row r="91" spans="2:109" hidden="1">
      <c r="DD91" s="1239"/>
      <c r="DE91" s="1239"/>
    </row>
    <row r="92" spans="2:109" ht="13.5" hidden="1" customHeight="1">
      <c r="DD92" s="1239"/>
      <c r="DE92" s="1239"/>
    </row>
    <row r="93" spans="2:109" ht="13.5" hidden="1" customHeight="1">
      <c r="DD93" s="1239"/>
      <c r="DE93" s="1239"/>
    </row>
    <row r="94" spans="2:109" ht="13.5" hidden="1" customHeight="1">
      <c r="DD94" s="1239"/>
      <c r="DE94" s="1239"/>
    </row>
    <row r="95" spans="2:109" ht="13.5" hidden="1" customHeight="1">
      <c r="DD95" s="1239"/>
      <c r="DE95" s="1239"/>
    </row>
    <row r="96" spans="2:109" ht="13.5" hidden="1" customHeight="1">
      <c r="DD96" s="1239"/>
      <c r="DE96" s="1239"/>
    </row>
    <row r="97" spans="108:109" ht="13.5" hidden="1" customHeight="1">
      <c r="DD97" s="1239"/>
      <c r="DE97" s="1239"/>
    </row>
    <row r="98" spans="108:109" ht="13.5" hidden="1" customHeight="1">
      <c r="DD98" s="1239"/>
      <c r="DE98" s="1239"/>
    </row>
    <row r="99" spans="108:109" ht="13.5" hidden="1" customHeight="1">
      <c r="DD99" s="1239"/>
      <c r="DE99" s="1239"/>
    </row>
    <row r="100" spans="108:109" ht="13.5" hidden="1" customHeight="1">
      <c r="DD100" s="1239"/>
      <c r="DE100" s="1239"/>
    </row>
    <row r="101" spans="108:109" ht="13.5" hidden="1" customHeight="1">
      <c r="DD101" s="1239"/>
      <c r="DE101" s="1239"/>
    </row>
    <row r="102" spans="108:109" ht="13.5" hidden="1" customHeight="1">
      <c r="DD102" s="1239"/>
      <c r="DE102" s="1239"/>
    </row>
    <row r="103" spans="108:109" ht="13.5" hidden="1" customHeight="1">
      <c r="DD103" s="1239"/>
      <c r="DE103" s="1239"/>
    </row>
    <row r="104" spans="108:109" ht="13.5" hidden="1" customHeight="1">
      <c r="DD104" s="1239"/>
      <c r="DE104" s="1239"/>
    </row>
    <row r="105" spans="108:109" ht="13.5" hidden="1" customHeight="1">
      <c r="DD105" s="1239"/>
      <c r="DE105" s="1239"/>
    </row>
    <row r="106" spans="108:109" ht="13.5" hidden="1" customHeight="1">
      <c r="DD106" s="1239"/>
      <c r="DE106" s="1239"/>
    </row>
    <row r="107" spans="108:109" ht="13.5" hidden="1" customHeight="1">
      <c r="DD107" s="1239"/>
      <c r="DE107" s="1239"/>
    </row>
    <row r="108" spans="108:109" ht="13.5" hidden="1" customHeight="1">
      <c r="DD108" s="1239"/>
      <c r="DE108" s="1239"/>
    </row>
    <row r="109" spans="108:109" ht="13.5" hidden="1" customHeight="1">
      <c r="DD109" s="1239"/>
      <c r="DE109" s="1239"/>
    </row>
    <row r="110" spans="108:109" ht="13.5" hidden="1" customHeight="1">
      <c r="DD110" s="1239"/>
      <c r="DE110" s="1239"/>
    </row>
    <row r="111" spans="108:109" ht="13.5" hidden="1" customHeight="1">
      <c r="DD111" s="1239"/>
      <c r="DE111" s="1239"/>
    </row>
    <row r="112" spans="108:109" ht="13.5" hidden="1" customHeight="1">
      <c r="DD112" s="1239"/>
      <c r="DE112" s="1239"/>
    </row>
    <row r="113" spans="108:109" ht="13.5" hidden="1" customHeight="1">
      <c r="DD113" s="1239"/>
      <c r="DE113" s="1239"/>
    </row>
    <row r="114" spans="108:109" ht="13.5" hidden="1" customHeight="1">
      <c r="DD114" s="1239"/>
      <c r="DE114" s="1239"/>
    </row>
    <row r="115" spans="108:109" ht="13.5" hidden="1" customHeight="1">
      <c r="DD115" s="1239"/>
      <c r="DE115" s="1239"/>
    </row>
    <row r="116" spans="108:109" ht="13.5" hidden="1" customHeight="1">
      <c r="DD116" s="1239"/>
      <c r="DE116" s="1239"/>
    </row>
    <row r="117" spans="108:109" ht="13.5" hidden="1" customHeight="1">
      <c r="DD117" s="1239"/>
      <c r="DE117" s="1239"/>
    </row>
    <row r="118" spans="108:109" ht="13.5" hidden="1" customHeight="1">
      <c r="DD118" s="1239"/>
      <c r="DE118" s="1239"/>
    </row>
    <row r="119" spans="108:109" ht="13.5" hidden="1" customHeight="1">
      <c r="DD119" s="1239"/>
      <c r="DE119" s="1239"/>
    </row>
    <row r="120" spans="108:109" ht="13.5" hidden="1" customHeight="1">
      <c r="DD120" s="1239"/>
      <c r="DE120" s="1239"/>
    </row>
    <row r="121" spans="108:109" ht="13.5" hidden="1" customHeight="1">
      <c r="DD121" s="1239"/>
      <c r="DE121" s="1239"/>
    </row>
    <row r="122" spans="108:109" ht="13.5" hidden="1" customHeight="1">
      <c r="DD122" s="1239"/>
      <c r="DE122" s="1239"/>
    </row>
    <row r="123" spans="108:109" ht="13.5" hidden="1" customHeight="1">
      <c r="DD123" s="1239"/>
      <c r="DE123" s="1239"/>
    </row>
    <row r="124" spans="108:109" ht="13.5" hidden="1" customHeight="1">
      <c r="DD124" s="1239"/>
      <c r="DE124" s="1239"/>
    </row>
    <row r="125" spans="108:109" ht="13.5" hidden="1" customHeight="1">
      <c r="DD125" s="1239"/>
      <c r="DE125" s="1239"/>
    </row>
    <row r="126" spans="108:109" ht="13.5" hidden="1" customHeight="1">
      <c r="DD126" s="1239"/>
      <c r="DE126" s="1239"/>
    </row>
    <row r="127" spans="108:109" ht="13.5" hidden="1" customHeight="1">
      <c r="DD127" s="1239"/>
      <c r="DE127" s="1239"/>
    </row>
    <row r="128" spans="108:109" ht="13.5" hidden="1" customHeight="1">
      <c r="DD128" s="1239"/>
      <c r="DE128" s="1239"/>
    </row>
    <row r="129" spans="108:109" ht="13.5" hidden="1" customHeight="1">
      <c r="DD129" s="1239"/>
      <c r="DE129" s="1239"/>
    </row>
    <row r="130" spans="108:109" ht="13.5" hidden="1" customHeight="1">
      <c r="DD130" s="1239"/>
      <c r="DE130" s="1239"/>
    </row>
    <row r="131" spans="108:109" ht="13.5" hidden="1" customHeight="1">
      <c r="DD131" s="1239"/>
      <c r="DE131" s="1239"/>
    </row>
    <row r="132" spans="108:109" ht="13.5" hidden="1" customHeight="1">
      <c r="DD132" s="1239"/>
      <c r="DE132" s="1239"/>
    </row>
    <row r="133" spans="108:109" ht="13.5" hidden="1" customHeight="1">
      <c r="DD133" s="1239"/>
      <c r="DE133" s="1239"/>
    </row>
    <row r="134" spans="108:109" ht="13.5" hidden="1" customHeight="1">
      <c r="DD134" s="1239"/>
      <c r="DE134" s="1239"/>
    </row>
    <row r="135" spans="108:109" ht="13.5" hidden="1" customHeight="1">
      <c r="DD135" s="1239"/>
      <c r="DE135" s="1239"/>
    </row>
    <row r="136" spans="108:109" ht="13.5" hidden="1" customHeight="1">
      <c r="DD136" s="1239"/>
      <c r="DE136" s="1239"/>
    </row>
    <row r="137" spans="108:109" ht="13.5" hidden="1" customHeight="1">
      <c r="DD137" s="1239"/>
      <c r="DE137" s="1239"/>
    </row>
    <row r="138" spans="108:109" ht="13.5" hidden="1" customHeight="1">
      <c r="DD138" s="1239"/>
      <c r="DE138" s="1239"/>
    </row>
    <row r="139" spans="108:109" ht="13.5" hidden="1" customHeight="1">
      <c r="DD139" s="1239"/>
      <c r="DE139" s="1239"/>
    </row>
    <row r="140" spans="108:109" ht="13.5" hidden="1" customHeight="1">
      <c r="DD140" s="1239"/>
      <c r="DE140" s="1239"/>
    </row>
    <row r="141" spans="108:109" ht="13.5" hidden="1" customHeight="1">
      <c r="DD141" s="1239"/>
      <c r="DE141" s="1239"/>
    </row>
    <row r="142" spans="108:109" ht="13.5" hidden="1" customHeight="1">
      <c r="DD142" s="1239"/>
      <c r="DE142" s="1239"/>
    </row>
    <row r="143" spans="108:109" ht="13.5" hidden="1" customHeight="1">
      <c r="DD143" s="1239"/>
      <c r="DE143" s="1239"/>
    </row>
    <row r="144" spans="108:109" ht="13.5" hidden="1" customHeight="1">
      <c r="DD144" s="1239"/>
      <c r="DE144" s="1239"/>
    </row>
    <row r="145" spans="108:109" ht="13.5" hidden="1" customHeight="1">
      <c r="DD145" s="1239"/>
      <c r="DE145" s="1239"/>
    </row>
    <row r="146" spans="108:109" ht="13.5" hidden="1" customHeight="1">
      <c r="DD146" s="1239"/>
      <c r="DE146" s="1239"/>
    </row>
    <row r="147" spans="108:109" ht="13.5" hidden="1" customHeight="1">
      <c r="DD147" s="1239"/>
      <c r="DE147" s="1239"/>
    </row>
    <row r="148" spans="108:109" ht="13.5" hidden="1" customHeight="1">
      <c r="DD148" s="1239"/>
      <c r="DE148" s="1239"/>
    </row>
    <row r="149" spans="108:109" ht="13.5" hidden="1" customHeight="1">
      <c r="DD149" s="1239"/>
      <c r="DE149" s="1239"/>
    </row>
    <row r="150" spans="108:109" ht="13.5" hidden="1" customHeight="1">
      <c r="DD150" s="1239"/>
      <c r="DE150" s="1239"/>
    </row>
    <row r="151" spans="108:109" ht="13.5" hidden="1" customHeight="1">
      <c r="DD151" s="1239"/>
      <c r="DE151" s="1239"/>
    </row>
    <row r="152" spans="108:109" ht="13.5" hidden="1" customHeight="1">
      <c r="DD152" s="1239"/>
      <c r="DE152" s="1239"/>
    </row>
    <row r="153" spans="108:109" ht="13.5" hidden="1" customHeight="1">
      <c r="DD153" s="1239"/>
      <c r="DE153" s="1239"/>
    </row>
    <row r="154" spans="108:109" ht="13.5" hidden="1" customHeight="1">
      <c r="DD154" s="1239"/>
      <c r="DE154" s="1239"/>
    </row>
    <row r="155" spans="108:109" ht="13.5" hidden="1" customHeight="1">
      <c r="DD155" s="1239"/>
      <c r="DE155" s="1239"/>
    </row>
    <row r="156" spans="108:109" ht="13.5" hidden="1" customHeight="1">
      <c r="DD156" s="1239"/>
      <c r="DE156" s="1239"/>
    </row>
    <row r="157" spans="108:109" ht="13.5" hidden="1" customHeight="1">
      <c r="DD157" s="1239"/>
      <c r="DE157" s="1239"/>
    </row>
    <row r="158" spans="108:109" ht="13.5" hidden="1" customHeight="1">
      <c r="DD158" s="1239"/>
      <c r="DE158" s="1239"/>
    </row>
    <row r="159" spans="108:109" ht="13.5" hidden="1" customHeight="1">
      <c r="DD159" s="1239"/>
      <c r="DE159" s="1239"/>
    </row>
    <row r="160" spans="108:109" ht="13.5" hidden="1" customHeight="1">
      <c r="DD160" s="1239"/>
      <c r="DE160" s="1239"/>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MkLam9HhyQqkFIpHtvfHoUCJ3R7+0WfKB64dpWWQ1jjgj2rxosDkrXUPNWZGDtoMiM0ItdW1kVSiwIbJ/AnAPQ==" saltValue="gGPuPlnLkzDmqK3tqnJOE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O102" zoomScaleNormal="100" zoomScaleSheetLayoutView="70" workbookViewId="0">
      <selection activeCell="AH107" sqref="AH107"/>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605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QokAVQnUzZxsHV9oHcrCWkf7h2X27gtIz0xt0m2Ou9ON1bbB/vWLlQrz8wHdRJhT1D9iGPbNAlGygnsbb1BxbQ==" saltValue="HDa2UskOo4xFyIIkK7za6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abSelected="1" topLeftCell="V1" zoomScaleNormal="100" zoomScaleSheetLayoutView="55" workbookViewId="0">
      <selection activeCell="AH107" sqref="AH107"/>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501</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mZsobekZcze5y3Ytha96CWHcDGurxRRjxjaAXDYfFuX/NM31v2ltBln7mrIHWDRIKRpmi0K2JFMUrv4B14rRHQ==" saltValue="r4qZNqYzH4ye/k4VLdJog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45</v>
      </c>
      <c r="E2" s="134"/>
      <c r="F2" s="135" t="s">
        <v>553</v>
      </c>
      <c r="G2" s="136"/>
      <c r="H2" s="137"/>
    </row>
    <row r="3" spans="1:8">
      <c r="A3" s="133" t="s">
        <v>546</v>
      </c>
      <c r="B3" s="138"/>
      <c r="C3" s="139"/>
      <c r="D3" s="140">
        <v>98441</v>
      </c>
      <c r="E3" s="141"/>
      <c r="F3" s="142">
        <v>63956</v>
      </c>
      <c r="G3" s="143"/>
      <c r="H3" s="144"/>
    </row>
    <row r="4" spans="1:8">
      <c r="A4" s="145"/>
      <c r="B4" s="146"/>
      <c r="C4" s="147"/>
      <c r="D4" s="148">
        <v>52002</v>
      </c>
      <c r="E4" s="149"/>
      <c r="F4" s="150">
        <v>29239</v>
      </c>
      <c r="G4" s="151"/>
      <c r="H4" s="152"/>
    </row>
    <row r="5" spans="1:8">
      <c r="A5" s="133" t="s">
        <v>548</v>
      </c>
      <c r="B5" s="138"/>
      <c r="C5" s="139"/>
      <c r="D5" s="140">
        <v>79303</v>
      </c>
      <c r="E5" s="141"/>
      <c r="F5" s="142">
        <v>66255</v>
      </c>
      <c r="G5" s="143"/>
      <c r="H5" s="144"/>
    </row>
    <row r="6" spans="1:8">
      <c r="A6" s="145"/>
      <c r="B6" s="146"/>
      <c r="C6" s="147"/>
      <c r="D6" s="148">
        <v>39513</v>
      </c>
      <c r="E6" s="149"/>
      <c r="F6" s="150">
        <v>31822</v>
      </c>
      <c r="G6" s="151"/>
      <c r="H6" s="152"/>
    </row>
    <row r="7" spans="1:8">
      <c r="A7" s="133" t="s">
        <v>549</v>
      </c>
      <c r="B7" s="138"/>
      <c r="C7" s="139"/>
      <c r="D7" s="140">
        <v>79456</v>
      </c>
      <c r="E7" s="141"/>
      <c r="F7" s="142">
        <v>54227</v>
      </c>
      <c r="G7" s="143"/>
      <c r="H7" s="144"/>
    </row>
    <row r="8" spans="1:8">
      <c r="A8" s="145"/>
      <c r="B8" s="146"/>
      <c r="C8" s="147"/>
      <c r="D8" s="148">
        <v>54651</v>
      </c>
      <c r="E8" s="149"/>
      <c r="F8" s="150">
        <v>29694</v>
      </c>
      <c r="G8" s="151"/>
      <c r="H8" s="152"/>
    </row>
    <row r="9" spans="1:8">
      <c r="A9" s="133" t="s">
        <v>550</v>
      </c>
      <c r="B9" s="138"/>
      <c r="C9" s="139"/>
      <c r="D9" s="140">
        <v>72028</v>
      </c>
      <c r="E9" s="141"/>
      <c r="F9" s="142">
        <v>44504</v>
      </c>
      <c r="G9" s="143"/>
      <c r="H9" s="144"/>
    </row>
    <row r="10" spans="1:8">
      <c r="A10" s="145"/>
      <c r="B10" s="146"/>
      <c r="C10" s="147"/>
      <c r="D10" s="148">
        <v>52633</v>
      </c>
      <c r="E10" s="149"/>
      <c r="F10" s="150">
        <v>25876</v>
      </c>
      <c r="G10" s="151"/>
      <c r="H10" s="152"/>
    </row>
    <row r="11" spans="1:8">
      <c r="A11" s="133" t="s">
        <v>551</v>
      </c>
      <c r="B11" s="138"/>
      <c r="C11" s="139"/>
      <c r="D11" s="140">
        <v>105014</v>
      </c>
      <c r="E11" s="141"/>
      <c r="F11" s="142">
        <v>47820</v>
      </c>
      <c r="G11" s="143"/>
      <c r="H11" s="144"/>
    </row>
    <row r="12" spans="1:8">
      <c r="A12" s="145"/>
      <c r="B12" s="146"/>
      <c r="C12" s="153"/>
      <c r="D12" s="148">
        <v>78587</v>
      </c>
      <c r="E12" s="149"/>
      <c r="F12" s="150">
        <v>25855</v>
      </c>
      <c r="G12" s="151"/>
      <c r="H12" s="152"/>
    </row>
    <row r="13" spans="1:8">
      <c r="A13" s="133"/>
      <c r="B13" s="138"/>
      <c r="C13" s="154"/>
      <c r="D13" s="155">
        <v>86848</v>
      </c>
      <c r="E13" s="156"/>
      <c r="F13" s="157">
        <v>55352</v>
      </c>
      <c r="G13" s="158"/>
      <c r="H13" s="144"/>
    </row>
    <row r="14" spans="1:8">
      <c r="A14" s="145"/>
      <c r="B14" s="146"/>
      <c r="C14" s="147"/>
      <c r="D14" s="148">
        <v>55477</v>
      </c>
      <c r="E14" s="149"/>
      <c r="F14" s="150">
        <v>28497</v>
      </c>
      <c r="G14" s="151"/>
      <c r="H14" s="152"/>
    </row>
    <row r="17" spans="1:11">
      <c r="A17" s="129" t="s">
        <v>46</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47</v>
      </c>
      <c r="B19" s="159">
        <f>ROUND(VALUE(SUBSTITUTE(実質収支比率等に係る経年分析!F$48,"▲","-")),2)</f>
        <v>7.04</v>
      </c>
      <c r="C19" s="159">
        <f>ROUND(VALUE(SUBSTITUTE(実質収支比率等に係る経年分析!G$48,"▲","-")),2)</f>
        <v>6.8</v>
      </c>
      <c r="D19" s="159">
        <f>ROUND(VALUE(SUBSTITUTE(実質収支比率等に係る経年分析!H$48,"▲","-")),2)</f>
        <v>7.05</v>
      </c>
      <c r="E19" s="159">
        <f>ROUND(VALUE(SUBSTITUTE(実質収支比率等に係る経年分析!I$48,"▲","-")),2)</f>
        <v>6.81</v>
      </c>
      <c r="F19" s="159">
        <f>ROUND(VALUE(SUBSTITUTE(実質収支比率等に係る経年分析!J$48,"▲","-")),2)</f>
        <v>6.23</v>
      </c>
    </row>
    <row r="20" spans="1:11">
      <c r="A20" s="159" t="s">
        <v>48</v>
      </c>
      <c r="B20" s="159">
        <f>ROUND(VALUE(SUBSTITUTE(実質収支比率等に係る経年分析!F$47,"▲","-")),2)</f>
        <v>17.59</v>
      </c>
      <c r="C20" s="159">
        <f>ROUND(VALUE(SUBSTITUTE(実質収支比率等に係る経年分析!G$47,"▲","-")),2)</f>
        <v>17.760000000000002</v>
      </c>
      <c r="D20" s="159">
        <f>ROUND(VALUE(SUBSTITUTE(実質収支比率等に係る経年分析!H$47,"▲","-")),2)</f>
        <v>17.690000000000001</v>
      </c>
      <c r="E20" s="159">
        <f>ROUND(VALUE(SUBSTITUTE(実質収支比率等に係る経年分析!I$47,"▲","-")),2)</f>
        <v>16.34</v>
      </c>
      <c r="F20" s="159">
        <f>ROUND(VALUE(SUBSTITUTE(実質収支比率等に係る経年分析!J$47,"▲","-")),2)</f>
        <v>15.36</v>
      </c>
    </row>
    <row r="21" spans="1:11">
      <c r="A21" s="159" t="s">
        <v>49</v>
      </c>
      <c r="B21" s="159">
        <f>IF(ISNUMBER(VALUE(SUBSTITUTE(実質収支比率等に係る経年分析!F$49,"▲","-"))),ROUND(VALUE(SUBSTITUTE(実質収支比率等に係る経年分析!F$49,"▲","-")),2),NA())</f>
        <v>-3.47</v>
      </c>
      <c r="C21" s="159">
        <f>IF(ISNUMBER(VALUE(SUBSTITUTE(実質収支比率等に係る経年分析!G$49,"▲","-"))),ROUND(VALUE(SUBSTITUTE(実質収支比率等に係る経年分析!G$49,"▲","-")),2),NA())</f>
        <v>-0.28000000000000003</v>
      </c>
      <c r="D21" s="159">
        <f>IF(ISNUMBER(VALUE(SUBSTITUTE(実質収支比率等に係る経年分析!H$49,"▲","-"))),ROUND(VALUE(SUBSTITUTE(実質収支比率等に係る経年分析!H$49,"▲","-")),2),NA())</f>
        <v>0.28999999999999998</v>
      </c>
      <c r="E21" s="159">
        <f>IF(ISNUMBER(VALUE(SUBSTITUTE(実質収支比率等に係る経年分析!I$49,"▲","-"))),ROUND(VALUE(SUBSTITUTE(実質収支比率等に係る経年分析!I$49,"▲","-")),2),NA())</f>
        <v>-1.91</v>
      </c>
      <c r="F21" s="159">
        <f>IF(ISNUMBER(VALUE(SUBSTITUTE(実質収支比率等に係る経年分析!J$49,"▲","-"))),ROUND(VALUE(SUBSTITUTE(実質収支比率等に係る経年分析!J$49,"▲","-")),2),NA())</f>
        <v>-1.89</v>
      </c>
    </row>
    <row r="24" spans="1:11">
      <c r="A24" s="129" t="s">
        <v>50</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51</v>
      </c>
      <c r="C26" s="160" t="s">
        <v>52</v>
      </c>
      <c r="D26" s="160" t="s">
        <v>51</v>
      </c>
      <c r="E26" s="160" t="s">
        <v>52</v>
      </c>
      <c r="F26" s="160" t="s">
        <v>51</v>
      </c>
      <c r="G26" s="160" t="s">
        <v>52</v>
      </c>
      <c r="H26" s="160" t="s">
        <v>51</v>
      </c>
      <c r="I26" s="160" t="s">
        <v>52</v>
      </c>
      <c r="J26" s="160" t="s">
        <v>51</v>
      </c>
      <c r="K26" s="160" t="s">
        <v>52</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0.02</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0.02</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0.01</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後期高齢者医療事業特別会計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0.02</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0.02</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0.02</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0.01</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0.01</v>
      </c>
    </row>
    <row r="30" spans="1:11">
      <c r="A30" s="160" t="str">
        <f>IF(連結実質赤字比率に係る赤字・黒字の構成分析!C$40="",NA(),連結実質赤字比率に係る赤字・黒字の構成分析!C$40)</f>
        <v>診療所事業特別会計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0.01</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0.03</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0.02</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0.01</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0.02</v>
      </c>
    </row>
    <row r="31" spans="1:11">
      <c r="A31" s="160" t="str">
        <f>IF(連結実質赤字比率に係る赤字・黒字の構成分析!C$39="",NA(),連結実質赤字比率に係る赤字・黒字の構成分析!C$39)</f>
        <v>銅山観光事業特別会計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0.09</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0.09</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0.18</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7.0000000000000007E-2</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0.05</v>
      </c>
    </row>
    <row r="32" spans="1:11">
      <c r="A32" s="160" t="str">
        <f>IF(連結実質赤字比率に係る赤字・黒字の構成分析!C$38="",NA(),連結実質赤字比率に係る赤字・黒字の構成分析!C$38)</f>
        <v>下水道事業特別会計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0.2</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0.13</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0.16</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0.17</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0.12</v>
      </c>
    </row>
    <row r="33" spans="1:16">
      <c r="A33" s="160" t="str">
        <f>IF(連結実質赤字比率に係る赤字・黒字の構成分析!C$37="",NA(),連結実質赤字比率に係る赤字・黒字の構成分析!C$37)</f>
        <v>国民健康保険事業特別会計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1.52</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1.1299999999999999</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0.65</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0.75</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1.29</v>
      </c>
    </row>
    <row r="34" spans="1:16">
      <c r="A34" s="160" t="str">
        <f>IF(連結実質赤字比率に係る赤字・黒字の構成分析!C$36="",NA(),連結実質赤字比率に係る赤字・黒字の構成分析!C$36)</f>
        <v>介護保険事業特別会計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0.72</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0.61</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0.61</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1.1399999999999999</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1.61</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7.01</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6.76</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7.02</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6.79</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6.21</v>
      </c>
    </row>
    <row r="36" spans="1:16">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9.07</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7.95</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8.1999999999999993</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10.57</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10.46</v>
      </c>
    </row>
    <row r="39" spans="1:16">
      <c r="A39" s="129" t="s">
        <v>53</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c r="A42" s="161" t="s">
        <v>56</v>
      </c>
      <c r="B42" s="161"/>
      <c r="C42" s="161"/>
      <c r="D42" s="161">
        <f>'実質公債費比率（分子）の構造'!K$52</f>
        <v>4404</v>
      </c>
      <c r="E42" s="161"/>
      <c r="F42" s="161"/>
      <c r="G42" s="161">
        <f>'実質公債費比率（分子）の構造'!L$52</f>
        <v>4669</v>
      </c>
      <c r="H42" s="161"/>
      <c r="I42" s="161"/>
      <c r="J42" s="161">
        <f>'実質公債費比率（分子）の構造'!M$52</f>
        <v>4638</v>
      </c>
      <c r="K42" s="161"/>
      <c r="L42" s="161"/>
      <c r="M42" s="161">
        <f>'実質公債費比率（分子）の構造'!N$52</f>
        <v>4809</v>
      </c>
      <c r="N42" s="161"/>
      <c r="O42" s="161"/>
      <c r="P42" s="161">
        <f>'実質公債費比率（分子）の構造'!O$52</f>
        <v>4898</v>
      </c>
    </row>
    <row r="43" spans="1:16">
      <c r="A43" s="161" t="s">
        <v>57</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58</v>
      </c>
      <c r="B44" s="161">
        <f>'実質公債費比率（分子）の構造'!K$50</f>
        <v>54</v>
      </c>
      <c r="C44" s="161"/>
      <c r="D44" s="161"/>
      <c r="E44" s="161">
        <f>'実質公債費比率（分子）の構造'!L$50</f>
        <v>25</v>
      </c>
      <c r="F44" s="161"/>
      <c r="G44" s="161"/>
      <c r="H44" s="161">
        <f>'実質公債費比率（分子）の構造'!M$50</f>
        <v>25</v>
      </c>
      <c r="I44" s="161"/>
      <c r="J44" s="161"/>
      <c r="K44" s="161">
        <f>'実質公債費比率（分子）の構造'!N$50</f>
        <v>16</v>
      </c>
      <c r="L44" s="161"/>
      <c r="M44" s="161"/>
      <c r="N44" s="161">
        <f>'実質公債費比率（分子）の構造'!O$50</f>
        <v>15</v>
      </c>
      <c r="O44" s="161"/>
      <c r="P44" s="161"/>
    </row>
    <row r="45" spans="1:16">
      <c r="A45" s="161" t="s">
        <v>59</v>
      </c>
      <c r="B45" s="161" t="str">
        <f>'実質公債費比率（分子）の構造'!K$49</f>
        <v>-</v>
      </c>
      <c r="C45" s="161"/>
      <c r="D45" s="161"/>
      <c r="E45" s="161" t="str">
        <f>'実質公債費比率（分子）の構造'!L$49</f>
        <v>-</v>
      </c>
      <c r="F45" s="161"/>
      <c r="G45" s="161"/>
      <c r="H45" s="161" t="str">
        <f>'実質公債費比率（分子）の構造'!M$49</f>
        <v>-</v>
      </c>
      <c r="I45" s="161"/>
      <c r="J45" s="161"/>
      <c r="K45" s="161" t="str">
        <f>'実質公債費比率（分子）の構造'!N$49</f>
        <v>-</v>
      </c>
      <c r="L45" s="161"/>
      <c r="M45" s="161"/>
      <c r="N45" s="161" t="str">
        <f>'実質公債費比率（分子）の構造'!O$49</f>
        <v>-</v>
      </c>
      <c r="O45" s="161"/>
      <c r="P45" s="161"/>
    </row>
    <row r="46" spans="1:16">
      <c r="A46" s="161" t="s">
        <v>60</v>
      </c>
      <c r="B46" s="161">
        <f>'実質公債費比率（分子）の構造'!K$48</f>
        <v>900</v>
      </c>
      <c r="C46" s="161"/>
      <c r="D46" s="161"/>
      <c r="E46" s="161">
        <f>'実質公債費比率（分子）の構造'!L$48</f>
        <v>974</v>
      </c>
      <c r="F46" s="161"/>
      <c r="G46" s="161"/>
      <c r="H46" s="161">
        <f>'実質公債費比率（分子）の構造'!M$48</f>
        <v>811</v>
      </c>
      <c r="I46" s="161"/>
      <c r="J46" s="161"/>
      <c r="K46" s="161">
        <f>'実質公債費比率（分子）の構造'!N$48</f>
        <v>964</v>
      </c>
      <c r="L46" s="161"/>
      <c r="M46" s="161"/>
      <c r="N46" s="161">
        <f>'実質公債費比率（分子）の構造'!O$48</f>
        <v>1021</v>
      </c>
      <c r="O46" s="161"/>
      <c r="P46" s="161"/>
    </row>
    <row r="47" spans="1:16">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63</v>
      </c>
      <c r="B49" s="161">
        <f>'実質公債費比率（分子）の構造'!K$45</f>
        <v>5016</v>
      </c>
      <c r="C49" s="161"/>
      <c r="D49" s="161"/>
      <c r="E49" s="161">
        <f>'実質公債費比率（分子）の構造'!L$45</f>
        <v>4918</v>
      </c>
      <c r="F49" s="161"/>
      <c r="G49" s="161"/>
      <c r="H49" s="161">
        <f>'実質公債費比率（分子）の構造'!M$45</f>
        <v>4957</v>
      </c>
      <c r="I49" s="161"/>
      <c r="J49" s="161"/>
      <c r="K49" s="161">
        <f>'実質公債費比率（分子）の構造'!N$45</f>
        <v>4956</v>
      </c>
      <c r="L49" s="161"/>
      <c r="M49" s="161"/>
      <c r="N49" s="161">
        <f>'実質公債費比率（分子）の構造'!O$45</f>
        <v>5067</v>
      </c>
      <c r="O49" s="161"/>
      <c r="P49" s="161"/>
    </row>
    <row r="50" spans="1:16">
      <c r="A50" s="161" t="s">
        <v>64</v>
      </c>
      <c r="B50" s="161" t="e">
        <f>NA()</f>
        <v>#N/A</v>
      </c>
      <c r="C50" s="161">
        <f>IF(ISNUMBER('実質公債費比率（分子）の構造'!K$53),'実質公債費比率（分子）の構造'!K$53,NA())</f>
        <v>1566</v>
      </c>
      <c r="D50" s="161" t="e">
        <f>NA()</f>
        <v>#N/A</v>
      </c>
      <c r="E50" s="161" t="e">
        <f>NA()</f>
        <v>#N/A</v>
      </c>
      <c r="F50" s="161">
        <f>IF(ISNUMBER('実質公債費比率（分子）の構造'!L$53),'実質公債費比率（分子）の構造'!L$53,NA())</f>
        <v>1248</v>
      </c>
      <c r="G50" s="161" t="e">
        <f>NA()</f>
        <v>#N/A</v>
      </c>
      <c r="H50" s="161" t="e">
        <f>NA()</f>
        <v>#N/A</v>
      </c>
      <c r="I50" s="161">
        <f>IF(ISNUMBER('実質公債費比率（分子）の構造'!M$53),'実質公債費比率（分子）の構造'!M$53,NA())</f>
        <v>1155</v>
      </c>
      <c r="J50" s="161" t="e">
        <f>NA()</f>
        <v>#N/A</v>
      </c>
      <c r="K50" s="161" t="e">
        <f>NA()</f>
        <v>#N/A</v>
      </c>
      <c r="L50" s="161">
        <f>IF(ISNUMBER('実質公債費比率（分子）の構造'!N$53),'実質公債費比率（分子）の構造'!N$53,NA())</f>
        <v>1127</v>
      </c>
      <c r="M50" s="161" t="e">
        <f>NA()</f>
        <v>#N/A</v>
      </c>
      <c r="N50" s="161" t="e">
        <f>NA()</f>
        <v>#N/A</v>
      </c>
      <c r="O50" s="161">
        <f>IF(ISNUMBER('実質公債費比率（分子）の構造'!O$53),'実質公債費比率（分子）の構造'!O$53,NA())</f>
        <v>1205</v>
      </c>
      <c r="P50" s="161" t="e">
        <f>NA()</f>
        <v>#N/A</v>
      </c>
    </row>
    <row r="53" spans="1:16">
      <c r="A53" s="129" t="s">
        <v>65</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c r="A56" s="160" t="s">
        <v>36</v>
      </c>
      <c r="B56" s="160"/>
      <c r="C56" s="160"/>
      <c r="D56" s="160">
        <f>'将来負担比率（分子）の構造'!I$52</f>
        <v>47835</v>
      </c>
      <c r="E56" s="160"/>
      <c r="F56" s="160"/>
      <c r="G56" s="160">
        <f>'将来負担比率（分子）の構造'!J$52</f>
        <v>48872</v>
      </c>
      <c r="H56" s="160"/>
      <c r="I56" s="160"/>
      <c r="J56" s="160">
        <f>'将来負担比率（分子）の構造'!K$52</f>
        <v>50502</v>
      </c>
      <c r="K56" s="160"/>
      <c r="L56" s="160"/>
      <c r="M56" s="160">
        <f>'将来負担比率（分子）の構造'!L$52</f>
        <v>50801</v>
      </c>
      <c r="N56" s="160"/>
      <c r="O56" s="160"/>
      <c r="P56" s="160">
        <f>'将来負担比率（分子）の構造'!M$52</f>
        <v>52743</v>
      </c>
    </row>
    <row r="57" spans="1:16">
      <c r="A57" s="160" t="s">
        <v>35</v>
      </c>
      <c r="B57" s="160"/>
      <c r="C57" s="160"/>
      <c r="D57" s="160">
        <f>'将来負担比率（分子）の構造'!I$51</f>
        <v>6356</v>
      </c>
      <c r="E57" s="160"/>
      <c r="F57" s="160"/>
      <c r="G57" s="160">
        <f>'将来負担比率（分子）の構造'!J$51</f>
        <v>5575</v>
      </c>
      <c r="H57" s="160"/>
      <c r="I57" s="160"/>
      <c r="J57" s="160">
        <f>'将来負担比率（分子）の構造'!K$51</f>
        <v>5741</v>
      </c>
      <c r="K57" s="160"/>
      <c r="L57" s="160"/>
      <c r="M57" s="160">
        <f>'将来負担比率（分子）の構造'!L$51</f>
        <v>5986</v>
      </c>
      <c r="N57" s="160"/>
      <c r="O57" s="160"/>
      <c r="P57" s="160">
        <f>'将来負担比率（分子）の構造'!M$51</f>
        <v>6519</v>
      </c>
    </row>
    <row r="58" spans="1:16">
      <c r="A58" s="160" t="s">
        <v>34</v>
      </c>
      <c r="B58" s="160"/>
      <c r="C58" s="160"/>
      <c r="D58" s="160">
        <f>'将来負担比率（分子）の構造'!I$50</f>
        <v>8024</v>
      </c>
      <c r="E58" s="160"/>
      <c r="F58" s="160"/>
      <c r="G58" s="160">
        <f>'将来負担比率（分子）の構造'!J$50</f>
        <v>8377</v>
      </c>
      <c r="H58" s="160"/>
      <c r="I58" s="160"/>
      <c r="J58" s="160">
        <f>'将来負担比率（分子）の構造'!K$50</f>
        <v>8360</v>
      </c>
      <c r="K58" s="160"/>
      <c r="L58" s="160"/>
      <c r="M58" s="160">
        <f>'将来負担比率（分子）の構造'!L$50</f>
        <v>7869</v>
      </c>
      <c r="N58" s="160"/>
      <c r="O58" s="160"/>
      <c r="P58" s="160">
        <f>'将来負担比率（分子）の構造'!M$50</f>
        <v>7443</v>
      </c>
    </row>
    <row r="59" spans="1:16">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29</v>
      </c>
      <c r="B61" s="160">
        <f>'将来負担比率（分子）の構造'!I$46</f>
        <v>9</v>
      </c>
      <c r="C61" s="160"/>
      <c r="D61" s="160"/>
      <c r="E61" s="160">
        <f>'将来負担比率（分子）の構造'!J$46</f>
        <v>49</v>
      </c>
      <c r="F61" s="160"/>
      <c r="G61" s="160"/>
      <c r="H61" s="160">
        <f>'将来負担比率（分子）の構造'!K$46</f>
        <v>107</v>
      </c>
      <c r="I61" s="160"/>
      <c r="J61" s="160"/>
      <c r="K61" s="160">
        <f>'将来負担比率（分子）の構造'!L$46</f>
        <v>31</v>
      </c>
      <c r="L61" s="160"/>
      <c r="M61" s="160"/>
      <c r="N61" s="160">
        <f>'将来負担比率（分子）の構造'!M$46</f>
        <v>30</v>
      </c>
      <c r="O61" s="160"/>
      <c r="P61" s="160"/>
    </row>
    <row r="62" spans="1:16">
      <c r="A62" s="160" t="s">
        <v>28</v>
      </c>
      <c r="B62" s="160">
        <f>'将来負担比率（分子）の構造'!I$45</f>
        <v>9992</v>
      </c>
      <c r="C62" s="160"/>
      <c r="D62" s="160"/>
      <c r="E62" s="160">
        <f>'将来負担比率（分子）の構造'!J$45</f>
        <v>9600</v>
      </c>
      <c r="F62" s="160"/>
      <c r="G62" s="160"/>
      <c r="H62" s="160">
        <f>'将来負担比率（分子）の構造'!K$45</f>
        <v>9329</v>
      </c>
      <c r="I62" s="160"/>
      <c r="J62" s="160"/>
      <c r="K62" s="160">
        <f>'将来負担比率（分子）の構造'!L$45</f>
        <v>9131</v>
      </c>
      <c r="L62" s="160"/>
      <c r="M62" s="160"/>
      <c r="N62" s="160">
        <f>'将来負担比率（分子）の構造'!M$45</f>
        <v>8850</v>
      </c>
      <c r="O62" s="160"/>
      <c r="P62" s="160"/>
    </row>
    <row r="63" spans="1:16">
      <c r="A63" s="160" t="s">
        <v>27</v>
      </c>
      <c r="B63" s="160" t="str">
        <f>'将来負担比率（分子）の構造'!I$44</f>
        <v>-</v>
      </c>
      <c r="C63" s="160"/>
      <c r="D63" s="160"/>
      <c r="E63" s="160" t="str">
        <f>'将来負担比率（分子）の構造'!J$44</f>
        <v>-</v>
      </c>
      <c r="F63" s="160"/>
      <c r="G63" s="160"/>
      <c r="H63" s="160" t="str">
        <f>'将来負担比率（分子）の構造'!K$44</f>
        <v>-</v>
      </c>
      <c r="I63" s="160"/>
      <c r="J63" s="160"/>
      <c r="K63" s="160" t="str">
        <f>'将来負担比率（分子）の構造'!L$44</f>
        <v>-</v>
      </c>
      <c r="L63" s="160"/>
      <c r="M63" s="160"/>
      <c r="N63" s="160" t="str">
        <f>'将来負担比率（分子）の構造'!M$44</f>
        <v>-</v>
      </c>
      <c r="O63" s="160"/>
      <c r="P63" s="160"/>
    </row>
    <row r="64" spans="1:16">
      <c r="A64" s="160" t="s">
        <v>26</v>
      </c>
      <c r="B64" s="160">
        <f>'将来負担比率（分子）の構造'!I$43</f>
        <v>12843</v>
      </c>
      <c r="C64" s="160"/>
      <c r="D64" s="160"/>
      <c r="E64" s="160">
        <f>'将来負担比率（分子）の構造'!J$43</f>
        <v>12840</v>
      </c>
      <c r="F64" s="160"/>
      <c r="G64" s="160"/>
      <c r="H64" s="160">
        <f>'将来負担比率（分子）の構造'!K$43</f>
        <v>11996</v>
      </c>
      <c r="I64" s="160"/>
      <c r="J64" s="160"/>
      <c r="K64" s="160">
        <f>'将来負担比率（分子）の構造'!L$43</f>
        <v>11735</v>
      </c>
      <c r="L64" s="160"/>
      <c r="M64" s="160"/>
      <c r="N64" s="160">
        <f>'将来負担比率（分子）の構造'!M$43</f>
        <v>11193</v>
      </c>
      <c r="O64" s="160"/>
      <c r="P64" s="160"/>
    </row>
    <row r="65" spans="1:16">
      <c r="A65" s="160" t="s">
        <v>25</v>
      </c>
      <c r="B65" s="160">
        <f>'将来負担比率（分子）の構造'!I$42</f>
        <v>191</v>
      </c>
      <c r="C65" s="160"/>
      <c r="D65" s="160"/>
      <c r="E65" s="160">
        <f>'将来負担比率（分子）の構造'!J$42</f>
        <v>168</v>
      </c>
      <c r="F65" s="160"/>
      <c r="G65" s="160"/>
      <c r="H65" s="160">
        <f>'将来負担比率（分子）の構造'!K$42</f>
        <v>149</v>
      </c>
      <c r="I65" s="160"/>
      <c r="J65" s="160"/>
      <c r="K65" s="160">
        <f>'将来負担比率（分子）の構造'!L$42</f>
        <v>133</v>
      </c>
      <c r="L65" s="160"/>
      <c r="M65" s="160"/>
      <c r="N65" s="160">
        <f>'将来負担比率（分子）の構造'!M$42</f>
        <v>114</v>
      </c>
      <c r="O65" s="160"/>
      <c r="P65" s="160"/>
    </row>
    <row r="66" spans="1:16">
      <c r="A66" s="160" t="s">
        <v>24</v>
      </c>
      <c r="B66" s="160">
        <f>'将来負担比率（分子）の構造'!I$41</f>
        <v>50638</v>
      </c>
      <c r="C66" s="160"/>
      <c r="D66" s="160"/>
      <c r="E66" s="160">
        <f>'将来負担比率（分子）の構造'!J$41</f>
        <v>51854</v>
      </c>
      <c r="F66" s="160"/>
      <c r="G66" s="160"/>
      <c r="H66" s="160">
        <f>'将来負担比率（分子）の構造'!K$41</f>
        <v>53695</v>
      </c>
      <c r="I66" s="160"/>
      <c r="J66" s="160"/>
      <c r="K66" s="160">
        <f>'将来負担比率（分子）の構造'!L$41</f>
        <v>54888</v>
      </c>
      <c r="L66" s="160"/>
      <c r="M66" s="160"/>
      <c r="N66" s="160">
        <f>'将来負担比率（分子）の構造'!M$41</f>
        <v>58419</v>
      </c>
      <c r="O66" s="160"/>
      <c r="P66" s="160"/>
    </row>
    <row r="67" spans="1:16">
      <c r="A67" s="160" t="s">
        <v>68</v>
      </c>
      <c r="B67" s="160" t="e">
        <f>NA()</f>
        <v>#N/A</v>
      </c>
      <c r="C67" s="160">
        <f>IF(ISNUMBER('将来負担比率（分子）の構造'!I$53), IF('将来負担比率（分子）の構造'!I$53 &lt; 0, 0, '将来負担比率（分子）の構造'!I$53), NA())</f>
        <v>11458</v>
      </c>
      <c r="D67" s="160" t="e">
        <f>NA()</f>
        <v>#N/A</v>
      </c>
      <c r="E67" s="160" t="e">
        <f>NA()</f>
        <v>#N/A</v>
      </c>
      <c r="F67" s="160">
        <f>IF(ISNUMBER('将来負担比率（分子）の構造'!J$53), IF('将来負担比率（分子）の構造'!J$53 &lt; 0, 0, '将来負担比率（分子）の構造'!J$53), NA())</f>
        <v>11686</v>
      </c>
      <c r="G67" s="160" t="e">
        <f>NA()</f>
        <v>#N/A</v>
      </c>
      <c r="H67" s="160" t="e">
        <f>NA()</f>
        <v>#N/A</v>
      </c>
      <c r="I67" s="160">
        <f>IF(ISNUMBER('将来負担比率（分子）の構造'!K$53), IF('将来負担比率（分子）の構造'!K$53 &lt; 0, 0, '将来負担比率（分子）の構造'!K$53), NA())</f>
        <v>10672</v>
      </c>
      <c r="J67" s="160" t="e">
        <f>NA()</f>
        <v>#N/A</v>
      </c>
      <c r="K67" s="160" t="e">
        <f>NA()</f>
        <v>#N/A</v>
      </c>
      <c r="L67" s="160">
        <f>IF(ISNUMBER('将来負担比率（分子）の構造'!L$53), IF('将来負担比率（分子）の構造'!L$53 &lt; 0, 0, '将来負担比率（分子）の構造'!L$53), NA())</f>
        <v>11263</v>
      </c>
      <c r="M67" s="160" t="e">
        <f>NA()</f>
        <v>#N/A</v>
      </c>
      <c r="N67" s="160" t="e">
        <f>NA()</f>
        <v>#N/A</v>
      </c>
      <c r="O67" s="160">
        <f>IF(ISNUMBER('将来負担比率（分子）の構造'!M$53), IF('将来負担比率（分子）の構造'!M$53 &lt; 0, 0, '将来負担比率（分子）の構造'!M$53), NA())</f>
        <v>11903</v>
      </c>
      <c r="P67" s="160" t="e">
        <f>NA()</f>
        <v>#N/A</v>
      </c>
    </row>
    <row r="70" spans="1:16">
      <c r="A70" s="162" t="s">
        <v>69</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70</v>
      </c>
      <c r="B72" s="164">
        <f>基金残高に係る経年分析!F55</f>
        <v>4454</v>
      </c>
      <c r="C72" s="164">
        <f>基金残高に係る経年分析!G55</f>
        <v>4062</v>
      </c>
      <c r="D72" s="164">
        <f>基金残高に係る経年分析!H55</f>
        <v>3765</v>
      </c>
    </row>
    <row r="73" spans="1:16">
      <c r="A73" s="163" t="s">
        <v>71</v>
      </c>
      <c r="B73" s="164">
        <f>基金残高に係る経年分析!F56</f>
        <v>1169</v>
      </c>
      <c r="C73" s="164">
        <f>基金残高に係る経年分析!G56</f>
        <v>1169</v>
      </c>
      <c r="D73" s="164">
        <f>基金残高に係る経年分析!H56</f>
        <v>1170</v>
      </c>
    </row>
    <row r="74" spans="1:16">
      <c r="A74" s="163" t="s">
        <v>72</v>
      </c>
      <c r="B74" s="164">
        <f>基金残高に係る経年分析!F57</f>
        <v>4993</v>
      </c>
      <c r="C74" s="164">
        <f>基金残高に係る経年分析!G57</f>
        <v>5124</v>
      </c>
      <c r="D74" s="164">
        <f>基金残高に係る経年分析!H57</f>
        <v>4876</v>
      </c>
    </row>
  </sheetData>
  <sheetProtection algorithmName="SHA-512" hashValue="h+cJKKK/wu+1HNRzaTBZ2d0xsyotetF1QR7zHiCl+B5E4akgzzZRfd3h2VAUkDGjijxtc367sBL6w6C1eL3x3w==" saltValue="moELOM+uNydAKKJ3OzIV+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2019-03-11T09:01:07Z</cp:lastPrinted>
  <dcterms:created xsi:type="dcterms:W3CDTF">2019-02-14T01:53:09Z</dcterms:created>
  <dcterms:modified xsi:type="dcterms:W3CDTF">2019-11-25T09:06:17Z</dcterms:modified>
  <cp:category/>
</cp:coreProperties>
</file>