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0060000\10060300\12 新地方公会計制度\98 調査・照会\R2\20200818平成30年度財政状況資料集の作成について（2回目）【作業依頼　9.24期限】\公表用\"/>
    </mc:Choice>
  </mc:AlternateContent>
  <bookViews>
    <workbookView xWindow="0" yWindow="0" windowWidth="15360" windowHeight="7635" tabRatio="8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<sst xmlns="http://schemas.openxmlformats.org/spreadsheetml/2006/main" count="1116" uniqueCount="620">
  <si>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</si>
  <si>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</si>
  <si>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</si>
  <si>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</si>
  <si>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</si>
  <si>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</si>
  <si>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</si>
  <si>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</si>
  <si>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</si>
  <si>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</si>
  <si>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</si>
  <si>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</si>
  <si>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</si>
  <si>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</si>
  <si>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</si>
  <si>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</si>
  <si>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</si>
  <si>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</si>
  <si>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</si>
  <si>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</si>
  <si>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</si>
  <si>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</si>
  <si>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</si>
  <si>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</si>
  <si>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</si>
  <si>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</si>
  <si>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</si>
  <si>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</si>
  <si>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</si>
  <si>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</si>
  <si>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</si>
  <si>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</si>
  <si>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</si>
  <si>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</si>
  <si>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</si>
  <si>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</si>
  <si>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</si>
  <si>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</si>
  <si>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</si>
  <si>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</si>
  <si>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</si>
  <si>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</si>
  <si>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</si>
  <si>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</si>
  <si>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</si>
  <si>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</si>
  <si>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</si>
  <si>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</si>
  <si>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</si>
  <si>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</si>
  <si>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</si>
  <si>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</si>
  <si>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</si>
  <si>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</si>
  <si>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</si>
  <si>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</si>
  <si>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</si>
  <si>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</si>
  <si>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</si>
  <si>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</si>
  <si>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</si>
  <si>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</si>
  <si>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</si>
  <si>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</si>
  <si>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</si>
  <si>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</si>
  <si>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</si>
  <si>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</si>
  <si>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</si>
  <si>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</si>
  <si>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</si>
  <si>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</si>
  <si>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</si>
  <si>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</si>
  <si>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</si>
  <si>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</si>
  <si>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</si>
  <si>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</si>
  <si>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</si>
  <si>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</si>
  <si>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</si>
  <si>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</si>
  <si>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</si>
  <si>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</si>
  <si>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</si>
  <si>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</si>
  <si>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</si>
  <si>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</si>
  <si>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</si>
  <si>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</si>
  <si>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</si>
  <si>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</si>
  <si>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</si>
  <si>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</si>
  <si>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</si>
  <si>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</si>
  <si>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</si>
  <si>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</si>
  <si>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</si>
  <si>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</si>
  <si>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</si>
  <si>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</si>
  <si>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</si>
  <si>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</si>
  <si>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</si>
  <si>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</si>
  <si>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</si>
  <si>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</si>
  <si>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</si>
  <si>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</si>
  <si>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</si>
  <si>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</si>
  <si>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</si>
  <si>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</si>
  <si>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</si>
  <si>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</si>
  <si>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</si>
  <si>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</si>
  <si>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</si>
  <si>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</si>
  <si>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</si>
  <si>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</si>
  <si>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</si>
  <si>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</si>
  <si>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</si>
  <si>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</si>
  <si>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</si>
  <si>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</si>
  <si>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</si>
  <si>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</si>
  <si>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</si>
  <si>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</si>
  <si>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</si>
  <si>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</si>
  <si>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</si>
  <si>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</si>
  <si>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</si>
  <si>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</si>
  <si>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</si>
  <si>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</si>
  <si>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</si>
  <si>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</si>
  <si>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</si>
  <si>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</si>
  <si>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</si>
  <si>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</si>
  <si>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</si>
  <si>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</si>
  <si>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</si>
  <si>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</si>
  <si>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</si>
  <si>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</si>
  <si>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</si>
  <si>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</si>
  <si>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</si>
  <si>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</si>
  <si>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</si>
  <si>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</si>
  <si>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</si>
  <si>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</si>
  <si>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</si>
  <si>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</si>
  <si>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</si>
  <si>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</si>
  <si>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</si>
  <si>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</si>
  <si>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</si>
  <si>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</si>
  <si>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</si>
  <si>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</si>
  <si>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</si>
  <si>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</si>
  <si>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</si>
  <si>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</si>
  <si>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</si>
  <si>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</si>
  <si>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</si>
  <si>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</si>
  <si>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</si>
  <si>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</si>
  <si>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</si>
  <si>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</si>
  <si>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</si>
  <si>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</si>
  <si>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</si>
  <si>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</si>
  <si>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</si>
  <si>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</si>
  <si>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</si>
  <si>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</si>
  <si>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</si>
  <si>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</si>
  <si>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</si>
  <si>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</si>
  <si>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</si>
  <si>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</si>
  <si>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</si>
  <si>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</si>
  <si>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</si>
  <si>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</si>
  <si>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</si>
  <si>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</si>
  <si>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</si>
  <si>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</si>
  <si>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</si>
  <si>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</si>
  <si>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</si>
  <si>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</si>
  <si>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</si>
  <si>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</si>
  <si>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</si>
  <si>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</si>
  <si>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栃木県日光市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</si>
  <si>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</si>
  <si>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</si>
  <si>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</si>
  <si>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</si>
  <si>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</si>
  <si>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</si>
  <si>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</si>
  <si>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</si>
  <si>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</si>
  <si>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</si>
  <si>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</si>
  <si>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</si>
  <si>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</si>
  <si>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</si>
  <si>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</si>
  <si>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</si>
  <si>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</si>
  <si>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</si>
  <si>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</si>
  <si>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</si>
  <si>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</si>
  <si>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</si>
  <si>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</si>
  <si>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</si>
  <si>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</si>
  <si>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</si>
  <si>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</si>
  <si>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</si>
  <si>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</si>
  <si>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</si>
  <si>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</si>
  <si>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</si>
  <si>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</si>
  <si>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</si>
  <si>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</si>
  <si>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</si>
  <si>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</si>
  <si>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</si>
  <si>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</si>
  <si>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</si>
  <si>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</si>
  <si>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</si>
  <si>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</si>
  <si>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</si>
  <si>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</si>
  <si>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</si>
  <si>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</si>
  <si>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</si>
  <si>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</si>
  <si>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</si>
  <si>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</si>
  <si>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</si>
  <si>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</si>
  <si>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</si>
  <si>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</si>
  <si>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</si>
  <si>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</si>
  <si>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</si>
  <si>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</si>
  <si>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</si>
  <si>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</si>
  <si>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</si>
  <si>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</si>
  <si>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</si>
  <si>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</si>
  <si>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</si>
  <si>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</si>
  <si>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</si>
  <si>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</si>
  <si>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</si>
  <si>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</si>
  <si>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</si>
  <si>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</si>
  <si>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</si>
  <si>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</si>
  <si>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</si>
  <si>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</si>
  <si>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</si>
  <si>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</si>
  <si>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</si>
  <si>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</si>
  <si>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</si>
  <si>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</si>
  <si>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</si>
  <si>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</si>
  <si>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</si>
  <si>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</si>
  <si>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</si>
  <si>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</si>
  <si>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</si>
  <si>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</si>
  <si>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</si>
  <si>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</si>
  <si>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</si>
  <si>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</si>
  <si>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</si>
  <si>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</si>
  <si>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</si>
  <si>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</si>
  <si>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</si>
  <si>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</si>
  <si>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</si>
  <si>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</si>
  <si>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</si>
  <si>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</si>
  <si>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</si>
  <si>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</si>
  <si>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</si>
  <si>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</si>
  <si>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</si>
  <si>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</si>
  <si>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</si>
  <si>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</si>
  <si>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</si>
  <si>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</si>
  <si>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</si>
  <si>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</si>
  <si>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</si>
  <si>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</si>
  <si>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</si>
  <si>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</si>
  <si>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</si>
  <si>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</si>
  <si>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</si>
  <si>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</si>
  <si>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</si>
  <si>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</si>
  <si>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</si>
  <si>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</si>
  <si>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</si>
  <si>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</si>
  <si>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</si>
  <si>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</si>
  <si>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</si>
  <si>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</si>
  <si>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</si>
  <si>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</si>
  <si>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</si>
  <si>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</si>
  <si>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</si>
  <si>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</si>
  <si>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</si>
  <si>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</si>
  <si>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</si>
  <si>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</si>
  <si>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</si>
  <si>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</si>
  <si>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</si>
  <si>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</si>
  <si>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</si>
  <si>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栃木県日光市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</si>
  <si>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</si>
  <si>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</si>
  <si>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</si>
  <si>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</si>
  <si>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</si>
  <si>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</si>
  <si>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</si>
  <si>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</si>
  <si>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</si>
  <si>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</si>
  <si>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</si>
  <si>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</si>
  <si>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</si>
  <si>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</si>
  <si>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</si>
  <si>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</si>
  <si>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</si>
  <si>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</si>
  <si>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</si>
  <si>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</si>
  <si>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</si>
  <si>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</si>
  <si>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</si>
  <si>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</si>
  <si>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</si>
  <si>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</si>
  <si>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</si>
  <si>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</si>
  <si>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</si>
  <si>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</si>
  <si>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</si>
  <si>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</si>
  <si>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</si>
  <si>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</si>
  <si>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</si>
  <si>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</si>
  <si>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</si>
  <si>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</si>
  <si>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</si>
  <si>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</si>
  <si>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</si>
  <si>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</si>
  <si>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</si>
  <si>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温泉事業特別会計</t>
    <phoneticPr fontId="5"/>
  </si>
  <si>
    <t>銅山観光事業特別会計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</si>
  <si>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</si>
  <si>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</si>
  <si>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</si>
  <si>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</si>
  <si>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</si>
  <si>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</si>
  <si>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</si>
  <si>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</si>
  <si>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</si>
  <si>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</si>
  <si>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</si>
  <si>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</si>
  <si>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</si>
  <si>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</si>
  <si>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</si>
  <si>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</si>
  <si>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</si>
  <si>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</si>
  <si>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</si>
  <si>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</si>
  <si>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</si>
  <si>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</si>
  <si>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</si>
  <si>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</si>
  <si>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</si>
  <si>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</si>
  <si>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</si>
  <si>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</si>
  <si>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</si>
  <si>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</si>
  <si>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</si>
  <si>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</si>
  <si>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</si>
  <si>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</si>
  <si>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</si>
  <si>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</si>
  <si>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</si>
  <si>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</si>
  <si>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</si>
  <si>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</si>
  <si>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</si>
  <si>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</si>
  <si>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</si>
  <si>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</si>
  <si>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</si>
  <si>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</si>
  <si>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</si>
  <si>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</si>
  <si>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</si>
  <si>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</si>
  <si>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</si>
  <si>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</si>
  <si>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</si>
  <si>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</si>
  <si>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</si>
  <si>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</si>
  <si>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</si>
  <si>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</si>
  <si>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</si>
  <si>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</si>
  <si>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</si>
  <si>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</si>
  <si>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</si>
  <si>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</si>
  <si>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</si>
  <si>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</si>
  <si>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温泉事業特別会計</t>
    <phoneticPr fontId="5"/>
  </si>
  <si>
    <t>(Ｆ)</t>
    <phoneticPr fontId="5"/>
  </si>
  <si>
    <t>銅山観光事業特別会計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</si>
  <si>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</si>
  <si>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</si>
  <si>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</si>
  <si>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</si>
  <si>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</si>
  <si>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</si>
  <si>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</si>
  <si>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</si>
  <si>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</si>
  <si>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</si>
  <si>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</si>
  <si>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</si>
  <si>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</si>
  <si>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</si>
  <si>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</si>
  <si>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</si>
  <si>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</si>
  <si>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</si>
  <si>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</si>
  <si>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</si>
  <si>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</si>
  <si>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</si>
  <si>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</si>
  <si>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</si>
  <si>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</si>
  <si>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</si>
  <si>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</si>
  <si>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</si>
  <si>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</si>
  <si>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</si>
  <si>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</si>
  <si>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</si>
  <si>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</si>
  <si>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</si>
  <si>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</si>
  <si>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</si>
  <si>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</si>
  <si>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</si>
  <si>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</si>
  <si>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</si>
  <si>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</si>
  <si>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</si>
  <si>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</si>
  <si>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</si>
  <si>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</si>
  <si>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</si>
  <si>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</si>
  <si>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</si>
  <si>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</si>
  <si>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</si>
  <si>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</si>
  <si>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</si>
  <si>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</si>
  <si>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</si>
  <si>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</si>
  <si>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</si>
  <si>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</si>
  <si>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</si>
  <si>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</si>
  <si>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</si>
  <si>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</si>
  <si>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</si>
  <si>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</si>
  <si>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</si>
  <si>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</si>
  <si>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</si>
  <si>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</si>
  <si>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</si>
  <si>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</si>
  <si>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</si>
  <si>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</si>
  <si>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</si>
  <si>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</si>
  <si>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</si>
  <si>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</si>
  <si>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</si>
  <si>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</si>
  <si>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</si>
  <si>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</si>
  <si>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</si>
  <si>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</si>
  <si>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</si>
  <si>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</si>
  <si>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</si>
  <si>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0.28</t>
  </si>
  <si>
    <t>▲ 1.91</t>
  </si>
  <si>
    <t>▲ 1.89</t>
  </si>
  <si>
    <t>▲ 4.82</t>
  </si>
  <si>
    <t>水道事業会計</t>
  </si>
  <si>
    <t>一般会計</t>
  </si>
  <si>
    <t>介護保険事業特別会計</t>
  </si>
  <si>
    <t>国民健康保険事業特別会計</t>
  </si>
  <si>
    <t>下水道事業特別会計</t>
  </si>
  <si>
    <t>銅山観光事業特別会計</t>
  </si>
  <si>
    <t>診療所事業特別会計</t>
  </si>
  <si>
    <t>温泉事業特別会計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</si>
  <si>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</si>
  <si>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</si>
  <si>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</si>
  <si>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</si>
  <si>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</si>
  <si>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</si>
  <si>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</si>
  <si>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</si>
  <si>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</si>
  <si>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</si>
  <si>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</si>
  <si>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</si>
  <si>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</si>
  <si>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</si>
  <si>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日光市公共施設振興公社</t>
    <rPh sb="0" eb="3">
      <t>ニッコウシ</t>
    </rPh>
    <rPh sb="3" eb="5">
      <t>コウキョウ</t>
    </rPh>
    <rPh sb="5" eb="7">
      <t>シセツ</t>
    </rPh>
    <rPh sb="7" eb="9">
      <t>シンコウ</t>
    </rPh>
    <rPh sb="9" eb="11">
      <t>コウシャ</t>
    </rPh>
    <phoneticPr fontId="2"/>
  </si>
  <si>
    <t>日光市農業公社</t>
    <rPh sb="0" eb="3">
      <t>ニッコウシ</t>
    </rPh>
    <rPh sb="3" eb="5">
      <t>ノウギョウ</t>
    </rPh>
    <rPh sb="5" eb="7">
      <t>コウシャ</t>
    </rPh>
    <phoneticPr fontId="2"/>
  </si>
  <si>
    <t>オアシス今市</t>
    <rPh sb="4" eb="6">
      <t>イマイチ</t>
    </rPh>
    <phoneticPr fontId="2"/>
  </si>
  <si>
    <t>小杉放菴記念日光美術館</t>
    <rPh sb="0" eb="2">
      <t>コスギ</t>
    </rPh>
    <rPh sb="2" eb="4">
      <t>ホウアン</t>
    </rPh>
    <rPh sb="4" eb="6">
      <t>キネン</t>
    </rPh>
    <rPh sb="6" eb="8">
      <t>ニッコウ</t>
    </rPh>
    <rPh sb="8" eb="11">
      <t>ビジュツカン</t>
    </rPh>
    <phoneticPr fontId="2"/>
  </si>
  <si>
    <t>鬼怒川・川治温泉観光開発</t>
    <rPh sb="0" eb="3">
      <t>キヌガワ</t>
    </rPh>
    <rPh sb="4" eb="8">
      <t>カワジオンセン</t>
    </rPh>
    <rPh sb="8" eb="10">
      <t>カンコウ</t>
    </rPh>
    <rPh sb="10" eb="12">
      <t>カイハツ</t>
    </rPh>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</si>
  <si>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</si>
  <si>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</si>
  <si>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</si>
  <si>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</si>
  <si>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</si>
  <si>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2"/>
  </si>
  <si>
    <t>庁舎整備基金</t>
    <rPh sb="0" eb="2">
      <t>チョウシャ</t>
    </rPh>
    <rPh sb="2" eb="4">
      <t>セイビ</t>
    </rPh>
    <rPh sb="4" eb="6">
      <t>キキン</t>
    </rPh>
    <phoneticPr fontId="2"/>
  </si>
  <si>
    <t>高齢者福祉基金</t>
    <rPh sb="0" eb="3">
      <t>コウレイシャ</t>
    </rPh>
    <rPh sb="3" eb="5">
      <t>フクシ</t>
    </rPh>
    <rPh sb="5" eb="7">
      <t>キキン</t>
    </rPh>
    <phoneticPr fontId="2"/>
  </si>
  <si>
    <t>地域医療整備基金</t>
    <rPh sb="0" eb="2">
      <t>チイキ</t>
    </rPh>
    <rPh sb="2" eb="4">
      <t>イリョウ</t>
    </rPh>
    <rPh sb="4" eb="6">
      <t>セイビ</t>
    </rPh>
    <rPh sb="6" eb="8">
      <t>キキン</t>
    </rPh>
    <phoneticPr fontId="2"/>
  </si>
  <si>
    <t>三日月福祉基金</t>
    <rPh sb="0" eb="3">
      <t>ミカヅキ</t>
    </rPh>
    <rPh sb="3" eb="5">
      <t>フクシ</t>
    </rPh>
    <rPh sb="5" eb="7">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</si>
  <si>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</si>
  <si>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</si>
  <si>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</si>
  <si>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</si>
  <si>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</si>
  <si>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</si>
  <si>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</si>
  <si>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</si>
  <si>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</si>
  <si>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</si>
  <si>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</si>
  <si>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</si>
  <si>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合併例事業債や緊急防災・減災事業債など交付税算入率の高い起債の活用により、充当可能財源等は増えている一方で、本庁舎をはじめとする日光庁舎、藤原庁舎などの建設事業の実施に伴い市債発行額が増加したため、前年度＋2.9ポイントとなった。実質公債費比率については、一部の庁舎建設事業の償還が始まったことにより前年度＋0.3ポイントとなったが、翌年度以降、元利償還金等の増により実質公債費比率は増加する見込みである。</t>
    <rPh sb="139" eb="141">
      <t>イチブ</t>
    </rPh>
    <rPh sb="178" eb="181">
      <t>ヨクネンド</t>
    </rPh>
    <rPh sb="181" eb="183">
      <t>イコウ</t>
    </rPh>
    <phoneticPr fontId="5"/>
  </si>
  <si>
    <t>実質公債費比率</t>
    <phoneticPr fontId="5"/>
  </si>
  <si>
    <t xml:space="preserve"> </t>
    <phoneticPr fontId="5"/>
  </si>
  <si>
    <t xml:space="preserve"> </t>
    <phoneticPr fontId="5"/>
  </si>
  <si>
    <t>平成30年度決算における将来負担比率は62.8％、有形固定資産減価償却率は69.2％であり、類似団体平均と比較して高い値で推移している。これは、合併特例債など有利な地方債を利用して施設等の更新を行っているが、既存建物の解体や統廃合が進んでいないため、減価償却費が累積していることが一因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</si>
</sst>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5"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9FC8-4186-896A-11B7F2BEE8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79303</c:v>
                </c:pt>
                <c:pt idx="1">
                  <c:v>79456</c:v>
                </c:pt>
                <c:pt idx="2">
                  <c:v>72028</c:v>
                </c:pt>
                <c:pt idx="3">
                  <c:v>105014</c:v>
                </c:pt>
                <c:pt idx="4">
                  <c:v>106886</c:v>
                </c:pt>
              </c:numCache>
            </c:numRef>
          </c:val>
          <c:smooth val="0"/>
          <c:extLst xmlns:c16r2="http://schemas.microsoft.com/office/drawing/2015/06/chart">
            <c:ext xmlns:c16="http://schemas.microsoft.com/office/drawing/2014/chart" uri="{C3380CC4-5D6E-409C-BE32-E72D297353CC}">
              <c16:uniqueId val="{00000001-9FC8-4186-896A-11B7F2BEE817}"/>
            </c:ext>
          </c:extLst>
        </c:ser>
        <c:dLbls>
          <c:showLegendKey val="0"/>
          <c:showVal val="0"/>
          <c:showCatName val="0"/>
          <c:showSerName val="0"/>
          <c:showPercent val="0"/>
          <c:showBubbleSize val="0"/>
        </c:dLbls>
        <c:marker val="1"/>
        <c:smooth val="0"/>
        <c:axId val="354096264"/>
        <c:axId val="354101360"/>
      </c:lineChart>
      <c:catAx>
        <c:axId val="354096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101360"/>
        <c:crosses val="autoZero"/>
        <c:auto val="1"/>
        <c:lblAlgn val="ctr"/>
        <c:lblOffset val="100"/>
        <c:tickLblSkip val="1"/>
        <c:tickMarkSkip val="1"/>
        <c:noMultiLvlLbl val="0"/>
      </c:catAx>
      <c:valAx>
        <c:axId val="354101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096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c:v>
                </c:pt>
                <c:pt idx="1">
                  <c:v>7.05</c:v>
                </c:pt>
                <c:pt idx="2">
                  <c:v>6.81</c:v>
                </c:pt>
                <c:pt idx="3">
                  <c:v>6.23</c:v>
                </c:pt>
                <c:pt idx="4">
                  <c:v>3.28</c:v>
                </c:pt>
              </c:numCache>
            </c:numRef>
          </c:val>
          <c:extLst xmlns:c16r2="http://schemas.microsoft.com/office/drawing/2015/06/chart">
            <c:ext xmlns:c16="http://schemas.microsoft.com/office/drawing/2014/chart" uri="{C3380CC4-5D6E-409C-BE32-E72D297353CC}">
              <c16:uniqueId val="{00000000-0373-41F5-86FF-9E297AD1AA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17.760000000000002</c:v>
                </c:pt>
                <c:pt idx="1">
                  <c:v>17.690000000000001</c:v>
                </c:pt>
                <c:pt idx="2">
                  <c:v>16.34</c:v>
                </c:pt>
                <c:pt idx="3">
                  <c:v>15.36</c:v>
                </c:pt>
                <c:pt idx="4">
                  <c:v>13.59</c:v>
                </c:pt>
              </c:numCache>
            </c:numRef>
          </c:val>
          <c:extLst xmlns:c16r2="http://schemas.microsoft.com/office/drawing/2015/06/chart">
            <c:ext xmlns:c16="http://schemas.microsoft.com/office/drawing/2014/chart" uri="{C3380CC4-5D6E-409C-BE32-E72D297353CC}">
              <c16:uniqueId val="{00000001-0373-41F5-86FF-9E297AD1AA07}"/>
            </c:ext>
          </c:extLst>
        </c:ser>
        <c:dLbls>
          <c:showLegendKey val="0"/>
          <c:showVal val="0"/>
          <c:showCatName val="0"/>
          <c:showSerName val="0"/>
          <c:showPercent val="0"/>
          <c:showBubbleSize val="0"/>
        </c:dLbls>
        <c:gapWidth val="250"/>
        <c:overlap val="100"/>
        <c:axId val="354097440"/>
        <c:axId val="354096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-0.28000000000000003</c:v>
                </c:pt>
                <c:pt idx="1">
                  <c:v>0.28999999999999998</c:v>
                </c:pt>
                <c:pt idx="2">
                  <c:v>-1.91</c:v>
                </c:pt>
                <c:pt idx="3">
                  <c:v>-1.89</c:v>
                </c:pt>
                <c:pt idx="4">
                  <c:v>-4.82</c:v>
                </c:pt>
              </c:numCache>
            </c:numRef>
          </c:val>
          <c:smooth val="0"/>
          <c:extLst xmlns:c16r2="http://schemas.microsoft.com/office/drawing/2015/06/chart">
            <c:ext xmlns:c16="http://schemas.microsoft.com/office/drawing/2014/chart" uri="{C3380CC4-5D6E-409C-BE32-E72D297353CC}">
              <c16:uniqueId val="{00000002-0373-41F5-86FF-9E297AD1AA07}"/>
            </c:ext>
          </c:extLst>
        </c:ser>
        <c:dLbls>
          <c:showLegendKey val="0"/>
          <c:showVal val="0"/>
          <c:showCatName val="0"/>
          <c:showSerName val="0"/>
          <c:showPercent val="0"/>
          <c:showBubbleSize val="0"/>
        </c:dLbls>
        <c:marker val="1"/>
        <c:smooth val="0"/>
        <c:axId val="354097440"/>
        <c:axId val="354096656"/>
      </c:lineChart>
      <c:catAx>
        <c:axId val="3540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4096656"/>
        <c:crosses val="autoZero"/>
        <c:auto val="1"/>
        <c:lblAlgn val="ctr"/>
        <c:lblOffset val="100"/>
        <c:tickLblSkip val="1"/>
        <c:tickMarkSkip val="1"/>
        <c:noMultiLvlLbl val="0"/>
      </c:catAx>
      <c:valAx>
        <c:axId val="35409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09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296-4758-A4FB-DFD32464BB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296-4758-A4FB-DFD32464BB50}"/>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296-4758-A4FB-DFD32464BB50}"/>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296-4758-A4FB-DFD32464BB50}"/>
            </c:ext>
          </c:extLst>
        </c:ser>
        <c:ser>
          <c:idx val="4"/>
          <c:order val="4"/>
          <c:tx>
            <c:strRef>
              <c:f>データシート!$A$31</c:f>
              <c:strCache>
                <c:ptCount val="1"/>
                <c:pt idx="0">
                  <c:v>銅山観光事業特別会計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0.18</c:v>
                </c:pt>
                <c:pt idx="4">
                  <c:v>#N/A</c:v>
                </c:pt>
                <c:pt idx="5">
                  <c:v>7.0000000000000007E-2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E296-4758-A4FB-DFD32464BB5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0.16</c:v>
                </c:pt>
                <c:pt idx="4">
                  <c:v>#N/A</c:v>
                </c:pt>
                <c:pt idx="5">
                  <c:v>0.17</c:v>
                </c:pt>
                <c:pt idx="6">
                  <c:v>#N/A</c:v>
                </c:pt>
                <c:pt idx="7">
                  <c:v>0.12</c:v>
                </c:pt>
                <c:pt idx="8">
                  <c:v>#N/A</c:v>
                </c:pt>
                <c:pt idx="9">
                  <c:v>7.0000000000000007E-2</c:v>
                </c:pt>
              </c:numCache>
            </c:numRef>
          </c:val>
          <c:extLst xmlns:c16r2="http://schemas.microsoft.com/office/drawing/2015/06/chart">
            <c:ext xmlns:c16="http://schemas.microsoft.com/office/drawing/2014/chart" uri="{C3380CC4-5D6E-409C-BE32-E72D297353CC}">
              <c16:uniqueId val="{00000005-E296-4758-A4FB-DFD32464BB5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1.1299999999999999</c:v>
                </c:pt>
                <c:pt idx="2">
                  <c:v>#N/A</c:v>
                </c:pt>
                <c:pt idx="3">
                  <c:v>0.65</c:v>
                </c:pt>
                <c:pt idx="4">
                  <c:v>#N/A</c:v>
                </c:pt>
                <c:pt idx="5">
                  <c:v>0.75</c:v>
                </c:pt>
                <c:pt idx="6">
                  <c:v>#N/A</c:v>
                </c:pt>
                <c:pt idx="7">
                  <c:v>1.29</c:v>
                </c:pt>
                <c:pt idx="8">
                  <c:v>#N/A</c:v>
                </c:pt>
                <c:pt idx="9">
                  <c:v>0.77</c:v>
                </c:pt>
              </c:numCache>
            </c:numRef>
          </c:val>
          <c:extLst xmlns:c16r2="http://schemas.microsoft.com/office/drawing/2015/06/chart">
            <c:ext xmlns:c16="http://schemas.microsoft.com/office/drawing/2014/chart" uri="{C3380CC4-5D6E-409C-BE32-E72D297353CC}">
              <c16:uniqueId val="{00000006-E296-4758-A4FB-DFD32464BB5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0.61</c:v>
                </c:pt>
                <c:pt idx="4">
                  <c:v>#N/A</c:v>
                </c:pt>
                <c:pt idx="5">
                  <c:v>1.1399999999999999</c:v>
                </c:pt>
                <c:pt idx="6">
                  <c:v>#N/A</c:v>
                </c:pt>
                <c:pt idx="7">
                  <c:v>1.61</c:v>
                </c:pt>
                <c:pt idx="8">
                  <c:v>#N/A</c:v>
                </c:pt>
                <c:pt idx="9">
                  <c:v>0.8</c:v>
                </c:pt>
              </c:numCache>
            </c:numRef>
          </c:val>
          <c:extLst xmlns:c16r2="http://schemas.microsoft.com/office/drawing/2015/06/chart">
            <c:ext xmlns:c16="http://schemas.microsoft.com/office/drawing/2014/chart" uri="{C3380CC4-5D6E-409C-BE32-E72D297353CC}">
              <c16:uniqueId val="{00000007-E296-4758-A4FB-DFD32464BB5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6.76</c:v>
                </c:pt>
                <c:pt idx="2">
                  <c:v>#N/A</c:v>
                </c:pt>
                <c:pt idx="3">
                  <c:v>7.02</c:v>
                </c:pt>
                <c:pt idx="4">
                  <c:v>#N/A</c:v>
                </c:pt>
                <c:pt idx="5">
                  <c:v>6.79</c:v>
                </c:pt>
                <c:pt idx="6">
                  <c:v>#N/A</c:v>
                </c:pt>
                <c:pt idx="7">
                  <c:v>6.21</c:v>
                </c:pt>
                <c:pt idx="8">
                  <c:v>#N/A</c:v>
                </c:pt>
                <c:pt idx="9">
                  <c:v>3.25</c:v>
                </c:pt>
              </c:numCache>
            </c:numRef>
          </c:val>
          <c:extLst xmlns:c16r2="http://schemas.microsoft.com/office/drawing/2015/06/chart">
            <c:ext xmlns:c16="http://schemas.microsoft.com/office/drawing/2014/chart" uri="{C3380CC4-5D6E-409C-BE32-E72D297353CC}">
              <c16:uniqueId val="{00000008-E296-4758-A4FB-DFD32464BB5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7.95</c:v>
                </c:pt>
                <c:pt idx="2">
                  <c:v>#N/A</c:v>
                </c:pt>
                <c:pt idx="3">
                  <c:v>8.1999999999999993</c:v>
                </c:pt>
                <c:pt idx="4">
                  <c:v>#N/A</c:v>
                </c:pt>
                <c:pt idx="5">
                  <c:v>10.57</c:v>
                </c:pt>
                <c:pt idx="6">
                  <c:v>#N/A</c:v>
                </c:pt>
                <c:pt idx="7">
                  <c:v>10.46</c:v>
                </c:pt>
                <c:pt idx="8">
                  <c:v>#N/A</c:v>
                </c:pt>
                <c:pt idx="9">
                  <c:v>10.67</c:v>
                </c:pt>
              </c:numCache>
            </c:numRef>
          </c:val>
          <c:extLst xmlns:c16r2="http://schemas.microsoft.com/office/drawing/2015/06/chart">
            <c:ext xmlns:c16="http://schemas.microsoft.com/office/drawing/2014/chart" uri="{C3380CC4-5D6E-409C-BE32-E72D297353CC}">
              <c16:uniqueId val="{00000009-E296-4758-A4FB-DFD32464BB50}"/>
            </c:ext>
          </c:extLst>
        </c:ser>
        <c:dLbls>
          <c:showLegendKey val="0"/>
          <c:showVal val="0"/>
          <c:showCatName val="0"/>
          <c:showSerName val="0"/>
          <c:showPercent val="0"/>
          <c:showBubbleSize val="0"/>
        </c:dLbls>
        <c:gapWidth val="150"/>
        <c:overlap val="100"/>
        <c:axId val="354100576"/>
        <c:axId val="354100968"/>
      </c:barChart>
      <c:catAx>
        <c:axId val="35410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100968"/>
        <c:crosses val="autoZero"/>
        <c:auto val="1"/>
        <c:lblAlgn val="ctr"/>
        <c:lblOffset val="100"/>
        <c:tickLblSkip val="1"/>
        <c:tickMarkSkip val="1"/>
        <c:noMultiLvlLbl val="0"/>
      </c:catAx>
      <c:valAx>
        <c:axId val="354100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10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4669</c:v>
                </c:pt>
                <c:pt idx="5">
                  <c:v>4638</c:v>
                </c:pt>
                <c:pt idx="8">
                  <c:v>4809</c:v>
                </c:pt>
                <c:pt idx="11">
                  <c:v>4898</c:v>
                </c:pt>
                <c:pt idx="14">
                  <c:v>5007</c:v>
                </c:pt>
              </c:numCache>
            </c:numRef>
          </c:val>
          <c:extLst xmlns:c16r2="http://schemas.microsoft.com/office/drawing/2015/06/chart">
            <c:ext xmlns:c16="http://schemas.microsoft.com/office/drawing/2014/chart" uri="{C3380CC4-5D6E-409C-BE32-E72D297353CC}">
              <c16:uniqueId val="{00000000-D873-4C9F-963B-BE12D46C74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873-4C9F-963B-BE12D46C74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25</c:v>
                </c:pt>
                <c:pt idx="6">
                  <c:v>16</c:v>
                </c:pt>
                <c:pt idx="9">
                  <c:v>15</c:v>
                </c:pt>
                <c:pt idx="12">
                  <c:v>14</c:v>
                </c:pt>
              </c:numCache>
            </c:numRef>
          </c:val>
          <c:extLst xmlns:c16r2="http://schemas.microsoft.com/office/drawing/2015/06/chart">
            <c:ext xmlns:c16="http://schemas.microsoft.com/office/drawing/2014/chart" uri="{C3380CC4-5D6E-409C-BE32-E72D297353CC}">
              <c16:uniqueId val="{00000002-D873-4C9F-963B-BE12D46C74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873-4C9F-963B-BE12D46C74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974</c:v>
                </c:pt>
                <c:pt idx="3">
                  <c:v>811</c:v>
                </c:pt>
                <c:pt idx="6">
                  <c:v>964</c:v>
                </c:pt>
                <c:pt idx="9">
                  <c:v>1021</c:v>
                </c:pt>
                <c:pt idx="12">
                  <c:v>995</c:v>
                </c:pt>
              </c:numCache>
            </c:numRef>
          </c:val>
          <c:extLst xmlns:c16r2="http://schemas.microsoft.com/office/drawing/2015/06/chart">
            <c:ext xmlns:c16="http://schemas.microsoft.com/office/drawing/2014/chart" uri="{C3380CC4-5D6E-409C-BE32-E72D297353CC}">
              <c16:uniqueId val="{00000004-D873-4C9F-963B-BE12D46C74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873-4C9F-963B-BE12D46C74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873-4C9F-963B-BE12D46C74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4918</c:v>
                </c:pt>
                <c:pt idx="3">
                  <c:v>4957</c:v>
                </c:pt>
                <c:pt idx="6">
                  <c:v>4956</c:v>
                </c:pt>
                <c:pt idx="9">
                  <c:v>5067</c:v>
                </c:pt>
                <c:pt idx="12">
                  <c:v>5262</c:v>
                </c:pt>
              </c:numCache>
            </c:numRef>
          </c:val>
          <c:extLst xmlns:c16r2="http://schemas.microsoft.com/office/drawing/2015/06/chart">
            <c:ext xmlns:c16="http://schemas.microsoft.com/office/drawing/2014/chart" uri="{C3380CC4-5D6E-409C-BE32-E72D297353CC}">
              <c16:uniqueId val="{00000007-D873-4C9F-963B-BE12D46C7453}"/>
            </c:ext>
          </c:extLst>
        </c:ser>
        <c:dLbls>
          <c:showLegendKey val="0"/>
          <c:showVal val="0"/>
          <c:showCatName val="0"/>
          <c:showSerName val="0"/>
          <c:showPercent val="0"/>
          <c:showBubbleSize val="0"/>
        </c:dLbls>
        <c:gapWidth val="100"/>
        <c:overlap val="100"/>
        <c:axId val="354098224"/>
        <c:axId val="354101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1248</c:v>
                </c:pt>
                <c:pt idx="2">
                  <c:v>#N/A</c:v>
                </c:pt>
                <c:pt idx="3">
                  <c:v>#N/A</c:v>
                </c:pt>
                <c:pt idx="4">
                  <c:v>1155</c:v>
                </c:pt>
                <c:pt idx="5">
                  <c:v>#N/A</c:v>
                </c:pt>
                <c:pt idx="6">
                  <c:v>#N/A</c:v>
                </c:pt>
                <c:pt idx="7">
                  <c:v>1127</c:v>
                </c:pt>
                <c:pt idx="8">
                  <c:v>#N/A</c:v>
                </c:pt>
                <c:pt idx="9">
                  <c:v>#N/A</c:v>
                </c:pt>
                <c:pt idx="10">
                  <c:v>1205</c:v>
                </c:pt>
                <c:pt idx="11">
                  <c:v>#N/A</c:v>
                </c:pt>
                <c:pt idx="12">
                  <c:v>#N/A</c:v>
                </c:pt>
                <c:pt idx="13">
                  <c:v>1264</c:v>
                </c:pt>
                <c:pt idx="14">
                  <c:v>#N/A</c:v>
                </c:pt>
              </c:numCache>
            </c:numRef>
          </c:val>
          <c:smooth val="0"/>
          <c:extLst xmlns:c16r2="http://schemas.microsoft.com/office/drawing/2015/06/chart">
            <c:ext xmlns:c16="http://schemas.microsoft.com/office/drawing/2014/chart" uri="{C3380CC4-5D6E-409C-BE32-E72D297353CC}">
              <c16:uniqueId val="{00000008-D873-4C9F-963B-BE12D46C7453}"/>
            </c:ext>
          </c:extLst>
        </c:ser>
        <c:dLbls>
          <c:showLegendKey val="0"/>
          <c:showVal val="0"/>
          <c:showCatName val="0"/>
          <c:showSerName val="0"/>
          <c:showPercent val="0"/>
          <c:showBubbleSize val="0"/>
        </c:dLbls>
        <c:marker val="1"/>
        <c:smooth val="0"/>
        <c:axId val="354098224"/>
        <c:axId val="354101752"/>
      </c:lineChart>
      <c:catAx>
        <c:axId val="35409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101752"/>
        <c:crosses val="autoZero"/>
        <c:auto val="1"/>
        <c:lblAlgn val="ctr"/>
        <c:lblOffset val="100"/>
        <c:tickLblSkip val="1"/>
        <c:tickMarkSkip val="1"/>
        <c:noMultiLvlLbl val="0"/>
      </c:catAx>
      <c:valAx>
        <c:axId val="354101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09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48872</c:v>
                </c:pt>
                <c:pt idx="5">
                  <c:v>50502</c:v>
                </c:pt>
                <c:pt idx="8">
                  <c:v>50801</c:v>
                </c:pt>
                <c:pt idx="11">
                  <c:v>52743</c:v>
                </c:pt>
                <c:pt idx="14">
                  <c:v>54724</c:v>
                </c:pt>
              </c:numCache>
            </c:numRef>
          </c:val>
          <c:extLst xmlns:c16r2="http://schemas.microsoft.com/office/drawing/2015/06/chart">
            <c:ext xmlns:c16="http://schemas.microsoft.com/office/drawing/2014/chart" uri="{C3380CC4-5D6E-409C-BE32-E72D297353CC}">
              <c16:uniqueId val="{00000000-A95B-432E-8924-5D5F2344E1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5575</c:v>
                </c:pt>
                <c:pt idx="5">
                  <c:v>5741</c:v>
                </c:pt>
                <c:pt idx="8">
                  <c:v>5986</c:v>
                </c:pt>
                <c:pt idx="11">
                  <c:v>6519</c:v>
                </c:pt>
                <c:pt idx="14">
                  <c:v>6164</c:v>
                </c:pt>
              </c:numCache>
            </c:numRef>
          </c:val>
          <c:extLst xmlns:c16r2="http://schemas.microsoft.com/office/drawing/2015/06/chart">
            <c:ext xmlns:c16="http://schemas.microsoft.com/office/drawing/2014/chart" uri="{C3380CC4-5D6E-409C-BE32-E72D297353CC}">
              <c16:uniqueId val="{00000001-A95B-432E-8924-5D5F2344E1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8377</c:v>
                </c:pt>
                <c:pt idx="5">
                  <c:v>8360</c:v>
                </c:pt>
                <c:pt idx="8">
                  <c:v>7869</c:v>
                </c:pt>
                <c:pt idx="11">
                  <c:v>7443</c:v>
                </c:pt>
                <c:pt idx="14">
                  <c:v>7692</c:v>
                </c:pt>
              </c:numCache>
            </c:numRef>
          </c:val>
          <c:extLst xmlns:c16r2="http://schemas.microsoft.com/office/drawing/2015/06/chart">
            <c:ext xmlns:c16="http://schemas.microsoft.com/office/drawing/2014/chart" uri="{C3380CC4-5D6E-409C-BE32-E72D297353CC}">
              <c16:uniqueId val="{00000002-A95B-432E-8924-5D5F2344E1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5B-432E-8924-5D5F2344E1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5B-432E-8924-5D5F2344E1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49</c:v>
                </c:pt>
                <c:pt idx="3">
                  <c:v>107</c:v>
                </c:pt>
                <c:pt idx="6">
                  <c:v>31</c:v>
                </c:pt>
                <c:pt idx="9">
                  <c:v>30</c:v>
                </c:pt>
                <c:pt idx="12">
                  <c:v>23</c:v>
                </c:pt>
              </c:numCache>
            </c:numRef>
          </c:val>
          <c:extLst xmlns:c16r2="http://schemas.microsoft.com/office/drawing/2015/06/chart">
            <c:ext xmlns:c16="http://schemas.microsoft.com/office/drawing/2014/chart" uri="{C3380CC4-5D6E-409C-BE32-E72D297353CC}">
              <c16:uniqueId val="{00000005-A95B-432E-8924-5D5F2344E1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9600</c:v>
                </c:pt>
                <c:pt idx="3">
                  <c:v>9329</c:v>
                </c:pt>
                <c:pt idx="6">
                  <c:v>9131</c:v>
                </c:pt>
                <c:pt idx="9">
                  <c:v>8850</c:v>
                </c:pt>
                <c:pt idx="12">
                  <c:v>8512</c:v>
                </c:pt>
              </c:numCache>
            </c:numRef>
          </c:val>
          <c:extLst xmlns:c16r2="http://schemas.microsoft.com/office/drawing/2015/06/chart">
            <c:ext xmlns:c16="http://schemas.microsoft.com/office/drawing/2014/chart" uri="{C3380CC4-5D6E-409C-BE32-E72D297353CC}">
              <c16:uniqueId val="{00000006-A95B-432E-8924-5D5F2344E1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95B-432E-8924-5D5F2344E1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12840</c:v>
                </c:pt>
                <c:pt idx="3">
                  <c:v>11996</c:v>
                </c:pt>
                <c:pt idx="6">
                  <c:v>11735</c:v>
                </c:pt>
                <c:pt idx="9">
                  <c:v>11193</c:v>
                </c:pt>
                <c:pt idx="12">
                  <c:v>11197</c:v>
                </c:pt>
              </c:numCache>
            </c:numRef>
          </c:val>
          <c:extLst xmlns:c16r2="http://schemas.microsoft.com/office/drawing/2015/06/chart">
            <c:ext xmlns:c16="http://schemas.microsoft.com/office/drawing/2014/chart" uri="{C3380CC4-5D6E-409C-BE32-E72D297353CC}">
              <c16:uniqueId val="{00000008-A95B-432E-8924-5D5F2344E1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168</c:v>
                </c:pt>
                <c:pt idx="3">
                  <c:v>149</c:v>
                </c:pt>
                <c:pt idx="6">
                  <c:v>133</c:v>
                </c:pt>
                <c:pt idx="9">
                  <c:v>114</c:v>
                </c:pt>
                <c:pt idx="12">
                  <c:v>100</c:v>
                </c:pt>
              </c:numCache>
            </c:numRef>
          </c:val>
          <c:extLst xmlns:c16r2="http://schemas.microsoft.com/office/drawing/2015/06/chart">
            <c:ext xmlns:c16="http://schemas.microsoft.com/office/drawing/2014/chart" uri="{C3380CC4-5D6E-409C-BE32-E72D297353CC}">
              <c16:uniqueId val="{00000009-A95B-432E-8924-5D5F2344E1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51854</c:v>
                </c:pt>
                <c:pt idx="3">
                  <c:v>53695</c:v>
                </c:pt>
                <c:pt idx="6">
                  <c:v>54888</c:v>
                </c:pt>
                <c:pt idx="9">
                  <c:v>58419</c:v>
                </c:pt>
                <c:pt idx="12">
                  <c:v>61275</c:v>
                </c:pt>
              </c:numCache>
            </c:numRef>
          </c:val>
          <c:extLst xmlns:c16r2="http://schemas.microsoft.com/office/drawing/2015/06/chart">
            <c:ext xmlns:c16="http://schemas.microsoft.com/office/drawing/2014/chart" uri="{C3380CC4-5D6E-409C-BE32-E72D297353CC}">
              <c16:uniqueId val="{0000000A-A95B-432E-8924-5D5F2344E134}"/>
            </c:ext>
          </c:extLst>
        </c:ser>
        <c:dLbls>
          <c:showLegendKey val="0"/>
          <c:showVal val="0"/>
          <c:showCatName val="0"/>
          <c:showSerName val="0"/>
          <c:showPercent val="0"/>
          <c:showBubbleSize val="0"/>
        </c:dLbls>
        <c:gapWidth val="100"/>
        <c:overlap val="100"/>
        <c:axId val="424902768"/>
        <c:axId val="42490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11686</c:v>
                </c:pt>
                <c:pt idx="2">
                  <c:v>#N/A</c:v>
                </c:pt>
                <c:pt idx="3">
                  <c:v>#N/A</c:v>
                </c:pt>
                <c:pt idx="4">
                  <c:v>10672</c:v>
                </c:pt>
                <c:pt idx="5">
                  <c:v>#N/A</c:v>
                </c:pt>
                <c:pt idx="6">
                  <c:v>#N/A</c:v>
                </c:pt>
                <c:pt idx="7">
                  <c:v>11263</c:v>
                </c:pt>
                <c:pt idx="8">
                  <c:v>#N/A</c:v>
                </c:pt>
                <c:pt idx="9">
                  <c:v>#N/A</c:v>
                </c:pt>
                <c:pt idx="10">
                  <c:v>11903</c:v>
                </c:pt>
                <c:pt idx="11">
                  <c:v>#N/A</c:v>
                </c:pt>
                <c:pt idx="12">
                  <c:v>#N/A</c:v>
                </c:pt>
                <c:pt idx="13">
                  <c:v>12527</c:v>
                </c:pt>
                <c:pt idx="14">
                  <c:v>#N/A</c:v>
                </c:pt>
              </c:numCache>
            </c:numRef>
          </c:val>
          <c:smooth val="0"/>
          <c:extLst xmlns:c16r2="http://schemas.microsoft.com/office/drawing/2015/06/chart">
            <c:ext xmlns:c16="http://schemas.microsoft.com/office/drawing/2014/chart" uri="{C3380CC4-5D6E-409C-BE32-E72D297353CC}">
              <c16:uniqueId val="{0000000B-A95B-432E-8924-5D5F2344E134}"/>
            </c:ext>
          </c:extLst>
        </c:ser>
        <c:dLbls>
          <c:showLegendKey val="0"/>
          <c:showVal val="0"/>
          <c:showCatName val="0"/>
          <c:showSerName val="0"/>
          <c:showPercent val="0"/>
          <c:showBubbleSize val="0"/>
        </c:dLbls>
        <c:marker val="1"/>
        <c:smooth val="0"/>
        <c:axId val="424902768"/>
        <c:axId val="424901200"/>
      </c:lineChart>
      <c:catAx>
        <c:axId val="42490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901200"/>
        <c:crosses val="autoZero"/>
        <c:auto val="1"/>
        <c:lblAlgn val="ctr"/>
        <c:lblOffset val="100"/>
        <c:tickLblSkip val="1"/>
        <c:tickMarkSkip val="1"/>
        <c:noMultiLvlLbl val="0"/>
      </c:catAx>
      <c:valAx>
        <c:axId val="42490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90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4062</c:v>
                </c:pt>
                <c:pt idx="1">
                  <c:v>3765</c:v>
                </c:pt>
                <c:pt idx="2">
                  <c:v>3316</c:v>
                </c:pt>
              </c:numCache>
            </c:numRef>
          </c:val>
          <c:extLst xmlns:c16r2="http://schemas.microsoft.com/office/drawing/2015/06/chart">
            <c:ext xmlns:c16="http://schemas.microsoft.com/office/drawing/2014/chart" uri="{C3380CC4-5D6E-409C-BE32-E72D297353CC}">
              <c16:uniqueId val="{00000000-3E7F-4A0A-8689-6CD8BA0FF4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1169</c:v>
                </c:pt>
                <c:pt idx="1">
                  <c:v>1170</c:v>
                </c:pt>
                <c:pt idx="2">
                  <c:v>1170</c:v>
                </c:pt>
              </c:numCache>
            </c:numRef>
          </c:val>
          <c:extLst xmlns:c16r2="http://schemas.microsoft.com/office/drawing/2015/06/chart">
            <c:ext xmlns:c16="http://schemas.microsoft.com/office/drawing/2014/chart" uri="{C3380CC4-5D6E-409C-BE32-E72D297353CC}">
              <c16:uniqueId val="{00000001-3E7F-4A0A-8689-6CD8BA0FF4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5124</c:v>
                </c:pt>
                <c:pt idx="1">
                  <c:v>4876</c:v>
                </c:pt>
                <c:pt idx="2">
                  <c:v>5067</c:v>
                </c:pt>
              </c:numCache>
            </c:numRef>
          </c:val>
          <c:extLst xmlns:c16r2="http://schemas.microsoft.com/office/drawing/2015/06/chart">
            <c:ext xmlns:c16="http://schemas.microsoft.com/office/drawing/2014/chart" uri="{C3380CC4-5D6E-409C-BE32-E72D297353CC}">
              <c16:uniqueId val="{00000002-3E7F-4A0A-8689-6CD8BA0FF4E7}"/>
            </c:ext>
          </c:extLst>
        </c:ser>
        <c:dLbls>
          <c:showLegendKey val="0"/>
          <c:showVal val="0"/>
          <c:showCatName val="0"/>
          <c:showSerName val="0"/>
          <c:showPercent val="0"/>
          <c:showBubbleSize val="0"/>
        </c:dLbls>
        <c:gapWidth val="120"/>
        <c:overlap val="100"/>
        <c:axId val="424901592"/>
        <c:axId val="424896104"/>
      </c:barChart>
      <c:catAx>
        <c:axId val="424901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4896104"/>
        <c:crosses val="autoZero"/>
        <c:auto val="1"/>
        <c:lblAlgn val="ctr"/>
        <c:lblOffset val="100"/>
        <c:tickLblSkip val="1"/>
        <c:tickMarkSkip val="1"/>
        <c:noMultiLvlLbl val="0"/>
      </c:catAx>
      <c:valAx>
        <c:axId val="424896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4901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75-4248-AF85-80F748D4574D}"/>
                </c:ext>
                <c:ext xmlns:c15="http://schemas.microsoft.com/office/drawing/2012/chart" uri="{CE6537A1-D6FC-4f65-9D91-7224C49458BB}">
                  <c15:dlblFieldTable>
                    <c15:dlblFTEntry>
                      <c15:txfldGUID>{DD1897C1-1B15-4CF5-B5D3-78A83A31EA63}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75-4248-AF85-80F748D4574D}"/>
                </c:ext>
                <c:ext xmlns:c15="http://schemas.microsoft.com/office/drawing/2012/chart" uri="{CE6537A1-D6FC-4f65-9D91-7224C49458BB}">
                  <c15:dlblFieldTable>
                    <c15:dlblFTEntry>
                      <c15:txfldGUID>{5EE23B2B-AE2C-43AB-A27A-EED946F88680}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75-4248-AF85-80F748D4574D}"/>
                </c:ext>
                <c:ext xmlns:c15="http://schemas.microsoft.com/office/drawing/2012/chart" uri="{CE6537A1-D6FC-4f65-9D91-7224C49458BB}">
                  <c15:dlblFieldTable>
                    <c15:dlblFTEntry>
                      <c15:txfldGUID>{B519FDCD-4E91-488B-8190-790B1001C919}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75-4248-AF85-80F748D4574D}"/>
                </c:ext>
                <c:ext xmlns:c15="http://schemas.microsoft.com/office/drawing/2012/chart" uri="{CE6537A1-D6FC-4f65-9D91-7224C49458BB}">
                  <c15:dlblFieldTable>
                    <c15:dlblFTEntry>
                      <c15:txfldGUID>{26D364F4-B91B-4D63-AE22-6158D9315159}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75-4248-AF85-80F748D4574D}"/>
                </c:ext>
                <c:ext xmlns:c15="http://schemas.microsoft.com/office/drawing/2012/chart" uri="{CE6537A1-D6FC-4f65-9D91-7224C49458BB}">
                  <c15:dlblFieldTable>
                    <c15:dlblFTEntry>
                      <c15:txfldGUID>{510BBC45-F0D4-45AD-8739-C1C79231CE64}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75-4248-AF85-80F748D4574D}"/>
                </c:ext>
                <c:ext xmlns:c15="http://schemas.microsoft.com/office/drawing/2012/chart" uri="{CE6537A1-D6FC-4f65-9D91-7224C49458BB}">
                  <c15:dlblFieldTable>
                    <c15:dlblFTEntry>
                      <c15:txfldGUID>{94036D55-2DB0-40C1-97B9-C82AE76968BE}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75-4248-AF85-80F748D4574D}"/>
                </c:ext>
                <c:ext xmlns:c15="http://schemas.microsoft.com/office/drawing/2012/chart" uri="{CE6537A1-D6FC-4f65-9D91-7224C49458BB}">
                  <c15:dlblFieldTable>
                    <c15:dlblFTEntry>
                      <c15:txfldGUID>{C772D9E7-9D87-4400-B6F8-E15A91EC88CB}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75-4248-AF85-80F748D4574D}"/>
                </c:ext>
                <c:ext xmlns:c15="http://schemas.microsoft.com/office/drawing/2012/chart" uri="{CE6537A1-D6FC-4f65-9D91-7224C49458BB}">
                  <c15:dlblFieldTable>
                    <c15:dlblFTEntry>
                      <c15:txfldGUID>{2BA27F09-4C55-4E41-8D4D-0141A8EAD647}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75-4248-AF85-80F748D4574D}"/>
                </c:ext>
                <c:ext xmlns:c15="http://schemas.microsoft.com/office/drawing/2012/chart" uri="{CE6537A1-D6FC-4f65-9D91-7224C49458BB}">
                  <c15:dlblFieldTable>
                    <c15:dlblFTEntry>
                      <c15:txfldGUID>{F54B12ED-11FD-4C69-832B-E32A225C7A40}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75.099999999999994</c:v>
                </c:pt>
                <c:pt idx="24">
                  <c:v>72.8</c:v>
                </c:pt>
                <c:pt idx="32">
                  <c:v>69.2</c:v>
                </c:pt>
              </c:numCache>
            </c:numRef>
          </c:xVal>
          <c:yVal>
            <c:numRef>
              <c:f>公会計指標分析・財政指標組合せ分析表!$BP$51:$DC$51</c:f>
              <c:numCache>
                <c:formatCode>#,##0.0;"▲ "#,##0.0</c:formatCode>
                <c:ptCount val="40"/>
                <c:pt idx="16">
                  <c:v>54.5</c:v>
                </c:pt>
                <c:pt idx="24">
                  <c:v>58.9</c:v>
                </c:pt>
                <c:pt idx="32">
                  <c:v>62.8</c:v>
                </c:pt>
              </c:numCache>
            </c:numRef>
          </c:yVal>
          <c:smooth val="0"/>
          <c:extLst xmlns:c16r2="http://schemas.microsoft.com/office/drawing/2015/06/chart">
            <c:ext xmlns:c16="http://schemas.microsoft.com/office/drawing/2014/chart" uri="{C3380CC4-5D6E-409C-BE32-E72D297353CC}">
              <c16:uniqueId val="{00000009-9A75-4248-AF85-80F748D457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75-4248-AF85-80F748D4574D}"/>
                </c:ext>
                <c:ext xmlns:c15="http://schemas.microsoft.com/office/drawing/2012/chart" uri="{CE6537A1-D6FC-4f65-9D91-7224C49458BB}">
                  <c15:dlblFieldTable>
                    <c15:dlblFTEntry>
                      <c15:txfldGUID>{750BA6A7-49CA-48CF-B3FA-2B5D4D2EC061}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75-4248-AF85-80F748D4574D}"/>
                </c:ext>
                <c:ext xmlns:c15="http://schemas.microsoft.com/office/drawing/2012/chart" uri="{CE6537A1-D6FC-4f65-9D91-7224C49458BB}">
                  <c15:dlblFieldTable>
                    <c15:dlblFTEntry>
                      <c15:txfldGUID>{8C2FD762-E8C8-4110-A254-2C31E0E7AACD}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75-4248-AF85-80F748D4574D}"/>
                </c:ext>
                <c:ext xmlns:c15="http://schemas.microsoft.com/office/drawing/2012/chart" uri="{CE6537A1-D6FC-4f65-9D91-7224C49458BB}">
                  <c15:dlblFieldTable>
                    <c15:dlblFTEntry>
                      <c15:txfldGUID>{66E5CE87-4839-4EB7-874D-1ACE28767E97}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75-4248-AF85-80F748D4574D}"/>
                </c:ext>
                <c:ext xmlns:c15="http://schemas.microsoft.com/office/drawing/2012/chart" uri="{CE6537A1-D6FC-4f65-9D91-7224C49458BB}">
                  <c15:dlblFieldTable>
                    <c15:dlblFTEntry>
                      <c15:txfldGUID>{06BC3A8E-9352-489E-9F26-CBC95BC16F90}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75-4248-AF85-80F748D4574D}"/>
                </c:ext>
                <c:ext xmlns:c15="http://schemas.microsoft.com/office/drawing/2012/chart" uri="{CE6537A1-D6FC-4f65-9D91-7224C49458BB}">
                  <c15:dlblFieldTable>
                    <c15:dlblFTEntry>
                      <c15:txfldGUID>{8CC7E6C3-A3F7-413D-B915-875C58DEAFC7}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75-4248-AF85-80F748D4574D}"/>
                </c:ext>
                <c:ext xmlns:c15="http://schemas.microsoft.com/office/drawing/2012/chart" uri="{CE6537A1-D6FC-4f65-9D91-7224C49458BB}">
                  <c15:dlblFieldTable>
                    <c15:dlblFTEntry>
                      <c15:txfldGUID>{86BF81F4-8E81-4B22-9C72-A3F92D310BD7}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75-4248-AF85-80F748D4574D}"/>
                </c:ext>
                <c:ext xmlns:c15="http://schemas.microsoft.com/office/drawing/2012/chart" uri="{CE6537A1-D6FC-4f65-9D91-7224C49458BB}">
                  <c15:dlblFieldTable>
                    <c15:dlblFTEntry>
                      <c15:txfldGUID>{778DE54F-037B-4FD5-BCFF-309001BD7385}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75-4248-AF85-80F748D4574D}"/>
                </c:ext>
                <c:ext xmlns:c15="http://schemas.microsoft.com/office/drawing/2012/chart" uri="{CE6537A1-D6FC-4f65-9D91-7224C49458BB}">
                  <c15:dlblFieldTable>
                    <c15:dlblFTEntry>
                      <c15:txfldGUID>{A773ADF8-4714-457B-BC56-8EB151A69108}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75-4248-AF85-80F748D4574D}"/>
                </c:ext>
                <c:ext xmlns:c15="http://schemas.microsoft.com/office/drawing/2012/chart" uri="{CE6537A1-D6FC-4f65-9D91-7224C49458BB}">
                  <c15:dlblFieldTable>
                    <c15:dlblFTEntry>
                      <c15:txfldGUID>{E9AD74DB-65E1-4F9D-B64B-F8A156E42216}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9A75-4248-AF85-80F748D4574D}"/>
            </c:ext>
          </c:extLst>
        </c:ser>
        <c:dLbls>
          <c:showLegendKey val="0"/>
          <c:showVal val="1"/>
          <c:showCatName val="0"/>
          <c:showSerName val="0"/>
          <c:showPercent val="0"/>
          <c:showBubbleSize val="0"/>
        </c:dLbls>
        <c:axId val="424901984"/>
        <c:axId val="424900024"/>
      </c:scatterChart>
      <c:valAx>
        <c:axId val="424901984"/>
        <c:scaling>
          <c:orientation val="minMax"/>
          <c:max val="77"/>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4900024"/>
        <c:crosses val="autoZero"/>
        <c:crossBetween val="midCat"/>
      </c:valAx>
      <c:valAx>
        <c:axId val="424900024"/>
        <c:scaling>
          <c:orientation val="minMax"/>
          <c:max val="7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4901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2C-4421-9475-0A5C466EF82C}"/>
                </c:ext>
                <c:ext xmlns:c15="http://schemas.microsoft.com/office/drawing/2012/chart" uri="{CE6537A1-D6FC-4f65-9D91-7224C49458BB}">
                  <c15:dlblFieldTable>
                    <c15:dlblFTEntry>
                      <c15:txfldGUID>{DC9E7926-BF68-4B5E-B13C-DB224F8C6545}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2C-4421-9475-0A5C466EF82C}"/>
                </c:ext>
                <c:ext xmlns:c15="http://schemas.microsoft.com/office/drawing/2012/chart" uri="{CE6537A1-D6FC-4f65-9D91-7224C49458BB}">
                  <c15:dlblFieldTable>
                    <c15:dlblFTEntry>
                      <c15:txfldGUID>{07C014D0-9D00-460B-80DC-64D5D38951D3}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2C-4421-9475-0A5C466EF82C}"/>
                </c:ext>
                <c:ext xmlns:c15="http://schemas.microsoft.com/office/drawing/2012/chart" uri="{CE6537A1-D6FC-4f65-9D91-7224C49458BB}">
                  <c15:dlblFieldTable>
                    <c15:dlblFTEntry>
                      <c15:txfldGUID>{8B38B7D7-528E-475C-A0E0-78E45DC0B8A2}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2C-4421-9475-0A5C466EF82C}"/>
                </c:ext>
                <c:ext xmlns:c15="http://schemas.microsoft.com/office/drawing/2012/chart" uri="{CE6537A1-D6FC-4f65-9D91-7224C49458BB}">
                  <c15:dlblFieldTable>
                    <c15:dlblFTEntry>
                      <c15:txfldGUID>{FEAACE0F-6F15-4F22-B6C9-293A3A5FAD05}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2C-4421-9475-0A5C466EF82C}"/>
                </c:ext>
                <c:ext xmlns:c15="http://schemas.microsoft.com/office/drawing/2012/chart" uri="{CE6537A1-D6FC-4f65-9D91-7224C49458BB}">
                  <c15:dlblFieldTable>
                    <c15:dlblFTEntry>
                      <c15:txfldGUID>{39258539-4074-496C-8204-7A59AA08DFF5}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2C-4421-9475-0A5C466EF82C}"/>
                </c:ext>
                <c:ext xmlns:c15="http://schemas.microsoft.com/office/drawing/2012/chart" uri="{CE6537A1-D6FC-4f65-9D91-7224C49458BB}">
                  <c15:dlblFieldTable>
                    <c15:dlblFTEntry>
                      <c15:txfldGUID>{E91DE78D-3FF4-4E9F-8D80-0843A7062CDB}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2C-4421-9475-0A5C466EF82C}"/>
                </c:ext>
                <c:ext xmlns:c15="http://schemas.microsoft.com/office/drawing/2012/chart" uri="{CE6537A1-D6FC-4f65-9D91-7224C49458BB}">
                  <c15:dlblFieldTable>
                    <c15:dlblFTEntry>
                      <c15:txfldGUID>{CEF1FED6-5B99-4DEE-9181-47B0D5B5824D}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2C-4421-9475-0A5C466EF82C}"/>
                </c:ext>
                <c:ext xmlns:c15="http://schemas.microsoft.com/office/drawing/2012/chart" uri="{CE6537A1-D6FC-4f65-9D91-7224C49458BB}">
                  <c15:dlblFieldTable>
                    <c15:dlblFTEntry>
                      <c15:txfldGUID>{15FE9880-B663-4976-ABC5-1B417347C642}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2C-4421-9475-0A5C466EF82C}"/>
                </c:ext>
                <c:ext xmlns:c15="http://schemas.microsoft.com/office/drawing/2012/chart" uri="{CE6537A1-D6FC-4f65-9D91-7224C49458BB}">
                  <c15:dlblFieldTable>
                    <c15:dlblFTEntry>
                      <c15:txfldGUID>{CD272DE2-7EF8-4926-B42C-12A26E34ACBE}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6.2</c:v>
                </c:pt>
                <c:pt idx="16">
                  <c:v>5.6</c:v>
                </c:pt>
                <c:pt idx="24">
                  <c:v>5.6</c:v>
                </c:pt>
                <c:pt idx="32">
                  <c:v>5.9</c:v>
                </c:pt>
              </c:numCache>
            </c:numRef>
          </c:xVal>
          <c:yVal>
            <c:numRef>
              <c:f>公会計指標分析・財政指標組合せ分析表!$BP$73:$DC$73</c:f>
              <c:numCache>
                <c:formatCode>#,##0.0;"▲ "#,##0.0</c:formatCode>
                <c:ptCount val="40"/>
                <c:pt idx="0">
                  <c:v>55.6</c:v>
                </c:pt>
                <c:pt idx="8">
                  <c:v>50.5</c:v>
                </c:pt>
                <c:pt idx="16">
                  <c:v>54.5</c:v>
                </c:pt>
                <c:pt idx="24">
                  <c:v>58.9</c:v>
                </c:pt>
                <c:pt idx="32">
                  <c:v>62.8</c:v>
                </c:pt>
              </c:numCache>
            </c:numRef>
          </c:yVal>
          <c:smooth val="0"/>
          <c:extLst xmlns:c16r2="http://schemas.microsoft.com/office/drawing/2015/06/chart">
            <c:ext xmlns:c16="http://schemas.microsoft.com/office/drawing/2014/chart" uri="{C3380CC4-5D6E-409C-BE32-E72D297353CC}">
              <c16:uniqueId val="{00000009-3F2C-4421-9475-0A5C466EF8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2C-4421-9475-0A5C466EF82C}"/>
                </c:ext>
                <c:ext xmlns:c15="http://schemas.microsoft.com/office/drawing/2012/chart" uri="{CE6537A1-D6FC-4f65-9D91-7224C49458BB}">
                  <c15:dlblFieldTable>
                    <c15:dlblFTEntry>
                      <c15:txfldGUID>{189B08D7-4FC2-41AF-AFED-653C858F1E22}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2C-4421-9475-0A5C466EF82C}"/>
                </c:ext>
                <c:ext xmlns:c15="http://schemas.microsoft.com/office/drawing/2012/chart" uri="{CE6537A1-D6FC-4f65-9D91-7224C49458BB}">
                  <c15:dlblFieldTable>
                    <c15:dlblFTEntry>
                      <c15:txfldGUID>{601E8AB5-3B59-42B0-95B0-7C2A007B43B9}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2C-4421-9475-0A5C466EF82C}"/>
                </c:ext>
                <c:ext xmlns:c15="http://schemas.microsoft.com/office/drawing/2012/chart" uri="{CE6537A1-D6FC-4f65-9D91-7224C49458BB}">
                  <c15:dlblFieldTable>
                    <c15:dlblFTEntry>
                      <c15:txfldGUID>{C0A904EF-7253-4FA0-9851-BB904756AAEE}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2C-4421-9475-0A5C466EF82C}"/>
                </c:ext>
                <c:ext xmlns:c15="http://schemas.microsoft.com/office/drawing/2012/chart" uri="{CE6537A1-D6FC-4f65-9D91-7224C49458BB}">
                  <c15:dlblFieldTable>
                    <c15:dlblFTEntry>
                      <c15:txfldGUID>{89DF7BA2-25DA-4FBE-A91F-EB24DC2C6FC5}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2C-4421-9475-0A5C466EF82C}"/>
                </c:ext>
                <c:ext xmlns:c15="http://schemas.microsoft.com/office/drawing/2012/chart" uri="{CE6537A1-D6FC-4f65-9D91-7224C49458BB}">
                  <c15:dlblFieldTable>
                    <c15:dlblFTEntry>
                      <c15:txfldGUID>{FC0CEF9E-EF39-4789-925D-BEC41B3188F9}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2C-4421-9475-0A5C466EF82C}"/>
                </c:ext>
                <c:ext xmlns:c15="http://schemas.microsoft.com/office/drawing/2012/chart" uri="{CE6537A1-D6FC-4f65-9D91-7224C49458BB}">
                  <c15:dlblFieldTable>
                    <c15:dlblFTEntry>
                      <c15:txfldGUID>{B24D3F7C-42A0-4041-A3C5-0D14AE1920FB}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2C-4421-9475-0A5C466EF82C}"/>
                </c:ext>
                <c:ext xmlns:c15="http://schemas.microsoft.com/office/drawing/2012/chart" uri="{CE6537A1-D6FC-4f65-9D91-7224C49458BB}">
                  <c15:dlblFieldTable>
                    <c15:dlblFTEntry>
                      <c15:txfldGUID>{8FC760B1-104E-41D4-AB39-8F2E0F8C395F}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2C-4421-9475-0A5C466EF82C}"/>
                </c:ext>
                <c:ext xmlns:c15="http://schemas.microsoft.com/office/drawing/2012/chart" uri="{CE6537A1-D6FC-4f65-9D91-7224C49458BB}">
                  <c15:dlblFieldTable>
                    <c15:dlblFTEntry>
                      <c15:txfldGUID>{D1B121E5-BB57-4BB3-82AD-087061B808F0}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2C-4421-9475-0A5C466EF82C}"/>
                </c:ext>
                <c:ext xmlns:c15="http://schemas.microsoft.com/office/drawing/2012/chart" uri="{CE6537A1-D6FC-4f65-9D91-7224C49458BB}">
                  <c15:dlblFieldTable>
                    <c15:dlblFTEntry>
                      <c15:txfldGUID>{5DE4B4D7-2D73-4703-BA26-161D2EB0A9E7}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6.9</c:v>
                </c:pt>
                <c:pt idx="24">
                  <c:v>6.6</c:v>
                </c:pt>
                <c:pt idx="32">
                  <c:v>6.4</c:v>
                </c:pt>
              </c:numCache>
            </c:numRef>
          </c:xVal>
          <c:yVal>
            <c:numRef>
              <c:f>公会計指標分析・財政指標組合せ分析表!$BP$77:$DC$77</c:f>
              <c:numCache>
                <c:formatCode>#,##0.0;"▲ "#,##0.0</c:formatCode>
                <c:ptCount val="40"/>
                <c:pt idx="0">
                  <c:v>45.9</c:v>
                </c:pt>
                <c:pt idx="8">
                  <c:v>37.299999999999997</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3F2C-4421-9475-0A5C466EF82C}"/>
            </c:ext>
          </c:extLst>
        </c:ser>
        <c:dLbls>
          <c:showLegendKey val="0"/>
          <c:showVal val="1"/>
          <c:showCatName val="0"/>
          <c:showSerName val="0"/>
          <c:showPercent val="0"/>
          <c:showBubbleSize val="0"/>
        </c:dLbls>
        <c:axId val="424900808"/>
        <c:axId val="424903552"/>
      </c:scatterChart>
      <c:valAx>
        <c:axId val="424900808"/>
        <c:scaling>
          <c:orientation val="minMax"/>
          <c:max val="9.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4903552"/>
        <c:crosses val="autoZero"/>
        <c:crossBetween val="midCat"/>
      </c:valAx>
      <c:valAx>
        <c:axId val="424903552"/>
        <c:scaling>
          <c:orientation val="minMax"/>
          <c:max val="7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4900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年度における実質公債費比率の分子は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１，２６４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百万円となっている。元利償還金等(A)においては、地方道路等整備事業債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や合併特例事業債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などの償還終了があるものの、合併特例事業債や臨時財政対策債の増により、元利償還金が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１９５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百万円の増加となっているほか、分流式下水道に要する経費などで下水道事業に係る繰入金が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微減にとどまった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全体で増額となった。元利償還金等から控除する算入公債費等(B)においては、合併特例事業債や臨時財政対策債など交付税措置の割合が高い地方債を活用したため、算入公債費等が増となっている。これらの理由により、実質公債費比率の分子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年度における将来負担比率の分子は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１２，５２７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百万円となっている。将来負担額(A)においては、合併特例事業債や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の発行による地方債の現在高の増により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２，５０１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百万円の増となっている。一方、将来負担額から控除する充当可能財源等(B)においては、合併特例事業債や臨時財政対策債など交付税措置の割合が高い地方債を活用したため、基準財政需要額算入見込額は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１，９８１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百万円の増となっているが、庁舎整備基金等を取崩したことから、全体では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１，８７５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百万円の増に留まった。これらの理由により、将来負担比率の分子は前年度より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６２４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・基金への積立は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高齢者福祉基金に５億円を積立て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た一方、庁舎整備事業に伴い「庁舎整備基金」を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億円取崩したこと、</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「合併振興基金」から公共施設マネジメント計画に基づく公共施設の統廃合や長寿命化事業のため</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０．８</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億円取崩したこと、</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普通交付税における合併算定替の縮減の影響等により「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４．５</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億円取崩したことにより、基金全体としては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・普通交付税の合併算定替による特例措置の適用期限終了や公共施設マネジメント計画に基づく公共施設の統廃合や長寿命化事業の推進のため、基金の活用を図っていく必要がある。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・庁舎整備基金：庁舎の整備に要する経費に関すること。</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・高齢者福祉基金：高齢者の福祉施策の推進に資する事業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・地域医療整備基金：市内における産科又は小児科の医療施設又は医療設備の整備等、地域における医療体制の充実を図るために実施する事業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・三日月福祉基金：福祉施策の推進に資する事業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・合併振興基金：公共施設マネジメント計画に基づく公共施設の統廃合や長寿命化事業のため</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０．８</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・庁舎整備基金：庁舎整備事業に伴い</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２．１</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・高齢者福祉基金：高齢者の福祉施策に充てることを目的に基金を創設し、５億円を積立てたことによる増加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・合併振興基金：公共施設マネジメント計画に基づく公共施設の統廃合や長寿命化事業の推進を図るため減少が見込まれる。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老朽化した庁舎の整備等を今後も実施していくことから</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減少が見込まれる。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・高齢者福祉基金：高齢者福祉施設の整備・改修に伴い減少が見込まれる。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普通交付税における合併算定替の縮減の影響等により「財政調整</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４．５</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・財政健全化計画により、毎年の取崩額が１０億円を超えないこととしている</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が、後年度の財源不足に備えるため、極力取崩しを抑制していく。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・預金利子の積立てのみのため横ばい。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大型施設整備の財源として合併特例事業債の発行が多額なことから、公債費はしばらく高止まりが想定されるため、これに備えて積立てを行ってきたが、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５年度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に庁舎整備事業を含む地方債償還のピークを迎えることから、減債基金の活用を図っていく必要がある。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69.2</a:t>
          </a:r>
          <a:r>
            <a:rPr kumimoji="1" lang="ja-JP" altLang="en-US" sz="1100">
              <a:latin typeface="ＭＳ Ｐゴシック" panose="020B0600070205080204" pitchFamily="50" charset="-128"/>
              <a:ea typeface="ＭＳ Ｐゴシック" panose="020B0600070205080204" pitchFamily="50" charset="-128"/>
            </a:rPr>
            <a:t>％であり、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本庁舎</a:t>
          </a:r>
          <a:r>
            <a:rPr kumimoji="1" lang="ja-JP" altLang="en-US" sz="1100">
              <a:latin typeface="ＭＳ Ｐゴシック" panose="020B0600070205080204" pitchFamily="50" charset="-128"/>
              <a:ea typeface="ＭＳ Ｐゴシック" panose="020B0600070205080204" pitchFamily="50" charset="-128"/>
            </a:rPr>
            <a:t>を建て替えたことなどにより、前年度比△</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ポイント改善した。一方で、類似団体平均と比べると</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ポイント高く、日光市の所有する施設の老朽化が著しいことを示している。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143056</xdr:rowOff>
    </xdr:from>
    <xdr:to>
      <xdr:col>23</xdr:col>
      <xdr:colOff>136525</xdr:colOff>
      <xdr:row>28</xdr:row>
      <xdr:rowOff>73206</xdr:rowOff>
    </xdr:to>
    <xdr:sp macro="" textlink="">
      <xdr:nvSpPr>
        <xdr:cNvPr id="81" name="楕円 80"/>
        <xdr:cNvSpPr/>
      </xdr:nvSpPr>
      <xdr:spPr>
        <a:xfrm>
          <a:off x="47117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165933</xdr:rowOff>
    </xdr:from>
    <xdr:ext cx="405111" cy="259045"/>
    <xdr:sp macro="" textlink="">
      <xdr:nvSpPr>
        <xdr:cNvPr id="82" name="有形固定資産減価償却率該当値テキスト"/>
        <xdr:cNvSpPr txBox="1"/>
      </xdr:nvSpPr>
      <xdr:spPr>
        <a:xfrm>
          <a:off x="4813300" y="539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32022</xdr:rowOff>
    </xdr:from>
    <xdr:to>
      <xdr:col>19</xdr:col>
      <xdr:colOff>187325</xdr:colOff>
      <xdr:row>27</xdr:row>
      <xdr:rowOff>133622</xdr:rowOff>
    </xdr:to>
    <xdr:sp macro="" textlink="">
      <xdr:nvSpPr>
        <xdr:cNvPr id="83" name="楕円 82"/>
        <xdr:cNvSpPr/>
      </xdr:nvSpPr>
      <xdr:spPr>
        <a:xfrm>
          <a:off x="4000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82822</xdr:rowOff>
    </xdr:from>
    <xdr:to>
      <xdr:col>23</xdr:col>
      <xdr:colOff>85725</xdr:colOff>
      <xdr:row>28</xdr:row>
      <xdr:rowOff>22406</xdr:rowOff>
    </xdr:to>
    <xdr:cxnSp macro="">
      <xdr:nvCxnSpPr>
        <xdr:cNvPr id="84" name="直線コネクタ 83"/>
        <xdr:cNvCxnSpPr/>
      </xdr:nvCxnSpPr>
      <xdr:spPr>
        <a:xfrm>
          <a:off x="4051300" y="5483497"/>
          <a:ext cx="711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132533</xdr:rowOff>
    </xdr:from>
    <xdr:to>
      <xdr:col>15</xdr:col>
      <xdr:colOff>187325</xdr:colOff>
      <xdr:row>27</xdr:row>
      <xdr:rowOff>62683</xdr:rowOff>
    </xdr:to>
    <xdr:sp macro="" textlink="">
      <xdr:nvSpPr>
        <xdr:cNvPr id="85" name="楕円 84"/>
        <xdr:cNvSpPr/>
      </xdr:nvSpPr>
      <xdr:spPr>
        <a:xfrm>
          <a:off x="3238500" y="53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11883</xdr:rowOff>
    </xdr:from>
    <xdr:to>
      <xdr:col>19</xdr:col>
      <xdr:colOff>136525</xdr:colOff>
      <xdr:row>27</xdr:row>
      <xdr:rowOff>82822</xdr:rowOff>
    </xdr:to>
    <xdr:cxnSp macro="">
      <xdr:nvCxnSpPr>
        <xdr:cNvPr id="86" name="直線コネクタ 85"/>
        <xdr:cNvCxnSpPr/>
      </xdr:nvCxnSpPr>
      <xdr:spPr>
        <a:xfrm>
          <a:off x="3289300" y="5412558"/>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150149</xdr:rowOff>
    </xdr:from>
    <xdr:ext cx="405111" cy="259045"/>
    <xdr:sp macro="" textlink="">
      <xdr:nvSpPr>
        <xdr:cNvPr id="90" name="n_1mainValue有形固定資産減価償却率"/>
        <xdr:cNvSpPr txBox="1"/>
      </xdr:nvSpPr>
      <xdr:spPr>
        <a:xfrm>
          <a:off x="38360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79210</xdr:rowOff>
    </xdr:from>
    <xdr:ext cx="405111" cy="259045"/>
    <xdr:sp macro="" textlink="">
      <xdr:nvSpPr>
        <xdr:cNvPr id="91" name="n_2mainValue有形固定資産減価償却率"/>
        <xdr:cNvSpPr txBox="1"/>
      </xdr:nvSpPr>
      <xdr:spPr>
        <a:xfrm>
          <a:off x="3086744" y="5136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資金収支計算書における業務活動収支の黒字分に対し、債務償還額が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倍であることを示し、前年度比</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114.4</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ポイント増加した。類似団体平均と比較して約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倍（＋</a:t>
          </a:r>
          <a:r>
            <a:rPr kumimoji="1" lang="en-US" altLang="ja-JP" sz="1100">
              <a:latin typeface="ＭＳ Ｐゴシック" panose="020B0600070205080204" pitchFamily="50" charset="-128"/>
              <a:ea typeface="ＭＳ Ｐゴシック" panose="020B0600070205080204" pitchFamily="50" charset="-128"/>
            </a:rPr>
            <a:t>516.2</a:t>
          </a:r>
          <a:r>
            <a:rPr kumimoji="1" lang="ja-JP" altLang="en-US" sz="1100">
              <a:latin typeface="ＭＳ Ｐゴシック" panose="020B0600070205080204" pitchFamily="50" charset="-128"/>
              <a:ea typeface="ＭＳ Ｐゴシック" panose="020B0600070205080204" pitchFamily="50" charset="-128"/>
            </a:rPr>
            <a:t>ポイント）ほど多い。これは、合併特例債や臨時財政対策債などの発行により地方債残高が増加した一方で、本庁舎整備事業の増などによる単年度収支の黒字額の減少や、財政調整基金の取り崩しによる地方債償還に充てられる基金残高が減少したことによるもので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81026</xdr:rowOff>
    </xdr:from>
    <xdr:to>
      <xdr:col>76</xdr:col>
      <xdr:colOff>73025</xdr:colOff>
      <xdr:row>27</xdr:row>
      <xdr:rowOff>11176</xdr:rowOff>
    </xdr:to>
    <xdr:sp macro="" textlink="">
      <xdr:nvSpPr>
        <xdr:cNvPr id="133" name="楕円 132"/>
        <xdr:cNvSpPr/>
      </xdr:nvSpPr>
      <xdr:spPr>
        <a:xfrm>
          <a:off x="14744700" y="53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169760</xdr:rowOff>
    </xdr:from>
    <xdr:ext cx="560923" cy="259045"/>
    <xdr:sp macro="" textlink="">
      <xdr:nvSpPr>
        <xdr:cNvPr id="134" name="債務償還比率該当値テキスト"/>
        <xdr:cNvSpPr txBox="1"/>
      </xdr:nvSpPr>
      <xdr:spPr>
        <a:xfrm>
          <a:off x="14846300" y="5227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46792</xdr:rowOff>
    </xdr:from>
    <xdr:to>
      <xdr:col>72</xdr:col>
      <xdr:colOff>123825</xdr:colOff>
      <xdr:row>27</xdr:row>
      <xdr:rowOff>148392</xdr:rowOff>
    </xdr:to>
    <xdr:sp macro="" textlink="">
      <xdr:nvSpPr>
        <xdr:cNvPr id="135" name="楕円 134"/>
        <xdr:cNvSpPr/>
      </xdr:nvSpPr>
      <xdr:spPr>
        <a:xfrm>
          <a:off x="14033500" y="54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131826</xdr:rowOff>
    </xdr:from>
    <xdr:to>
      <xdr:col>76</xdr:col>
      <xdr:colOff>22225</xdr:colOff>
      <xdr:row>27</xdr:row>
      <xdr:rowOff>97592</xdr:rowOff>
    </xdr:to>
    <xdr:cxnSp macro="">
      <xdr:nvCxnSpPr>
        <xdr:cNvPr id="136" name="直線コネクタ 135"/>
        <xdr:cNvCxnSpPr/>
      </xdr:nvCxnSpPr>
      <xdr:spPr>
        <a:xfrm flipV="1">
          <a:off x="14084300" y="5361051"/>
          <a:ext cx="711200" cy="1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164919</xdr:rowOff>
    </xdr:from>
    <xdr:ext cx="560923" cy="259045"/>
    <xdr:sp macro="" textlink="">
      <xdr:nvSpPr>
        <xdr:cNvPr id="138" name="n_1mainValue債務償還比率"/>
        <xdr:cNvSpPr txBox="1"/>
      </xdr:nvSpPr>
      <xdr:spPr>
        <a:xfrm>
          <a:off x="13791138" y="52226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20501</xdr:rowOff>
    </xdr:from>
    <xdr:to>
      <xdr:col>10</xdr:col>
      <xdr:colOff>165100</xdr:colOff>
      <xdr:row>37</xdr:row>
      <xdr:rowOff>122101</xdr:rowOff>
    </xdr:to>
    <xdr:sp macro="" textlink="">
      <xdr:nvSpPr>
        <xdr:cNvPr id="66" name="フローチャート: 判断 65"/>
        <xdr:cNvSpPr/>
      </xdr:nvSpPr>
      <xdr:spPr>
        <a:xfrm>
          <a:off x="1968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100511</xdr:rowOff>
    </xdr:from>
    <xdr:to>
      <xdr:col>24</xdr:col>
      <xdr:colOff>114300</xdr:colOff>
      <xdr:row>34</xdr:row>
      <xdr:rowOff>30661</xdr:rowOff>
    </xdr:to>
    <xdr:sp macro="" textlink="">
      <xdr:nvSpPr>
        <xdr:cNvPr id="72" name="楕円 71"/>
        <xdr:cNvSpPr/>
      </xdr:nvSpPr>
      <xdr:spPr>
        <a:xfrm>
          <a:off x="45847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15438</xdr:rowOff>
    </xdr:from>
    <xdr:ext cx="405111" cy="259045"/>
    <xdr:sp macro="" textlink="">
      <xdr:nvSpPr>
        <xdr:cNvPr id="73" name="【道路】&#10;有形固定資産減価償却率該当値テキスト"/>
        <xdr:cNvSpPr txBox="1"/>
      </xdr:nvSpPr>
      <xdr:spPr>
        <a:xfrm>
          <a:off x="4673600" y="56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40096</xdr:rowOff>
    </xdr:from>
    <xdr:to>
      <xdr:col>20</xdr:col>
      <xdr:colOff>38100</xdr:colOff>
      <xdr:row>33</xdr:row>
      <xdr:rowOff>141696</xdr:rowOff>
    </xdr:to>
    <xdr:sp macro="" textlink="">
      <xdr:nvSpPr>
        <xdr:cNvPr id="74" name="楕円 73"/>
        <xdr:cNvSpPr/>
      </xdr:nvSpPr>
      <xdr:spPr>
        <a:xfrm>
          <a:off x="3746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90896</xdr:rowOff>
    </xdr:from>
    <xdr:to>
      <xdr:col>24</xdr:col>
      <xdr:colOff>63500</xdr:colOff>
      <xdr:row>33</xdr:row>
      <xdr:rowOff>151311</xdr:rowOff>
    </xdr:to>
    <xdr:cxnSp macro="">
      <xdr:nvCxnSpPr>
        <xdr:cNvPr id="75" name="直線コネクタ 74"/>
        <xdr:cNvCxnSpPr/>
      </xdr:nvCxnSpPr>
      <xdr:spPr>
        <a:xfrm>
          <a:off x="3797300" y="574874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17236</xdr:rowOff>
    </xdr:from>
    <xdr:to>
      <xdr:col>15</xdr:col>
      <xdr:colOff>101600</xdr:colOff>
      <xdr:row>33</xdr:row>
      <xdr:rowOff>118836</xdr:rowOff>
    </xdr:to>
    <xdr:sp macro="" textlink="">
      <xdr:nvSpPr>
        <xdr:cNvPr id="76" name="楕円 75"/>
        <xdr:cNvSpPr/>
      </xdr:nvSpPr>
      <xdr:spPr>
        <a:xfrm>
          <a:off x="2857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90896</xdr:rowOff>
    </xdr:to>
    <xdr:cxnSp macro="">
      <xdr:nvCxnSpPr>
        <xdr:cNvPr id="77" name="直線コネクタ 76"/>
        <xdr:cNvCxnSpPr/>
      </xdr:nvCxnSpPr>
      <xdr:spPr>
        <a:xfrm>
          <a:off x="2908300" y="57258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138628</xdr:rowOff>
    </xdr:from>
    <xdr:ext cx="405111" cy="259045"/>
    <xdr:sp macro="" textlink="">
      <xdr:nvSpPr>
        <xdr:cNvPr id="80" name="n_3aveValue【道路】&#10;有形固定資産減価償却率"/>
        <xdr:cNvSpPr txBox="1"/>
      </xdr:nvSpPr>
      <xdr:spPr>
        <a:xfrm>
          <a:off x="1816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158223</xdr:rowOff>
    </xdr:from>
    <xdr:ext cx="405111" cy="259045"/>
    <xdr:sp macro="" textlink="">
      <xdr:nvSpPr>
        <xdr:cNvPr id="81" name="n_1mainValue【道路】&#10;有形固定資産減価償却率"/>
        <xdr:cNvSpPr txBox="1"/>
      </xdr:nvSpPr>
      <xdr:spPr>
        <a:xfrm>
          <a:off x="3582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135363</xdr:rowOff>
    </xdr:from>
    <xdr:ext cx="405111" cy="259045"/>
    <xdr:sp macro="" textlink="">
      <xdr:nvSpPr>
        <xdr:cNvPr id="82" name="n_2mainValue【道路】&#10;有形固定資産減価償却率"/>
        <xdr:cNvSpPr txBox="1"/>
      </xdr:nvSpPr>
      <xdr:spPr>
        <a:xfrm>
          <a:off x="2705744" y="54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1"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161024</xdr:rowOff>
    </xdr:from>
    <xdr:to>
      <xdr:col>41</xdr:col>
      <xdr:colOff>101600</xdr:colOff>
      <xdr:row>41</xdr:row>
      <xdr:rowOff>91174</xdr:rowOff>
    </xdr:to>
    <xdr:sp macro="" textlink="">
      <xdr:nvSpPr>
        <xdr:cNvPr id="115" name="フローチャート: 判断 114"/>
        <xdr:cNvSpPr/>
      </xdr:nvSpPr>
      <xdr:spPr>
        <a:xfrm>
          <a:off x="7810500" y="701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81014</xdr:rowOff>
    </xdr:from>
    <xdr:to>
      <xdr:col>55</xdr:col>
      <xdr:colOff>50800</xdr:colOff>
      <xdr:row>41</xdr:row>
      <xdr:rowOff>11164</xdr:rowOff>
    </xdr:to>
    <xdr:sp macro="" textlink="">
      <xdr:nvSpPr>
        <xdr:cNvPr id="121" name="楕円 120"/>
        <xdr:cNvSpPr/>
      </xdr:nvSpPr>
      <xdr:spPr>
        <a:xfrm>
          <a:off x="10426700" y="69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103891</xdr:rowOff>
    </xdr:from>
    <xdr:ext cx="534377" cy="259045"/>
    <xdr:sp macro="" textlink="">
      <xdr:nvSpPr>
        <xdr:cNvPr id="122" name="【道路】&#10;一人当たり延長該当値テキスト"/>
        <xdr:cNvSpPr txBox="1"/>
      </xdr:nvSpPr>
      <xdr:spPr>
        <a:xfrm>
          <a:off x="10515600" y="67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102603</xdr:rowOff>
    </xdr:from>
    <xdr:to>
      <xdr:col>50</xdr:col>
      <xdr:colOff>165100</xdr:colOff>
      <xdr:row>41</xdr:row>
      <xdr:rowOff>32753</xdr:rowOff>
    </xdr:to>
    <xdr:sp macro="" textlink="">
      <xdr:nvSpPr>
        <xdr:cNvPr id="123" name="楕円 122"/>
        <xdr:cNvSpPr/>
      </xdr:nvSpPr>
      <xdr:spPr>
        <a:xfrm>
          <a:off x="9588500" y="69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131814</xdr:rowOff>
    </xdr:from>
    <xdr:to>
      <xdr:col>55</xdr:col>
      <xdr:colOff>0</xdr:colOff>
      <xdr:row>40</xdr:row>
      <xdr:rowOff>153403</xdr:rowOff>
    </xdr:to>
    <xdr:cxnSp macro="">
      <xdr:nvCxnSpPr>
        <xdr:cNvPr id="124" name="直線コネクタ 123"/>
        <xdr:cNvCxnSpPr/>
      </xdr:nvCxnSpPr>
      <xdr:spPr>
        <a:xfrm flipV="1">
          <a:off x="9639300" y="6989814"/>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105753</xdr:rowOff>
    </xdr:from>
    <xdr:to>
      <xdr:col>46</xdr:col>
      <xdr:colOff>38100</xdr:colOff>
      <xdr:row>41</xdr:row>
      <xdr:rowOff>35903</xdr:rowOff>
    </xdr:to>
    <xdr:sp macro="" textlink="">
      <xdr:nvSpPr>
        <xdr:cNvPr id="125" name="楕円 124"/>
        <xdr:cNvSpPr/>
      </xdr:nvSpPr>
      <xdr:spPr>
        <a:xfrm>
          <a:off x="8699500" y="69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153403</xdr:rowOff>
    </xdr:from>
    <xdr:to>
      <xdr:col>50</xdr:col>
      <xdr:colOff>114300</xdr:colOff>
      <xdr:row>40</xdr:row>
      <xdr:rowOff>156553</xdr:rowOff>
    </xdr:to>
    <xdr:cxnSp macro="">
      <xdr:nvCxnSpPr>
        <xdr:cNvPr id="126" name="直線コネクタ 125"/>
        <xdr:cNvCxnSpPr/>
      </xdr:nvCxnSpPr>
      <xdr:spPr>
        <a:xfrm flipV="1">
          <a:off x="8750300" y="7011403"/>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27"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28"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107701</xdr:rowOff>
    </xdr:from>
    <xdr:ext cx="534377" cy="259045"/>
    <xdr:sp macro="" textlink="">
      <xdr:nvSpPr>
        <xdr:cNvPr id="129" name="n_3aveValue【道路】&#10;一人当たり延長"/>
        <xdr:cNvSpPr txBox="1"/>
      </xdr:nvSpPr>
      <xdr:spPr>
        <a:xfrm>
          <a:off x="7594111" y="67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49280</xdr:rowOff>
    </xdr:from>
    <xdr:ext cx="534377" cy="259045"/>
    <xdr:sp macro="" textlink="">
      <xdr:nvSpPr>
        <xdr:cNvPr id="130" name="n_1mainValue【道路】&#10;一人当たり延長"/>
        <xdr:cNvSpPr txBox="1"/>
      </xdr:nvSpPr>
      <xdr:spPr>
        <a:xfrm>
          <a:off x="9359411" y="67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52430</xdr:rowOff>
    </xdr:from>
    <xdr:ext cx="534377" cy="259045"/>
    <xdr:sp macro="" textlink="">
      <xdr:nvSpPr>
        <xdr:cNvPr id="131" name="n_2mainValue【道路】&#10;一人当たり延長"/>
        <xdr:cNvSpPr txBox="1"/>
      </xdr:nvSpPr>
      <xdr:spPr>
        <a:xfrm>
          <a:off x="8483111" y="67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0" name="正方形/長方形 13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1" name="正方形/長方形 14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2" name="正方形/長方形 14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3" name="正方形/長方形 14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4" name="正方形/長方形 14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5" name="正方形/長方形 14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6" name="正方形/長方形 14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7" name="正方形/長方形 1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8" name="テキスト ボックス 15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0" name="テキスト ボックス 15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8" name="テキスト ボックス 16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172" name="直線コネクタ 171"/>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173"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174" name="直線コネクタ 173"/>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5"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6" name="直線コネクタ 17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177"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178" name="フローチャート: 判断 177"/>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79" name="フローチャート: 判断 178"/>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180" name="フローチャート: 判断 179"/>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181" name="フローチャート: 判断 180"/>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187" name="楕円 186"/>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188" name="【公営住宅】&#10;有形固定資産減価償却率該当値テキスト"/>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189" name="楕円 188"/>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47625</xdr:rowOff>
    </xdr:from>
    <xdr:to>
      <xdr:col>24</xdr:col>
      <xdr:colOff>63500</xdr:colOff>
      <xdr:row>82</xdr:row>
      <xdr:rowOff>3811</xdr:rowOff>
    </xdr:to>
    <xdr:cxnSp macro="">
      <xdr:nvCxnSpPr>
        <xdr:cNvPr id="190" name="直線コネクタ 189"/>
        <xdr:cNvCxnSpPr/>
      </xdr:nvCxnSpPr>
      <xdr:spPr>
        <a:xfrm>
          <a:off x="3797300" y="13935075"/>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191" name="楕円 190"/>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47625</xdr:rowOff>
    </xdr:from>
    <xdr:to>
      <xdr:col>19</xdr:col>
      <xdr:colOff>177800</xdr:colOff>
      <xdr:row>81</xdr:row>
      <xdr:rowOff>135255</xdr:rowOff>
    </xdr:to>
    <xdr:cxnSp macro="">
      <xdr:nvCxnSpPr>
        <xdr:cNvPr id="192" name="直線コネクタ 191"/>
        <xdr:cNvCxnSpPr/>
      </xdr:nvCxnSpPr>
      <xdr:spPr>
        <a:xfrm flipV="1">
          <a:off x="2908300" y="139350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193"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194"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195"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196" name="n_1mainValue【公営住宅】&#10;有形固定資産減価償却率"/>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197" name="n_2main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221" name="直線コネクタ 220"/>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2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23" name="直線コネクタ 22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224"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225" name="直線コネクタ 224"/>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226"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227" name="フローチャート: 判断 226"/>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228" name="フローチャート: 判断 227"/>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229" name="フローチャート: 判断 228"/>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230" name="フローチャート: 判断 229"/>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103887</xdr:rowOff>
    </xdr:from>
    <xdr:to>
      <xdr:col>55</xdr:col>
      <xdr:colOff>50800</xdr:colOff>
      <xdr:row>82</xdr:row>
      <xdr:rowOff>34037</xdr:rowOff>
    </xdr:to>
    <xdr:sp macro="" textlink="">
      <xdr:nvSpPr>
        <xdr:cNvPr id="236" name="楕円 235"/>
        <xdr:cNvSpPr/>
      </xdr:nvSpPr>
      <xdr:spPr>
        <a:xfrm>
          <a:off x="10426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126764</xdr:rowOff>
    </xdr:from>
    <xdr:ext cx="469744" cy="259045"/>
    <xdr:sp macro="" textlink="">
      <xdr:nvSpPr>
        <xdr:cNvPr id="237" name="【公営住宅】&#10;一人当たり面積該当値テキスト"/>
        <xdr:cNvSpPr txBox="1"/>
      </xdr:nvSpPr>
      <xdr:spPr>
        <a:xfrm>
          <a:off x="10515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136652</xdr:rowOff>
    </xdr:from>
    <xdr:to>
      <xdr:col>50</xdr:col>
      <xdr:colOff>165100</xdr:colOff>
      <xdr:row>81</xdr:row>
      <xdr:rowOff>66802</xdr:rowOff>
    </xdr:to>
    <xdr:sp macro="" textlink="">
      <xdr:nvSpPr>
        <xdr:cNvPr id="238" name="楕円 237"/>
        <xdr:cNvSpPr/>
      </xdr:nvSpPr>
      <xdr:spPr>
        <a:xfrm>
          <a:off x="9588500" y="138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16002</xdr:rowOff>
    </xdr:from>
    <xdr:to>
      <xdr:col>55</xdr:col>
      <xdr:colOff>0</xdr:colOff>
      <xdr:row>81</xdr:row>
      <xdr:rowOff>154687</xdr:rowOff>
    </xdr:to>
    <xdr:cxnSp macro="">
      <xdr:nvCxnSpPr>
        <xdr:cNvPr id="239" name="直線コネクタ 238"/>
        <xdr:cNvCxnSpPr/>
      </xdr:nvCxnSpPr>
      <xdr:spPr>
        <a:xfrm>
          <a:off x="9639300" y="13903452"/>
          <a:ext cx="838200" cy="1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149606</xdr:rowOff>
    </xdr:from>
    <xdr:to>
      <xdr:col>46</xdr:col>
      <xdr:colOff>38100</xdr:colOff>
      <xdr:row>81</xdr:row>
      <xdr:rowOff>79756</xdr:rowOff>
    </xdr:to>
    <xdr:sp macro="" textlink="">
      <xdr:nvSpPr>
        <xdr:cNvPr id="240" name="楕円 239"/>
        <xdr:cNvSpPr/>
      </xdr:nvSpPr>
      <xdr:spPr>
        <a:xfrm>
          <a:off x="8699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16002</xdr:rowOff>
    </xdr:from>
    <xdr:to>
      <xdr:col>50</xdr:col>
      <xdr:colOff>114300</xdr:colOff>
      <xdr:row>81</xdr:row>
      <xdr:rowOff>28956</xdr:rowOff>
    </xdr:to>
    <xdr:cxnSp macro="">
      <xdr:nvCxnSpPr>
        <xdr:cNvPr id="241" name="直線コネクタ 240"/>
        <xdr:cNvCxnSpPr/>
      </xdr:nvCxnSpPr>
      <xdr:spPr>
        <a:xfrm flipV="1">
          <a:off x="8750300" y="1390345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242"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243"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244"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83329</xdr:rowOff>
    </xdr:from>
    <xdr:ext cx="469744" cy="259045"/>
    <xdr:sp macro="" textlink="">
      <xdr:nvSpPr>
        <xdr:cNvPr id="245" name="n_1mainValue【公営住宅】&#10;一人当たり面積"/>
        <xdr:cNvSpPr txBox="1"/>
      </xdr:nvSpPr>
      <xdr:spPr>
        <a:xfrm>
          <a:off x="9391727" y="1362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96283</xdr:rowOff>
    </xdr:from>
    <xdr:ext cx="469744" cy="259045"/>
    <xdr:sp macro="" textlink="">
      <xdr:nvSpPr>
        <xdr:cNvPr id="246" name="n_2mainValue【公営住宅】&#10;一人当たり面積"/>
        <xdr:cNvSpPr txBox="1"/>
      </xdr:nvSpPr>
      <xdr:spPr>
        <a:xfrm>
          <a:off x="8515427"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3" name="テキスト ボックス 2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4" name="直線コネクタ 2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5" name="テキスト ボックス 2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6" name="直線コネクタ 2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7" name="テキスト ボックス 2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8" name="直線コネクタ 2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9" name="テキスト ボックス 2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0" name="直線コネクタ 2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1" name="テキスト ボックス 2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2" name="直線コネクタ 2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3" name="テキスト ボックス 2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5" name="テキスト ボックス 2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287" name="直線コネクタ 286"/>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288"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289" name="直線コネクタ 288"/>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90"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91" name="直線コネクタ 290"/>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292"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293" name="フローチャート: 判断 292"/>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294" name="フローチャート: 判断 29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295" name="フローチャート: 判断 294"/>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296" name="フローチャート: 判断 295"/>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88265</xdr:rowOff>
    </xdr:from>
    <xdr:to>
      <xdr:col>85</xdr:col>
      <xdr:colOff>177800</xdr:colOff>
      <xdr:row>34</xdr:row>
      <xdr:rowOff>18415</xdr:rowOff>
    </xdr:to>
    <xdr:sp macro="" textlink="">
      <xdr:nvSpPr>
        <xdr:cNvPr id="302" name="楕円 301"/>
        <xdr:cNvSpPr/>
      </xdr:nvSpPr>
      <xdr:spPr>
        <a:xfrm>
          <a:off x="162687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20337</xdr:rowOff>
    </xdr:from>
    <xdr:ext cx="405111" cy="259045"/>
    <xdr:sp macro="" textlink="">
      <xdr:nvSpPr>
        <xdr:cNvPr id="303" name="【認定こども園・幼稚園・保育所】&#10;有形固定資産減価償却率該当値テキスト"/>
        <xdr:cNvSpPr txBox="1"/>
      </xdr:nvSpPr>
      <xdr:spPr>
        <a:xfrm>
          <a:off x="16357600" y="567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04" name="楕円 303"/>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139065</xdr:rowOff>
    </xdr:to>
    <xdr:cxnSp macro="">
      <xdr:nvCxnSpPr>
        <xdr:cNvPr id="305" name="直線コネクタ 304"/>
        <xdr:cNvCxnSpPr/>
      </xdr:nvCxnSpPr>
      <xdr:spPr>
        <a:xfrm>
          <a:off x="15481300" y="571500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132080</xdr:rowOff>
    </xdr:from>
    <xdr:to>
      <xdr:col>76</xdr:col>
      <xdr:colOff>165100</xdr:colOff>
      <xdr:row>34</xdr:row>
      <xdr:rowOff>62230</xdr:rowOff>
    </xdr:to>
    <xdr:sp macro="" textlink="">
      <xdr:nvSpPr>
        <xdr:cNvPr id="306" name="楕円 305"/>
        <xdr:cNvSpPr/>
      </xdr:nvSpPr>
      <xdr:spPr>
        <a:xfrm>
          <a:off x="14541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34</xdr:row>
      <xdr:rowOff>11430</xdr:rowOff>
    </xdr:to>
    <xdr:cxnSp macro="">
      <xdr:nvCxnSpPr>
        <xdr:cNvPr id="307" name="直線コネクタ 306"/>
        <xdr:cNvCxnSpPr/>
      </xdr:nvCxnSpPr>
      <xdr:spPr>
        <a:xfrm flipV="1">
          <a:off x="14592300" y="57150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08"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09"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10"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11"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78757</xdr:rowOff>
    </xdr:from>
    <xdr:ext cx="405111" cy="259045"/>
    <xdr:sp macro="" textlink="">
      <xdr:nvSpPr>
        <xdr:cNvPr id="312" name="n_2mainValue【認定こども園・幼稚園・保育所】&#10;有形固定資産減価償却率"/>
        <xdr:cNvSpPr txBox="1"/>
      </xdr:nvSpPr>
      <xdr:spPr>
        <a:xfrm>
          <a:off x="143897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3" name="直線コネクタ 3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4" name="テキスト ボックス 3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5" name="直線コネクタ 3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6" name="テキスト ボックス 3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7" name="直線コネクタ 3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8" name="テキスト ボックス 3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9" name="直線コネクタ 3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0" name="テキスト ボックス 3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2" name="テキスト ボックス 3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34" name="直線コネクタ 333"/>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3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36" name="直線コネクタ 33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37"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38" name="直線コネクタ 337"/>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339"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40" name="フローチャート: 判断 339"/>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41" name="フローチャート: 判断 340"/>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42" name="フローチャート: 判断 341"/>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343" name="フローチャート: 判断 342"/>
        <xdr:cNvSpPr/>
      </xdr:nvSpPr>
      <xdr:spPr>
        <a:xfrm>
          <a:off x="19494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49" name="楕円 348"/>
        <xdr:cNvSpPr/>
      </xdr:nvSpPr>
      <xdr:spPr>
        <a:xfrm>
          <a:off x="22110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23131</xdr:rowOff>
    </xdr:from>
    <xdr:ext cx="469744" cy="259045"/>
    <xdr:sp macro="" textlink="">
      <xdr:nvSpPr>
        <xdr:cNvPr id="350" name="【認定こども園・幼稚園・保育所】&#10;一人当たり面積該当値テキスト"/>
        <xdr:cNvSpPr txBox="1"/>
      </xdr:nvSpPr>
      <xdr:spPr>
        <a:xfrm>
          <a:off x="22199600"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23114</xdr:rowOff>
    </xdr:from>
    <xdr:to>
      <xdr:col>112</xdr:col>
      <xdr:colOff>38100</xdr:colOff>
      <xdr:row>39</xdr:row>
      <xdr:rowOff>124714</xdr:rowOff>
    </xdr:to>
    <xdr:sp macro="" textlink="">
      <xdr:nvSpPr>
        <xdr:cNvPr id="351" name="楕円 350"/>
        <xdr:cNvSpPr/>
      </xdr:nvSpPr>
      <xdr:spPr>
        <a:xfrm>
          <a:off x="21272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73914</xdr:rowOff>
    </xdr:to>
    <xdr:cxnSp macro="">
      <xdr:nvCxnSpPr>
        <xdr:cNvPr id="352" name="直線コネクタ 351"/>
        <xdr:cNvCxnSpPr/>
      </xdr:nvCxnSpPr>
      <xdr:spPr>
        <a:xfrm flipV="1">
          <a:off x="21323300" y="67376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353" name="楕円 352"/>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73914</xdr:rowOff>
    </xdr:from>
    <xdr:to>
      <xdr:col>111</xdr:col>
      <xdr:colOff>177800</xdr:colOff>
      <xdr:row>39</xdr:row>
      <xdr:rowOff>83058</xdr:rowOff>
    </xdr:to>
    <xdr:cxnSp macro="">
      <xdr:nvCxnSpPr>
        <xdr:cNvPr id="354" name="直線コネクタ 353"/>
        <xdr:cNvCxnSpPr/>
      </xdr:nvCxnSpPr>
      <xdr:spPr>
        <a:xfrm flipV="1">
          <a:off x="20434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355"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56"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357" name="n_3aveValue【認定こども園・幼稚園・保育所】&#10;一人当たり面積"/>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141241</xdr:rowOff>
    </xdr:from>
    <xdr:ext cx="469744" cy="259045"/>
    <xdr:sp macro="" textlink="">
      <xdr:nvSpPr>
        <xdr:cNvPr id="358" name="n_1main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359" name="n_2main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1" name="直線コネクタ 3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2" name="テキスト ボックス 3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3" name="直線コネクタ 3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4" name="テキスト ボックス 3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5" name="直線コネクタ 3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6" name="テキスト ボックス 3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7" name="直線コネクタ 3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78" name="テキスト ボックス 377"/>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382" name="直線コネクタ 381"/>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383"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384" name="直線コネクタ 383"/>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385"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386" name="直線コネクタ 385"/>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387"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388" name="フローチャート: 判断 387"/>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389" name="フローチャート: 判断 388"/>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390" name="フローチャート: 判断 389"/>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13208</xdr:rowOff>
    </xdr:from>
    <xdr:to>
      <xdr:col>72</xdr:col>
      <xdr:colOff>38100</xdr:colOff>
      <xdr:row>61</xdr:row>
      <xdr:rowOff>114808</xdr:rowOff>
    </xdr:to>
    <xdr:sp macro="" textlink="">
      <xdr:nvSpPr>
        <xdr:cNvPr id="391" name="フローチャート: 判断 390"/>
        <xdr:cNvSpPr/>
      </xdr:nvSpPr>
      <xdr:spPr>
        <a:xfrm>
          <a:off x="1365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97" name="楕円 396"/>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398" name="【学校施設】&#10;有形固定資産減価償却率該当値テキスト"/>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xdr:rowOff>
    </xdr:from>
    <xdr:to>
      <xdr:col>81</xdr:col>
      <xdr:colOff>101600</xdr:colOff>
      <xdr:row>60</xdr:row>
      <xdr:rowOff>114808</xdr:rowOff>
    </xdr:to>
    <xdr:sp macro="" textlink="">
      <xdr:nvSpPr>
        <xdr:cNvPr id="399" name="楕円 398"/>
        <xdr:cNvSpPr/>
      </xdr:nvSpPr>
      <xdr:spPr>
        <a:xfrm>
          <a:off x="15430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64008</xdr:rowOff>
    </xdr:to>
    <xdr:cxnSp macro="">
      <xdr:nvCxnSpPr>
        <xdr:cNvPr id="400" name="直線コネクタ 399"/>
        <xdr:cNvCxnSpPr/>
      </xdr:nvCxnSpPr>
      <xdr:spPr>
        <a:xfrm flipV="1">
          <a:off x="15481300" y="1032129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24638</xdr:rowOff>
    </xdr:from>
    <xdr:to>
      <xdr:col>76</xdr:col>
      <xdr:colOff>165100</xdr:colOff>
      <xdr:row>60</xdr:row>
      <xdr:rowOff>126238</xdr:rowOff>
    </xdr:to>
    <xdr:sp macro="" textlink="">
      <xdr:nvSpPr>
        <xdr:cNvPr id="401" name="楕円 400"/>
        <xdr:cNvSpPr/>
      </xdr:nvSpPr>
      <xdr:spPr>
        <a:xfrm>
          <a:off x="14541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64008</xdr:rowOff>
    </xdr:from>
    <xdr:to>
      <xdr:col>81</xdr:col>
      <xdr:colOff>50800</xdr:colOff>
      <xdr:row>60</xdr:row>
      <xdr:rowOff>75438</xdr:rowOff>
    </xdr:to>
    <xdr:cxnSp macro="">
      <xdr:nvCxnSpPr>
        <xdr:cNvPr id="402" name="直線コネクタ 401"/>
        <xdr:cNvCxnSpPr/>
      </xdr:nvCxnSpPr>
      <xdr:spPr>
        <a:xfrm flipV="1">
          <a:off x="14592300" y="103510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03"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04"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131335</xdr:rowOff>
    </xdr:from>
    <xdr:ext cx="405111" cy="259045"/>
    <xdr:sp macro="" textlink="">
      <xdr:nvSpPr>
        <xdr:cNvPr id="405" name="n_3aveValue【学校施設】&#10;有形固定資産減価償却率"/>
        <xdr:cNvSpPr txBox="1"/>
      </xdr:nvSpPr>
      <xdr:spPr>
        <a:xfrm>
          <a:off x="13500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131335</xdr:rowOff>
    </xdr:from>
    <xdr:ext cx="405111" cy="259045"/>
    <xdr:sp macro="" textlink="">
      <xdr:nvSpPr>
        <xdr:cNvPr id="406" name="n_1mainValue【学校施設】&#10;有形固定資産減価償却率"/>
        <xdr:cNvSpPr txBox="1"/>
      </xdr:nvSpPr>
      <xdr:spPr>
        <a:xfrm>
          <a:off x="152660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142765</xdr:rowOff>
    </xdr:from>
    <xdr:ext cx="405111" cy="259045"/>
    <xdr:sp macro="" textlink="">
      <xdr:nvSpPr>
        <xdr:cNvPr id="407" name="n_2mainValue【学校施設】&#10;有形固定資産減価償却率"/>
        <xdr:cNvSpPr txBox="1"/>
      </xdr:nvSpPr>
      <xdr:spPr>
        <a:xfrm>
          <a:off x="14389744" y="1008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30" name="直線コネクタ 429"/>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31"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32" name="直線コネクタ 431"/>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33"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34" name="直線コネクタ 433"/>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435"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36" name="フローチャート: 判断 435"/>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37" name="フローチャート: 判断 436"/>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38" name="フローチャート: 判断 437"/>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439" name="フローチャート: 判断 438"/>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103277</xdr:rowOff>
    </xdr:from>
    <xdr:to>
      <xdr:col>116</xdr:col>
      <xdr:colOff>114300</xdr:colOff>
      <xdr:row>60</xdr:row>
      <xdr:rowOff>33427</xdr:rowOff>
    </xdr:to>
    <xdr:sp macro="" textlink="">
      <xdr:nvSpPr>
        <xdr:cNvPr id="445" name="楕円 444"/>
        <xdr:cNvSpPr/>
      </xdr:nvSpPr>
      <xdr:spPr>
        <a:xfrm>
          <a:off x="22110700" y="10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126154</xdr:rowOff>
    </xdr:from>
    <xdr:ext cx="469744" cy="259045"/>
    <xdr:sp macro="" textlink="">
      <xdr:nvSpPr>
        <xdr:cNvPr id="446" name="【学校施設】&#10;一人当たり面積該当値テキスト"/>
        <xdr:cNvSpPr txBox="1"/>
      </xdr:nvSpPr>
      <xdr:spPr>
        <a:xfrm>
          <a:off x="22199600" y="1007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119279</xdr:rowOff>
    </xdr:from>
    <xdr:to>
      <xdr:col>112</xdr:col>
      <xdr:colOff>38100</xdr:colOff>
      <xdr:row>60</xdr:row>
      <xdr:rowOff>49429</xdr:rowOff>
    </xdr:to>
    <xdr:sp macro="" textlink="">
      <xdr:nvSpPr>
        <xdr:cNvPr id="447" name="楕円 446"/>
        <xdr:cNvSpPr/>
      </xdr:nvSpPr>
      <xdr:spPr>
        <a:xfrm>
          <a:off x="21272500" y="102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154077</xdr:rowOff>
    </xdr:from>
    <xdr:to>
      <xdr:col>116</xdr:col>
      <xdr:colOff>63500</xdr:colOff>
      <xdr:row>59</xdr:row>
      <xdr:rowOff>170079</xdr:rowOff>
    </xdr:to>
    <xdr:cxnSp macro="">
      <xdr:nvCxnSpPr>
        <xdr:cNvPr id="448" name="直線コネクタ 447"/>
        <xdr:cNvCxnSpPr/>
      </xdr:nvCxnSpPr>
      <xdr:spPr>
        <a:xfrm flipV="1">
          <a:off x="21323300" y="1026962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128422</xdr:rowOff>
    </xdr:from>
    <xdr:to>
      <xdr:col>107</xdr:col>
      <xdr:colOff>101600</xdr:colOff>
      <xdr:row>60</xdr:row>
      <xdr:rowOff>58572</xdr:rowOff>
    </xdr:to>
    <xdr:sp macro="" textlink="">
      <xdr:nvSpPr>
        <xdr:cNvPr id="449" name="楕円 448"/>
        <xdr:cNvSpPr/>
      </xdr:nvSpPr>
      <xdr:spPr>
        <a:xfrm>
          <a:off x="20383500" y="102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170079</xdr:rowOff>
    </xdr:from>
    <xdr:to>
      <xdr:col>111</xdr:col>
      <xdr:colOff>177800</xdr:colOff>
      <xdr:row>60</xdr:row>
      <xdr:rowOff>7772</xdr:rowOff>
    </xdr:to>
    <xdr:cxnSp macro="">
      <xdr:nvCxnSpPr>
        <xdr:cNvPr id="450" name="直線コネクタ 449"/>
        <xdr:cNvCxnSpPr/>
      </xdr:nvCxnSpPr>
      <xdr:spPr>
        <a:xfrm flipV="1">
          <a:off x="20434300" y="1028562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451"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452"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453" name="n_3aveValue【学校施設】&#10;一人当たり面積"/>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65956</xdr:rowOff>
    </xdr:from>
    <xdr:ext cx="469744" cy="259045"/>
    <xdr:sp macro="" textlink="">
      <xdr:nvSpPr>
        <xdr:cNvPr id="454" name="n_1mainValue【学校施設】&#10;一人当たり面積"/>
        <xdr:cNvSpPr txBox="1"/>
      </xdr:nvSpPr>
      <xdr:spPr>
        <a:xfrm>
          <a:off x="21075727" y="1001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75099</xdr:rowOff>
    </xdr:from>
    <xdr:ext cx="469744" cy="259045"/>
    <xdr:sp macro="" textlink="">
      <xdr:nvSpPr>
        <xdr:cNvPr id="455" name="n_2mainValue【学校施設】&#10;一人当たり面積"/>
        <xdr:cNvSpPr txBox="1"/>
      </xdr:nvSpPr>
      <xdr:spPr>
        <a:xfrm>
          <a:off x="20199427" y="100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7" name="テキスト ボックス 4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7" name="テキスト ボックス 4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481" name="直線コネクタ 480"/>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82"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83" name="直線コネクタ 482"/>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5" name="直線コネクタ 48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486"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487" name="フローチャート: 判断 486"/>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488" name="フローチャート: 判断 487"/>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489" name="フローチャート: 判断 488"/>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109764</xdr:rowOff>
    </xdr:from>
    <xdr:to>
      <xdr:col>72</xdr:col>
      <xdr:colOff>38100</xdr:colOff>
      <xdr:row>82</xdr:row>
      <xdr:rowOff>39914</xdr:rowOff>
    </xdr:to>
    <xdr:sp macro="" textlink="">
      <xdr:nvSpPr>
        <xdr:cNvPr id="490" name="フローチャート: 判断 489"/>
        <xdr:cNvSpPr/>
      </xdr:nvSpPr>
      <xdr:spPr>
        <a:xfrm>
          <a:off x="13652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86905</xdr:rowOff>
    </xdr:from>
    <xdr:to>
      <xdr:col>85</xdr:col>
      <xdr:colOff>177800</xdr:colOff>
      <xdr:row>78</xdr:row>
      <xdr:rowOff>17055</xdr:rowOff>
    </xdr:to>
    <xdr:sp macro="" textlink="">
      <xdr:nvSpPr>
        <xdr:cNvPr id="496" name="楕円 495"/>
        <xdr:cNvSpPr/>
      </xdr:nvSpPr>
      <xdr:spPr>
        <a:xfrm>
          <a:off x="162687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1832</xdr:rowOff>
    </xdr:from>
    <xdr:ext cx="405111" cy="259045"/>
    <xdr:sp macro="" textlink="">
      <xdr:nvSpPr>
        <xdr:cNvPr id="497" name="【児童館】&#10;有形固定資産減価償却率該当値テキスト"/>
        <xdr:cNvSpPr txBox="1"/>
      </xdr:nvSpPr>
      <xdr:spPr>
        <a:xfrm>
          <a:off x="16357600" y="1320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153851</xdr:rowOff>
    </xdr:from>
    <xdr:to>
      <xdr:col>81</xdr:col>
      <xdr:colOff>101600</xdr:colOff>
      <xdr:row>78</xdr:row>
      <xdr:rowOff>84001</xdr:rowOff>
    </xdr:to>
    <xdr:sp macro="" textlink="">
      <xdr:nvSpPr>
        <xdr:cNvPr id="498" name="楕円 497"/>
        <xdr:cNvSpPr/>
      </xdr:nvSpPr>
      <xdr:spPr>
        <a:xfrm>
          <a:off x="154305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137705</xdr:rowOff>
    </xdr:from>
    <xdr:to>
      <xdr:col>85</xdr:col>
      <xdr:colOff>127000</xdr:colOff>
      <xdr:row>78</xdr:row>
      <xdr:rowOff>33201</xdr:rowOff>
    </xdr:to>
    <xdr:cxnSp macro="">
      <xdr:nvCxnSpPr>
        <xdr:cNvPr id="499" name="直線コネクタ 498"/>
        <xdr:cNvCxnSpPr/>
      </xdr:nvCxnSpPr>
      <xdr:spPr>
        <a:xfrm flipV="1">
          <a:off x="15481300" y="13339355"/>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127726</xdr:rowOff>
    </xdr:from>
    <xdr:to>
      <xdr:col>76</xdr:col>
      <xdr:colOff>165100</xdr:colOff>
      <xdr:row>79</xdr:row>
      <xdr:rowOff>57876</xdr:rowOff>
    </xdr:to>
    <xdr:sp macro="" textlink="">
      <xdr:nvSpPr>
        <xdr:cNvPr id="500" name="楕円 499"/>
        <xdr:cNvSpPr/>
      </xdr:nvSpPr>
      <xdr:spPr>
        <a:xfrm>
          <a:off x="145415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33201</xdr:rowOff>
    </xdr:from>
    <xdr:to>
      <xdr:col>81</xdr:col>
      <xdr:colOff>50800</xdr:colOff>
      <xdr:row>79</xdr:row>
      <xdr:rowOff>7076</xdr:rowOff>
    </xdr:to>
    <xdr:cxnSp macro="">
      <xdr:nvCxnSpPr>
        <xdr:cNvPr id="501" name="直線コネクタ 500"/>
        <xdr:cNvCxnSpPr/>
      </xdr:nvCxnSpPr>
      <xdr:spPr>
        <a:xfrm flipV="1">
          <a:off x="14592300" y="1340630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02"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03"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56441</xdr:rowOff>
    </xdr:from>
    <xdr:ext cx="405111" cy="259045"/>
    <xdr:sp macro="" textlink="">
      <xdr:nvSpPr>
        <xdr:cNvPr id="504" name="n_3aveValue【児童館】&#10;有形固定資産減価償却率"/>
        <xdr:cNvSpPr txBox="1"/>
      </xdr:nvSpPr>
      <xdr:spPr>
        <a:xfrm>
          <a:off x="13500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100528</xdr:rowOff>
    </xdr:from>
    <xdr:ext cx="405111" cy="259045"/>
    <xdr:sp macro="" textlink="">
      <xdr:nvSpPr>
        <xdr:cNvPr id="505" name="n_1mainValue【児童館】&#10;有形固定資産減価償却率"/>
        <xdr:cNvSpPr txBox="1"/>
      </xdr:nvSpPr>
      <xdr:spPr>
        <a:xfrm>
          <a:off x="15266044" y="1313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74403</xdr:rowOff>
    </xdr:from>
    <xdr:ext cx="405111" cy="259045"/>
    <xdr:sp macro="" textlink="">
      <xdr:nvSpPr>
        <xdr:cNvPr id="506" name="n_2mainValue【児童館】&#10;有形固定資産減価償却率"/>
        <xdr:cNvSpPr txBox="1"/>
      </xdr:nvSpPr>
      <xdr:spPr>
        <a:xfrm>
          <a:off x="14389744" y="132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7" name="直線コネクタ 5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8" name="テキスト ボックス 5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9" name="直線コネクタ 5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0" name="テキスト ボックス 5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1" name="直線コネクタ 5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2" name="テキスト ボックス 5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3" name="直線コネクタ 5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4" name="テキスト ボックス 5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28" name="直線コネクタ 527"/>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29"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30" name="直線コネクタ 529"/>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31"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32" name="直線コネクタ 531"/>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33"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34" name="フローチャート: 判断 53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35" name="フローチャート: 判断 534"/>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36" name="フローチャート: 判断 53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537" name="フローチャート: 判断 536"/>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543" name="楕円 542"/>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544" name="【児童館】&#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545" name="楕円 544"/>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546" name="直線コネクタ 545"/>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547" name="楕円 546"/>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84</xdr:row>
      <xdr:rowOff>15239</xdr:rowOff>
    </xdr:to>
    <xdr:cxnSp macro="">
      <xdr:nvCxnSpPr>
        <xdr:cNvPr id="548" name="直線コネクタ 547"/>
        <xdr:cNvCxnSpPr/>
      </xdr:nvCxnSpPr>
      <xdr:spPr>
        <a:xfrm>
          <a:off x="20434300" y="142113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549"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550"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551"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552"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53"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4" name="直線コネクタ 5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5" name="テキスト ボックス 5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6" name="直線コネクタ 5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7" name="テキスト ボックス 5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8" name="直線コネクタ 5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9" name="テキスト ボックス 5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0" name="直線コネクタ 5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1" name="テキスト ボックス 5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2" name="直線コネクタ 5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3" name="テキスト ボックス 5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4" name="直線コネクタ 5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5" name="テキスト ボックス 5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79" name="直線コネクタ 578"/>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80"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81" name="直線コネクタ 580"/>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3" name="直線コネクタ 5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584"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85" name="フローチャート: 判断 584"/>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86" name="フローチャート: 判断 585"/>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87" name="フローチャート: 判断 586"/>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588" name="フローチャート: 判断 587"/>
        <xdr:cNvSpPr/>
      </xdr:nvSpPr>
      <xdr:spPr>
        <a:xfrm>
          <a:off x="13652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146231</xdr:rowOff>
    </xdr:from>
    <xdr:to>
      <xdr:col>85</xdr:col>
      <xdr:colOff>177800</xdr:colOff>
      <xdr:row>106</xdr:row>
      <xdr:rowOff>76381</xdr:rowOff>
    </xdr:to>
    <xdr:sp macro="" textlink="">
      <xdr:nvSpPr>
        <xdr:cNvPr id="594" name="楕円 593"/>
        <xdr:cNvSpPr/>
      </xdr:nvSpPr>
      <xdr:spPr>
        <a:xfrm>
          <a:off x="162687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124658</xdr:rowOff>
    </xdr:from>
    <xdr:ext cx="405111" cy="259045"/>
    <xdr:sp macro="" textlink="">
      <xdr:nvSpPr>
        <xdr:cNvPr id="595" name="【公民館】&#10;有形固定資産減価償却率該当値テキスト"/>
        <xdr:cNvSpPr txBox="1"/>
      </xdr:nvSpPr>
      <xdr:spPr>
        <a:xfrm>
          <a:off x="16357600"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596" name="楕円 595"/>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25581</xdr:rowOff>
    </xdr:from>
    <xdr:to>
      <xdr:col>85</xdr:col>
      <xdr:colOff>127000</xdr:colOff>
      <xdr:row>106</xdr:row>
      <xdr:rowOff>37012</xdr:rowOff>
    </xdr:to>
    <xdr:cxnSp macro="">
      <xdr:nvCxnSpPr>
        <xdr:cNvPr id="597" name="直線コネクタ 596"/>
        <xdr:cNvCxnSpPr/>
      </xdr:nvCxnSpPr>
      <xdr:spPr>
        <a:xfrm flipV="1">
          <a:off x="15481300" y="1819928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110308</xdr:rowOff>
    </xdr:from>
    <xdr:to>
      <xdr:col>76</xdr:col>
      <xdr:colOff>165100</xdr:colOff>
      <xdr:row>102</xdr:row>
      <xdr:rowOff>40458</xdr:rowOff>
    </xdr:to>
    <xdr:sp macro="" textlink="">
      <xdr:nvSpPr>
        <xdr:cNvPr id="598" name="楕円 597"/>
        <xdr:cNvSpPr/>
      </xdr:nvSpPr>
      <xdr:spPr>
        <a:xfrm>
          <a:off x="14541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161108</xdr:rowOff>
    </xdr:from>
    <xdr:to>
      <xdr:col>81</xdr:col>
      <xdr:colOff>50800</xdr:colOff>
      <xdr:row>106</xdr:row>
      <xdr:rowOff>37012</xdr:rowOff>
    </xdr:to>
    <xdr:cxnSp macro="">
      <xdr:nvCxnSpPr>
        <xdr:cNvPr id="599" name="直線コネクタ 598"/>
        <xdr:cNvCxnSpPr/>
      </xdr:nvCxnSpPr>
      <xdr:spPr>
        <a:xfrm>
          <a:off x="14592300" y="17477558"/>
          <a:ext cx="889000" cy="7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00"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01"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84745</xdr:rowOff>
    </xdr:from>
    <xdr:ext cx="405111" cy="259045"/>
    <xdr:sp macro="" textlink="">
      <xdr:nvSpPr>
        <xdr:cNvPr id="602" name="n_3aveValue【公民館】&#10;有形固定資産減価償却率"/>
        <xdr:cNvSpPr txBox="1"/>
      </xdr:nvSpPr>
      <xdr:spPr>
        <a:xfrm>
          <a:off x="13500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603" name="n_1mainValue【公民館】&#10;有形固定資産減価償却率"/>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56985</xdr:rowOff>
    </xdr:from>
    <xdr:ext cx="405111" cy="259045"/>
    <xdr:sp macro="" textlink="">
      <xdr:nvSpPr>
        <xdr:cNvPr id="604" name="n_2mainValue【公民館】&#10;有形固定資産減価償却率"/>
        <xdr:cNvSpPr txBox="1"/>
      </xdr:nvSpPr>
      <xdr:spPr>
        <a:xfrm>
          <a:off x="14389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5" name="直線コネクタ 6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6" name="テキスト ボックス 6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7" name="直線コネクタ 6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8" name="テキスト ボックス 6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9" name="直線コネクタ 6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0" name="テキスト ボックス 6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1" name="直線コネクタ 6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2" name="テキスト ボックス 6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3" name="直線コネクタ 6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4" name="テキスト ボックス 6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28" name="直線コネクタ 627"/>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2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30" name="直線コネクタ 62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31"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32" name="直線コネクタ 631"/>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633"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34" name="フローチャート: 判断 633"/>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35" name="フローチャート: 判断 634"/>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36" name="フローチャート: 判断 635"/>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37" name="フローチャート: 判断 636"/>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43" name="楕円 642"/>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644" name="【公民館】&#10;一人当たり面積該当値テキスト"/>
        <xdr:cNvSpPr txBox="1"/>
      </xdr:nvSpPr>
      <xdr:spPr>
        <a:xfrm>
          <a:off x="22199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645" name="楕円 644"/>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64770</xdr:rowOff>
    </xdr:to>
    <xdr:cxnSp macro="">
      <xdr:nvCxnSpPr>
        <xdr:cNvPr id="646" name="直線コネクタ 645"/>
        <xdr:cNvCxnSpPr/>
      </xdr:nvCxnSpPr>
      <xdr:spPr>
        <a:xfrm>
          <a:off x="21323300" y="18063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647" name="楕円 646"/>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106</xdr:row>
      <xdr:rowOff>26670</xdr:rowOff>
    </xdr:to>
    <xdr:cxnSp macro="">
      <xdr:nvCxnSpPr>
        <xdr:cNvPr id="648" name="直線コネクタ 647"/>
        <xdr:cNvCxnSpPr/>
      </xdr:nvCxnSpPr>
      <xdr:spPr>
        <a:xfrm flipV="1">
          <a:off x="20434300" y="180632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649"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650"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51"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128288</xdr:rowOff>
    </xdr:from>
    <xdr:ext cx="469744" cy="259045"/>
    <xdr:sp macro="" textlink="">
      <xdr:nvSpPr>
        <xdr:cNvPr id="652" name="n_1mainValue【公民館】&#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653" name="n_2mainValue【公民館】&#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年度決算における各項目値  　　 道路　　　　　公営住宅　　　　認定こども園等　　　　学校施設　　　　児童館　　　　 公民館</a:t>
          </a:r>
        </a:p>
        <a:p>
          <a:r>
            <a:rPr kumimoji="1" lang="ja-JP" altLang="en-US" sz="1300">
              <a:latin typeface="ＭＳ Ｐゴシック" panose="020B0600070205080204" pitchFamily="50" charset="-128"/>
              <a:ea typeface="ＭＳ Ｐゴシック" panose="020B0600070205080204" pitchFamily="50" charset="-128"/>
            </a:rPr>
            <a:t>　有形固定資産減価償却率　　　　　　　　</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61.8%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32.1%</a:t>
          </a:r>
        </a:p>
        <a:p>
          <a:r>
            <a:rPr kumimoji="1" lang="ja-JP" altLang="en-US" sz="1300">
              <a:latin typeface="ＭＳ Ｐゴシック" panose="020B0600070205080204" pitchFamily="50" charset="-128"/>
              <a:ea typeface="ＭＳ Ｐゴシック" panose="020B0600070205080204" pitchFamily="50" charset="-128"/>
            </a:rPr>
            <a:t>　住民一人当たりの値　　　　　　　　　　</a:t>
          </a:r>
          <a:r>
            <a:rPr kumimoji="1" lang="en-US" altLang="ja-JP" sz="1300">
              <a:latin typeface="ＭＳ Ｐゴシック" panose="020B0600070205080204" pitchFamily="50" charset="-128"/>
              <a:ea typeface="ＭＳ Ｐゴシック" panose="020B0600070205080204" pitchFamily="50" charset="-128"/>
            </a:rPr>
            <a:t>19.621m</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1.072㎡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0.093㎡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2.537㎡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0.016㎡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0.158㎡</a:t>
          </a:r>
        </a:p>
        <a:p>
          <a:r>
            <a:rPr kumimoji="1" lang="ja-JP" altLang="en-US" sz="1300">
              <a:latin typeface="ＭＳ Ｐゴシック" panose="020B0600070205080204" pitchFamily="50" charset="-128"/>
              <a:ea typeface="ＭＳ Ｐゴシック" panose="020B0600070205080204" pitchFamily="50" charset="-128"/>
            </a:rPr>
            <a:t>老朽化した公営住宅のリノベーションや解体、整備を進めた結果、公営住宅の住民一人あたり面積が減少した。今後、老朽化した公営住宅の解体等により、市が所有する施設面積はさらに縮減する見込みである。</a:t>
          </a:r>
        </a:p>
        <a:p>
          <a:r>
            <a:rPr kumimoji="1" lang="ja-JP" altLang="en-US" sz="1300">
              <a:latin typeface="ＭＳ Ｐゴシック" panose="020B0600070205080204" pitchFamily="50" charset="-128"/>
              <a:ea typeface="ＭＳ Ｐゴシック" panose="020B0600070205080204" pitchFamily="50" charset="-128"/>
            </a:rPr>
            <a:t>また、供用開始している市道の道路改良や舗装補修を進めたことにより、道路の有形固定資産減価償却率が前年度比△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ポイントと改善した。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2" name="楕円 71"/>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3"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74386</xdr:rowOff>
    </xdr:from>
    <xdr:to>
      <xdr:col>20</xdr:col>
      <xdr:colOff>38100</xdr:colOff>
      <xdr:row>38</xdr:row>
      <xdr:rowOff>4536</xdr:rowOff>
    </xdr:to>
    <xdr:sp macro="" textlink="">
      <xdr:nvSpPr>
        <xdr:cNvPr id="74" name="楕円 73"/>
        <xdr:cNvSpPr/>
      </xdr:nvSpPr>
      <xdr:spPr>
        <a:xfrm>
          <a:off x="3746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125186</xdr:rowOff>
    </xdr:to>
    <xdr:cxnSp macro="">
      <xdr:nvCxnSpPr>
        <xdr:cNvPr id="75" name="直線コネクタ 74"/>
        <xdr:cNvCxnSpPr/>
      </xdr:nvCxnSpPr>
      <xdr:spPr>
        <a:xfrm flipV="1">
          <a:off x="3797300" y="64116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7439</xdr:rowOff>
    </xdr:from>
    <xdr:to>
      <xdr:col>15</xdr:col>
      <xdr:colOff>101600</xdr:colOff>
      <xdr:row>35</xdr:row>
      <xdr:rowOff>109039</xdr:rowOff>
    </xdr:to>
    <xdr:sp macro="" textlink="">
      <xdr:nvSpPr>
        <xdr:cNvPr id="76" name="楕円 75"/>
        <xdr:cNvSpPr/>
      </xdr:nvSpPr>
      <xdr:spPr>
        <a:xfrm>
          <a:off x="2857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58239</xdr:rowOff>
    </xdr:from>
    <xdr:to>
      <xdr:col>19</xdr:col>
      <xdr:colOff>177800</xdr:colOff>
      <xdr:row>37</xdr:row>
      <xdr:rowOff>125186</xdr:rowOff>
    </xdr:to>
    <xdr:cxnSp macro="">
      <xdr:nvCxnSpPr>
        <xdr:cNvPr id="77" name="直線コネクタ 76"/>
        <xdr:cNvCxnSpPr/>
      </xdr:nvCxnSpPr>
      <xdr:spPr>
        <a:xfrm>
          <a:off x="2908300" y="6058989"/>
          <a:ext cx="889000" cy="4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21063</xdr:rowOff>
    </xdr:from>
    <xdr:ext cx="405111" cy="259045"/>
    <xdr:sp macro="" textlink="">
      <xdr:nvSpPr>
        <xdr:cNvPr id="81" name="n_1mainValue【図書館】&#10;有形固定資産減価償却率"/>
        <xdr:cNvSpPr txBox="1"/>
      </xdr:nvSpPr>
      <xdr:spPr>
        <a:xfrm>
          <a:off x="3582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125566</xdr:rowOff>
    </xdr:from>
    <xdr:ext cx="405111" cy="259045"/>
    <xdr:sp macro="" textlink="">
      <xdr:nvSpPr>
        <xdr:cNvPr id="82" name="n_2mainValue【図書館】&#10;有形固定資産減価償却率"/>
        <xdr:cNvSpPr txBox="1"/>
      </xdr:nvSpPr>
      <xdr:spPr>
        <a:xfrm>
          <a:off x="2705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21" name="楕円 120"/>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22" name="【図書館】&#10;一人当たり面積該当値テキスト"/>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23" name="楕円 122"/>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25400</xdr:rowOff>
    </xdr:to>
    <xdr:cxnSp macro="">
      <xdr:nvCxnSpPr>
        <xdr:cNvPr id="124" name="直線コネクタ 123"/>
        <xdr:cNvCxnSpPr/>
      </xdr:nvCxnSpPr>
      <xdr:spPr>
        <a:xfrm flipV="1">
          <a:off x="9639300" y="652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25" name="楕円 12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39</xdr:row>
      <xdr:rowOff>82550</xdr:rowOff>
    </xdr:to>
    <xdr:cxnSp macro="">
      <xdr:nvCxnSpPr>
        <xdr:cNvPr id="126" name="直線コネクタ 125"/>
        <xdr:cNvCxnSpPr/>
      </xdr:nvCxnSpPr>
      <xdr:spPr>
        <a:xfrm flipV="1">
          <a:off x="8750300" y="6540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92727</xdr:rowOff>
    </xdr:from>
    <xdr:ext cx="469744" cy="259045"/>
    <xdr:sp macro="" textlink="">
      <xdr:nvSpPr>
        <xdr:cNvPr id="130" name="n_1mainValue【図書館】&#10;一人当たり面積"/>
        <xdr:cNvSpPr txBox="1"/>
      </xdr:nvSpPr>
      <xdr:spPr>
        <a:xfrm>
          <a:off x="93917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31"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5" name="フローチャート: 判断 164"/>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1" name="楕円 170"/>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72" name="【体育館・プール】&#10;有形固定資産減価償却率該当値テキスト"/>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73" name="楕円 172"/>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41910</xdr:rowOff>
    </xdr:to>
    <xdr:cxnSp macro="">
      <xdr:nvCxnSpPr>
        <xdr:cNvPr id="174" name="直線コネクタ 173"/>
        <xdr:cNvCxnSpPr/>
      </xdr:nvCxnSpPr>
      <xdr:spPr>
        <a:xfrm flipV="1">
          <a:off x="3797300" y="102870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61595</xdr:rowOff>
    </xdr:from>
    <xdr:to>
      <xdr:col>15</xdr:col>
      <xdr:colOff>101600</xdr:colOff>
      <xdr:row>59</xdr:row>
      <xdr:rowOff>163195</xdr:rowOff>
    </xdr:to>
    <xdr:sp macro="" textlink="">
      <xdr:nvSpPr>
        <xdr:cNvPr id="175" name="楕円 174"/>
        <xdr:cNvSpPr/>
      </xdr:nvSpPr>
      <xdr:spPr>
        <a:xfrm>
          <a:off x="2857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112395</xdr:rowOff>
    </xdr:from>
    <xdr:to>
      <xdr:col>19</xdr:col>
      <xdr:colOff>177800</xdr:colOff>
      <xdr:row>60</xdr:row>
      <xdr:rowOff>41910</xdr:rowOff>
    </xdr:to>
    <xdr:cxnSp macro="">
      <xdr:nvCxnSpPr>
        <xdr:cNvPr id="176" name="直線コネクタ 175"/>
        <xdr:cNvCxnSpPr/>
      </xdr:nvCxnSpPr>
      <xdr:spPr>
        <a:xfrm>
          <a:off x="2908300" y="102279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77"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7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180" name="n_1mainValue【体育館・プール】&#10;有形固定資産減価償却率"/>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8272</xdr:rowOff>
    </xdr:from>
    <xdr:ext cx="405111" cy="259045"/>
    <xdr:sp macro="" textlink="">
      <xdr:nvSpPr>
        <xdr:cNvPr id="181" name="n_2mainValue【体育館・プール】&#10;有形固定資産減価償却率"/>
        <xdr:cNvSpPr txBox="1"/>
      </xdr:nvSpPr>
      <xdr:spPr>
        <a:xfrm>
          <a:off x="2705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13970</xdr:rowOff>
    </xdr:from>
    <xdr:to>
      <xdr:col>41</xdr:col>
      <xdr:colOff>101600</xdr:colOff>
      <xdr:row>60</xdr:row>
      <xdr:rowOff>115570</xdr:rowOff>
    </xdr:to>
    <xdr:sp macro="" textlink="">
      <xdr:nvSpPr>
        <xdr:cNvPr id="214" name="フローチャート: 判断 213"/>
        <xdr:cNvSpPr/>
      </xdr:nvSpPr>
      <xdr:spPr>
        <a:xfrm>
          <a:off x="781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20" name="楕円 219"/>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160037</xdr:rowOff>
    </xdr:from>
    <xdr:ext cx="469744" cy="259045"/>
    <xdr:sp macro="" textlink="">
      <xdr:nvSpPr>
        <xdr:cNvPr id="221" name="【体育館・プール】&#10;一人当たり面積該当値テキスト"/>
        <xdr:cNvSpPr txBox="1"/>
      </xdr:nvSpPr>
      <xdr:spPr>
        <a:xfrm>
          <a:off x="105156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22" name="楕円 221"/>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xdr:rowOff>
    </xdr:from>
    <xdr:to>
      <xdr:col>55</xdr:col>
      <xdr:colOff>0</xdr:colOff>
      <xdr:row>62</xdr:row>
      <xdr:rowOff>60960</xdr:rowOff>
    </xdr:to>
    <xdr:cxnSp macro="">
      <xdr:nvCxnSpPr>
        <xdr:cNvPr id="223" name="直線コネクタ 222"/>
        <xdr:cNvCxnSpPr/>
      </xdr:nvCxnSpPr>
      <xdr:spPr>
        <a:xfrm>
          <a:off x="9639300" y="10637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36830</xdr:rowOff>
    </xdr:from>
    <xdr:to>
      <xdr:col>46</xdr:col>
      <xdr:colOff>38100</xdr:colOff>
      <xdr:row>61</xdr:row>
      <xdr:rowOff>138430</xdr:rowOff>
    </xdr:to>
    <xdr:sp macro="" textlink="">
      <xdr:nvSpPr>
        <xdr:cNvPr id="224" name="楕円 223"/>
        <xdr:cNvSpPr/>
      </xdr:nvSpPr>
      <xdr:spPr>
        <a:xfrm>
          <a:off x="869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87630</xdr:rowOff>
    </xdr:from>
    <xdr:to>
      <xdr:col>50</xdr:col>
      <xdr:colOff>114300</xdr:colOff>
      <xdr:row>62</xdr:row>
      <xdr:rowOff>7620</xdr:rowOff>
    </xdr:to>
    <xdr:cxnSp macro="">
      <xdr:nvCxnSpPr>
        <xdr:cNvPr id="225" name="直線コネクタ 224"/>
        <xdr:cNvCxnSpPr/>
      </xdr:nvCxnSpPr>
      <xdr:spPr>
        <a:xfrm>
          <a:off x="8750300" y="10546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132097</xdr:rowOff>
    </xdr:from>
    <xdr:ext cx="469744" cy="259045"/>
    <xdr:sp macro="" textlink="">
      <xdr:nvSpPr>
        <xdr:cNvPr id="228" name="n_3aveValue【体育館・プール】&#10;一人当たり面積"/>
        <xdr:cNvSpPr txBox="1"/>
      </xdr:nvSpPr>
      <xdr:spPr>
        <a:xfrm>
          <a:off x="7626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49547</xdr:rowOff>
    </xdr:from>
    <xdr:ext cx="469744" cy="259045"/>
    <xdr:sp macro="" textlink="">
      <xdr:nvSpPr>
        <xdr:cNvPr id="229" name="n_1mainValue【体育館・プール】&#10;一人当たり面積"/>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129557</xdr:rowOff>
    </xdr:from>
    <xdr:ext cx="469744" cy="259045"/>
    <xdr:sp macro="" textlink="">
      <xdr:nvSpPr>
        <xdr:cNvPr id="230" name="n_2mainValue【体育館・プール】&#10;一人当たり面積"/>
        <xdr:cNvSpPr txBox="1"/>
      </xdr:nvSpPr>
      <xdr:spPr>
        <a:xfrm>
          <a:off x="8515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62" name="フローチャート: 判断 261"/>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81026</xdr:rowOff>
    </xdr:from>
    <xdr:to>
      <xdr:col>24</xdr:col>
      <xdr:colOff>114300</xdr:colOff>
      <xdr:row>84</xdr:row>
      <xdr:rowOff>11176</xdr:rowOff>
    </xdr:to>
    <xdr:sp macro="" textlink="">
      <xdr:nvSpPr>
        <xdr:cNvPr id="268" name="楕円 267"/>
        <xdr:cNvSpPr/>
      </xdr:nvSpPr>
      <xdr:spPr>
        <a:xfrm>
          <a:off x="4584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103903</xdr:rowOff>
    </xdr:from>
    <xdr:ext cx="405111" cy="259045"/>
    <xdr:sp macro="" textlink="">
      <xdr:nvSpPr>
        <xdr:cNvPr id="269" name="【福祉施設】&#10;有形固定資産減価償却率該当値テキスト"/>
        <xdr:cNvSpPr txBox="1"/>
      </xdr:nvSpPr>
      <xdr:spPr>
        <a:xfrm>
          <a:off x="4673600" y="1416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71882</xdr:rowOff>
    </xdr:from>
    <xdr:to>
      <xdr:col>20</xdr:col>
      <xdr:colOff>38100</xdr:colOff>
      <xdr:row>85</xdr:row>
      <xdr:rowOff>2032</xdr:rowOff>
    </xdr:to>
    <xdr:sp macro="" textlink="">
      <xdr:nvSpPr>
        <xdr:cNvPr id="270" name="楕円 269"/>
        <xdr:cNvSpPr/>
      </xdr:nvSpPr>
      <xdr:spPr>
        <a:xfrm>
          <a:off x="3746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131826</xdr:rowOff>
    </xdr:from>
    <xdr:to>
      <xdr:col>24</xdr:col>
      <xdr:colOff>63500</xdr:colOff>
      <xdr:row>84</xdr:row>
      <xdr:rowOff>122682</xdr:rowOff>
    </xdr:to>
    <xdr:cxnSp macro="">
      <xdr:nvCxnSpPr>
        <xdr:cNvPr id="271" name="直線コネクタ 270"/>
        <xdr:cNvCxnSpPr/>
      </xdr:nvCxnSpPr>
      <xdr:spPr>
        <a:xfrm flipV="1">
          <a:off x="3797300" y="14362176"/>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133604</xdr:rowOff>
    </xdr:from>
    <xdr:to>
      <xdr:col>15</xdr:col>
      <xdr:colOff>101600</xdr:colOff>
      <xdr:row>85</xdr:row>
      <xdr:rowOff>63754</xdr:rowOff>
    </xdr:to>
    <xdr:sp macro="" textlink="">
      <xdr:nvSpPr>
        <xdr:cNvPr id="272" name="楕円 271"/>
        <xdr:cNvSpPr/>
      </xdr:nvSpPr>
      <xdr:spPr>
        <a:xfrm>
          <a:off x="2857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122682</xdr:rowOff>
    </xdr:from>
    <xdr:to>
      <xdr:col>19</xdr:col>
      <xdr:colOff>177800</xdr:colOff>
      <xdr:row>85</xdr:row>
      <xdr:rowOff>12954</xdr:rowOff>
    </xdr:to>
    <xdr:cxnSp macro="">
      <xdr:nvCxnSpPr>
        <xdr:cNvPr id="273" name="直線コネクタ 272"/>
        <xdr:cNvCxnSpPr/>
      </xdr:nvCxnSpPr>
      <xdr:spPr>
        <a:xfrm flipV="1">
          <a:off x="2908300" y="1452448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74"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75"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76"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164609</xdr:rowOff>
    </xdr:from>
    <xdr:ext cx="405111" cy="259045"/>
    <xdr:sp macro="" textlink="">
      <xdr:nvSpPr>
        <xdr:cNvPr id="277" name="n_1mainValue【福祉施設】&#10;有形固定資産減価償却率"/>
        <xdr:cNvSpPr txBox="1"/>
      </xdr:nvSpPr>
      <xdr:spPr>
        <a:xfrm>
          <a:off x="35820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54881</xdr:rowOff>
    </xdr:from>
    <xdr:ext cx="405111" cy="259045"/>
    <xdr:sp macro="" textlink="">
      <xdr:nvSpPr>
        <xdr:cNvPr id="278" name="n_2mainValue【福祉施設】&#10;有形固定資産減価償却率"/>
        <xdr:cNvSpPr txBox="1"/>
      </xdr:nvSpPr>
      <xdr:spPr>
        <a:xfrm>
          <a:off x="2705744" y="1462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101600</xdr:rowOff>
    </xdr:from>
    <xdr:to>
      <xdr:col>41</xdr:col>
      <xdr:colOff>101600</xdr:colOff>
      <xdr:row>83</xdr:row>
      <xdr:rowOff>31750</xdr:rowOff>
    </xdr:to>
    <xdr:sp macro="" textlink="">
      <xdr:nvSpPr>
        <xdr:cNvPr id="307" name="フローチャート: 判断 306"/>
        <xdr:cNvSpPr/>
      </xdr:nvSpPr>
      <xdr:spPr>
        <a:xfrm>
          <a:off x="781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124461</xdr:rowOff>
    </xdr:from>
    <xdr:to>
      <xdr:col>55</xdr:col>
      <xdr:colOff>50800</xdr:colOff>
      <xdr:row>82</xdr:row>
      <xdr:rowOff>54611</xdr:rowOff>
    </xdr:to>
    <xdr:sp macro="" textlink="">
      <xdr:nvSpPr>
        <xdr:cNvPr id="313" name="楕円 312"/>
        <xdr:cNvSpPr/>
      </xdr:nvSpPr>
      <xdr:spPr>
        <a:xfrm>
          <a:off x="10426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147338</xdr:rowOff>
    </xdr:from>
    <xdr:ext cx="469744" cy="259045"/>
    <xdr:sp macro="" textlink="">
      <xdr:nvSpPr>
        <xdr:cNvPr id="314" name="【福祉施設】&#10;一人当たり面積該当値テキスト"/>
        <xdr:cNvSpPr txBox="1"/>
      </xdr:nvSpPr>
      <xdr:spPr>
        <a:xfrm>
          <a:off x="10515600"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50164</xdr:rowOff>
    </xdr:from>
    <xdr:to>
      <xdr:col>50</xdr:col>
      <xdr:colOff>165100</xdr:colOff>
      <xdr:row>82</xdr:row>
      <xdr:rowOff>151764</xdr:rowOff>
    </xdr:to>
    <xdr:sp macro="" textlink="">
      <xdr:nvSpPr>
        <xdr:cNvPr id="315" name="楕円 314"/>
        <xdr:cNvSpPr/>
      </xdr:nvSpPr>
      <xdr:spPr>
        <a:xfrm>
          <a:off x="958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3811</xdr:rowOff>
    </xdr:from>
    <xdr:to>
      <xdr:col>55</xdr:col>
      <xdr:colOff>0</xdr:colOff>
      <xdr:row>82</xdr:row>
      <xdr:rowOff>100964</xdr:rowOff>
    </xdr:to>
    <xdr:cxnSp macro="">
      <xdr:nvCxnSpPr>
        <xdr:cNvPr id="316" name="直線コネクタ 315"/>
        <xdr:cNvCxnSpPr/>
      </xdr:nvCxnSpPr>
      <xdr:spPr>
        <a:xfrm flipV="1">
          <a:off x="9639300" y="14062711"/>
          <a:ext cx="8382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38736</xdr:rowOff>
    </xdr:from>
    <xdr:to>
      <xdr:col>46</xdr:col>
      <xdr:colOff>38100</xdr:colOff>
      <xdr:row>82</xdr:row>
      <xdr:rowOff>140336</xdr:rowOff>
    </xdr:to>
    <xdr:sp macro="" textlink="">
      <xdr:nvSpPr>
        <xdr:cNvPr id="317" name="楕円 316"/>
        <xdr:cNvSpPr/>
      </xdr:nvSpPr>
      <xdr:spPr>
        <a:xfrm>
          <a:off x="8699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89536</xdr:rowOff>
    </xdr:from>
    <xdr:to>
      <xdr:col>50</xdr:col>
      <xdr:colOff>114300</xdr:colOff>
      <xdr:row>82</xdr:row>
      <xdr:rowOff>100964</xdr:rowOff>
    </xdr:to>
    <xdr:cxnSp macro="">
      <xdr:nvCxnSpPr>
        <xdr:cNvPr id="318" name="直線コネクタ 317"/>
        <xdr:cNvCxnSpPr/>
      </xdr:nvCxnSpPr>
      <xdr:spPr>
        <a:xfrm>
          <a:off x="8750300" y="141484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19"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0"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21" name="n_3aveValue【福祉施設】&#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168291</xdr:rowOff>
    </xdr:from>
    <xdr:ext cx="469744" cy="259045"/>
    <xdr:sp macro="" textlink="">
      <xdr:nvSpPr>
        <xdr:cNvPr id="322" name="n_1mainValue【福祉施設】&#10;一人当たり面積"/>
        <xdr:cNvSpPr txBox="1"/>
      </xdr:nvSpPr>
      <xdr:spPr>
        <a:xfrm>
          <a:off x="9391727" y="138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156863</xdr:rowOff>
    </xdr:from>
    <xdr:ext cx="469744" cy="259045"/>
    <xdr:sp macro="" textlink="">
      <xdr:nvSpPr>
        <xdr:cNvPr id="323" name="n_2mainValue【福祉施設】&#10;一人当たり面積"/>
        <xdr:cNvSpPr txBox="1"/>
      </xdr:nvSpPr>
      <xdr:spPr>
        <a:xfrm>
          <a:off x="85154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58" name="フローチャート: 判断 35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80918</xdr:rowOff>
    </xdr:from>
    <xdr:to>
      <xdr:col>24</xdr:col>
      <xdr:colOff>114300</xdr:colOff>
      <xdr:row>101</xdr:row>
      <xdr:rowOff>11068</xdr:rowOff>
    </xdr:to>
    <xdr:sp macro="" textlink="">
      <xdr:nvSpPr>
        <xdr:cNvPr id="364" name="楕円 363"/>
        <xdr:cNvSpPr/>
      </xdr:nvSpPr>
      <xdr:spPr>
        <a:xfrm>
          <a:off x="45847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103795</xdr:rowOff>
    </xdr:from>
    <xdr:ext cx="405111" cy="259045"/>
    <xdr:sp macro="" textlink="">
      <xdr:nvSpPr>
        <xdr:cNvPr id="365" name="【市民会館】&#10;有形固定資産減価償却率該当値テキスト"/>
        <xdr:cNvSpPr txBox="1"/>
      </xdr:nvSpPr>
      <xdr:spPr>
        <a:xfrm>
          <a:off x="4673600" y="1707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138068</xdr:rowOff>
    </xdr:from>
    <xdr:to>
      <xdr:col>20</xdr:col>
      <xdr:colOff>38100</xdr:colOff>
      <xdr:row>101</xdr:row>
      <xdr:rowOff>68218</xdr:rowOff>
    </xdr:to>
    <xdr:sp macro="" textlink="">
      <xdr:nvSpPr>
        <xdr:cNvPr id="366" name="楕円 365"/>
        <xdr:cNvSpPr/>
      </xdr:nvSpPr>
      <xdr:spPr>
        <a:xfrm>
          <a:off x="3746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131718</xdr:rowOff>
    </xdr:from>
    <xdr:to>
      <xdr:col>24</xdr:col>
      <xdr:colOff>63500</xdr:colOff>
      <xdr:row>101</xdr:row>
      <xdr:rowOff>17418</xdr:rowOff>
    </xdr:to>
    <xdr:cxnSp macro="">
      <xdr:nvCxnSpPr>
        <xdr:cNvPr id="367" name="直線コネクタ 366"/>
        <xdr:cNvCxnSpPr/>
      </xdr:nvCxnSpPr>
      <xdr:spPr>
        <a:xfrm flipV="1">
          <a:off x="3797300" y="1727671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71120</xdr:rowOff>
    </xdr:from>
    <xdr:to>
      <xdr:col>15</xdr:col>
      <xdr:colOff>101600</xdr:colOff>
      <xdr:row>102</xdr:row>
      <xdr:rowOff>1270</xdr:rowOff>
    </xdr:to>
    <xdr:sp macro="" textlink="">
      <xdr:nvSpPr>
        <xdr:cNvPr id="368" name="楕円 367"/>
        <xdr:cNvSpPr/>
      </xdr:nvSpPr>
      <xdr:spPr>
        <a:xfrm>
          <a:off x="2857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17418</xdr:rowOff>
    </xdr:from>
    <xdr:to>
      <xdr:col>19</xdr:col>
      <xdr:colOff>177800</xdr:colOff>
      <xdr:row>101</xdr:row>
      <xdr:rowOff>121920</xdr:rowOff>
    </xdr:to>
    <xdr:cxnSp macro="">
      <xdr:nvCxnSpPr>
        <xdr:cNvPr id="369" name="直線コネクタ 368"/>
        <xdr:cNvCxnSpPr/>
      </xdr:nvCxnSpPr>
      <xdr:spPr>
        <a:xfrm flipV="1">
          <a:off x="2908300" y="1733386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72"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84745</xdr:rowOff>
    </xdr:from>
    <xdr:ext cx="405111" cy="259045"/>
    <xdr:sp macro="" textlink="">
      <xdr:nvSpPr>
        <xdr:cNvPr id="373" name="n_1mainValue【市民会館】&#10;有形固定資産減価償却率"/>
        <xdr:cNvSpPr txBox="1"/>
      </xdr:nvSpPr>
      <xdr:spPr>
        <a:xfrm>
          <a:off x="35820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17797</xdr:rowOff>
    </xdr:from>
    <xdr:ext cx="405111" cy="259045"/>
    <xdr:sp macro="" textlink="">
      <xdr:nvSpPr>
        <xdr:cNvPr id="374" name="n_2mainValue【市民会館】&#10;有形固定資産減価償却率"/>
        <xdr:cNvSpPr txBox="1"/>
      </xdr:nvSpPr>
      <xdr:spPr>
        <a:xfrm>
          <a:off x="2705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3"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101600</xdr:rowOff>
    </xdr:from>
    <xdr:to>
      <xdr:col>41</xdr:col>
      <xdr:colOff>101600</xdr:colOff>
      <xdr:row>106</xdr:row>
      <xdr:rowOff>31750</xdr:rowOff>
    </xdr:to>
    <xdr:sp macro="" textlink="">
      <xdr:nvSpPr>
        <xdr:cNvPr id="407" name="フローチャート: 判断 406"/>
        <xdr:cNvSpPr/>
      </xdr:nvSpPr>
      <xdr:spPr>
        <a:xfrm>
          <a:off x="7810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74930</xdr:rowOff>
    </xdr:from>
    <xdr:to>
      <xdr:col>55</xdr:col>
      <xdr:colOff>50800</xdr:colOff>
      <xdr:row>106</xdr:row>
      <xdr:rowOff>5080</xdr:rowOff>
    </xdr:to>
    <xdr:sp macro="" textlink="">
      <xdr:nvSpPr>
        <xdr:cNvPr id="413" name="楕円 412"/>
        <xdr:cNvSpPr/>
      </xdr:nvSpPr>
      <xdr:spPr>
        <a:xfrm>
          <a:off x="10426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97807</xdr:rowOff>
    </xdr:from>
    <xdr:ext cx="469744" cy="259045"/>
    <xdr:sp macro="" textlink="">
      <xdr:nvSpPr>
        <xdr:cNvPr id="414" name="【市民会館】&#10;一人当たり面積該当値テキスト"/>
        <xdr:cNvSpPr txBox="1"/>
      </xdr:nvSpPr>
      <xdr:spPr>
        <a:xfrm>
          <a:off x="10515600"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15" name="楕円 414"/>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125730</xdr:rowOff>
    </xdr:from>
    <xdr:to>
      <xdr:col>55</xdr:col>
      <xdr:colOff>0</xdr:colOff>
      <xdr:row>105</xdr:row>
      <xdr:rowOff>133350</xdr:rowOff>
    </xdr:to>
    <xdr:cxnSp macro="">
      <xdr:nvCxnSpPr>
        <xdr:cNvPr id="416" name="直線コネクタ 415"/>
        <xdr:cNvCxnSpPr/>
      </xdr:nvCxnSpPr>
      <xdr:spPr>
        <a:xfrm flipV="1">
          <a:off x="9639300" y="1812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17" name="楕円 416"/>
        <xdr:cNvSpPr/>
      </xdr:nvSpPr>
      <xdr:spPr>
        <a:xfrm>
          <a:off x="8699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105</xdr:row>
      <xdr:rowOff>133350</xdr:rowOff>
    </xdr:to>
    <xdr:cxnSp macro="">
      <xdr:nvCxnSpPr>
        <xdr:cNvPr id="418" name="直線コネクタ 417"/>
        <xdr:cNvCxnSpPr/>
      </xdr:nvCxnSpPr>
      <xdr:spPr>
        <a:xfrm>
          <a:off x="8750300" y="17975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19"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0"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48277</xdr:rowOff>
    </xdr:from>
    <xdr:ext cx="469744" cy="259045"/>
    <xdr:sp macro="" textlink="">
      <xdr:nvSpPr>
        <xdr:cNvPr id="421" name="n_3aveValue【市民会館】&#10;一人当たり面積"/>
        <xdr:cNvSpPr txBox="1"/>
      </xdr:nvSpPr>
      <xdr:spPr>
        <a:xfrm>
          <a:off x="7626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22"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23" name="n_2main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54"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58" name="フローチャート: 判断 457"/>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111941</xdr:rowOff>
    </xdr:from>
    <xdr:to>
      <xdr:col>85</xdr:col>
      <xdr:colOff>177800</xdr:colOff>
      <xdr:row>39</xdr:row>
      <xdr:rowOff>42091</xdr:rowOff>
    </xdr:to>
    <xdr:sp macro="" textlink="">
      <xdr:nvSpPr>
        <xdr:cNvPr id="464" name="楕円 463"/>
        <xdr:cNvSpPr/>
      </xdr:nvSpPr>
      <xdr:spPr>
        <a:xfrm>
          <a:off x="16268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90368</xdr:rowOff>
    </xdr:from>
    <xdr:ext cx="405111" cy="259045"/>
    <xdr:sp macro="" textlink="">
      <xdr:nvSpPr>
        <xdr:cNvPr id="465" name="【一般廃棄物処理施設】&#10;有形固定資産減価償却率該当値テキスト"/>
        <xdr:cNvSpPr txBox="1"/>
      </xdr:nvSpPr>
      <xdr:spPr>
        <a:xfrm>
          <a:off x="16357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103777</xdr:rowOff>
    </xdr:from>
    <xdr:to>
      <xdr:col>81</xdr:col>
      <xdr:colOff>101600</xdr:colOff>
      <xdr:row>40</xdr:row>
      <xdr:rowOff>33927</xdr:rowOff>
    </xdr:to>
    <xdr:sp macro="" textlink="">
      <xdr:nvSpPr>
        <xdr:cNvPr id="466" name="楕円 465"/>
        <xdr:cNvSpPr/>
      </xdr:nvSpPr>
      <xdr:spPr>
        <a:xfrm>
          <a:off x="15430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162741</xdr:rowOff>
    </xdr:from>
    <xdr:to>
      <xdr:col>85</xdr:col>
      <xdr:colOff>127000</xdr:colOff>
      <xdr:row>39</xdr:row>
      <xdr:rowOff>154577</xdr:rowOff>
    </xdr:to>
    <xdr:cxnSp macro="">
      <xdr:nvCxnSpPr>
        <xdr:cNvPr id="467" name="直線コネクタ 466"/>
        <xdr:cNvCxnSpPr/>
      </xdr:nvCxnSpPr>
      <xdr:spPr>
        <a:xfrm flipV="1">
          <a:off x="15481300" y="667784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15603</xdr:rowOff>
    </xdr:from>
    <xdr:to>
      <xdr:col>76</xdr:col>
      <xdr:colOff>165100</xdr:colOff>
      <xdr:row>39</xdr:row>
      <xdr:rowOff>117203</xdr:rowOff>
    </xdr:to>
    <xdr:sp macro="" textlink="">
      <xdr:nvSpPr>
        <xdr:cNvPr id="468" name="楕円 467"/>
        <xdr:cNvSpPr/>
      </xdr:nvSpPr>
      <xdr:spPr>
        <a:xfrm>
          <a:off x="14541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66403</xdr:rowOff>
    </xdr:from>
    <xdr:to>
      <xdr:col>81</xdr:col>
      <xdr:colOff>50800</xdr:colOff>
      <xdr:row>39</xdr:row>
      <xdr:rowOff>154577</xdr:rowOff>
    </xdr:to>
    <xdr:cxnSp macro="">
      <xdr:nvCxnSpPr>
        <xdr:cNvPr id="469" name="直線コネクタ 468"/>
        <xdr:cNvCxnSpPr/>
      </xdr:nvCxnSpPr>
      <xdr:spPr>
        <a:xfrm>
          <a:off x="14592300" y="675295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70"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71"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72"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25054</xdr:rowOff>
    </xdr:from>
    <xdr:ext cx="405111" cy="259045"/>
    <xdr:sp macro="" textlink="">
      <xdr:nvSpPr>
        <xdr:cNvPr id="473" name="n_1mainValue【一般廃棄物処理施設】&#10;有形固定資産減価償却率"/>
        <xdr:cNvSpPr txBox="1"/>
      </xdr:nvSpPr>
      <xdr:spPr>
        <a:xfrm>
          <a:off x="15266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108330</xdr:rowOff>
    </xdr:from>
    <xdr:ext cx="405111" cy="259045"/>
    <xdr:sp macro="" textlink="">
      <xdr:nvSpPr>
        <xdr:cNvPr id="474" name="n_2mainValue【一般廃棄物処理施設】&#10;有形固定資産減価償却率"/>
        <xdr:cNvSpPr txBox="1"/>
      </xdr:nvSpPr>
      <xdr:spPr>
        <a:xfrm>
          <a:off x="14389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03"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70351</xdr:rowOff>
    </xdr:from>
    <xdr:to>
      <xdr:col>102</xdr:col>
      <xdr:colOff>165100</xdr:colOff>
      <xdr:row>39</xdr:row>
      <xdr:rowOff>501</xdr:rowOff>
    </xdr:to>
    <xdr:sp macro="" textlink="">
      <xdr:nvSpPr>
        <xdr:cNvPr id="507" name="フローチャート: 判断 506"/>
        <xdr:cNvSpPr/>
      </xdr:nvSpPr>
      <xdr:spPr>
        <a:xfrm>
          <a:off x="19494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164206</xdr:rowOff>
    </xdr:from>
    <xdr:to>
      <xdr:col>116</xdr:col>
      <xdr:colOff>114300</xdr:colOff>
      <xdr:row>38</xdr:row>
      <xdr:rowOff>94356</xdr:rowOff>
    </xdr:to>
    <xdr:sp macro="" textlink="">
      <xdr:nvSpPr>
        <xdr:cNvPr id="513" name="楕円 512"/>
        <xdr:cNvSpPr/>
      </xdr:nvSpPr>
      <xdr:spPr>
        <a:xfrm>
          <a:off x="22110700" y="65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15633</xdr:rowOff>
    </xdr:from>
    <xdr:ext cx="534377" cy="259045"/>
    <xdr:sp macro="" textlink="">
      <xdr:nvSpPr>
        <xdr:cNvPr id="514" name="【一般廃棄物処理施設】&#10;一人当たり有形固定資産（償却資産）額該当値テキスト"/>
        <xdr:cNvSpPr txBox="1"/>
      </xdr:nvSpPr>
      <xdr:spPr>
        <a:xfrm>
          <a:off x="22199600" y="63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63675</xdr:rowOff>
    </xdr:from>
    <xdr:to>
      <xdr:col>112</xdr:col>
      <xdr:colOff>38100</xdr:colOff>
      <xdr:row>38</xdr:row>
      <xdr:rowOff>165275</xdr:rowOff>
    </xdr:to>
    <xdr:sp macro="" textlink="">
      <xdr:nvSpPr>
        <xdr:cNvPr id="515" name="楕円 514"/>
        <xdr:cNvSpPr/>
      </xdr:nvSpPr>
      <xdr:spPr>
        <a:xfrm>
          <a:off x="21272500" y="65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43556</xdr:rowOff>
    </xdr:from>
    <xdr:to>
      <xdr:col>116</xdr:col>
      <xdr:colOff>63500</xdr:colOff>
      <xdr:row>38</xdr:row>
      <xdr:rowOff>114475</xdr:rowOff>
    </xdr:to>
    <xdr:cxnSp macro="">
      <xdr:nvCxnSpPr>
        <xdr:cNvPr id="516" name="直線コネクタ 515"/>
        <xdr:cNvCxnSpPr/>
      </xdr:nvCxnSpPr>
      <xdr:spPr>
        <a:xfrm flipV="1">
          <a:off x="21323300" y="6558656"/>
          <a:ext cx="838200" cy="7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20333</xdr:rowOff>
    </xdr:from>
    <xdr:to>
      <xdr:col>107</xdr:col>
      <xdr:colOff>101600</xdr:colOff>
      <xdr:row>38</xdr:row>
      <xdr:rowOff>121933</xdr:rowOff>
    </xdr:to>
    <xdr:sp macro="" textlink="">
      <xdr:nvSpPr>
        <xdr:cNvPr id="517" name="楕円 516"/>
        <xdr:cNvSpPr/>
      </xdr:nvSpPr>
      <xdr:spPr>
        <a:xfrm>
          <a:off x="20383500" y="65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71133</xdr:rowOff>
    </xdr:from>
    <xdr:to>
      <xdr:col>111</xdr:col>
      <xdr:colOff>177800</xdr:colOff>
      <xdr:row>38</xdr:row>
      <xdr:rowOff>114475</xdr:rowOff>
    </xdr:to>
    <xdr:cxnSp macro="">
      <xdr:nvCxnSpPr>
        <xdr:cNvPr id="518" name="直線コネクタ 517"/>
        <xdr:cNvCxnSpPr/>
      </xdr:nvCxnSpPr>
      <xdr:spPr>
        <a:xfrm>
          <a:off x="20434300" y="6586233"/>
          <a:ext cx="8890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19"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20"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17027</xdr:rowOff>
    </xdr:from>
    <xdr:ext cx="534377" cy="259045"/>
    <xdr:sp macro="" textlink="">
      <xdr:nvSpPr>
        <xdr:cNvPr id="521" name="n_3aveValue【一般廃棄物処理施設】&#10;一人当たり有形固定資産（償却資産）額"/>
        <xdr:cNvSpPr txBox="1"/>
      </xdr:nvSpPr>
      <xdr:spPr>
        <a:xfrm>
          <a:off x="19278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10352</xdr:rowOff>
    </xdr:from>
    <xdr:ext cx="534377" cy="259045"/>
    <xdr:sp macro="" textlink="">
      <xdr:nvSpPr>
        <xdr:cNvPr id="522" name="n_1mainValue【一般廃棄物処理施設】&#10;一人当たり有形固定資産（償却資産）額"/>
        <xdr:cNvSpPr txBox="1"/>
      </xdr:nvSpPr>
      <xdr:spPr>
        <a:xfrm>
          <a:off x="21043411" y="63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138460</xdr:rowOff>
    </xdr:from>
    <xdr:ext cx="534377" cy="259045"/>
    <xdr:sp macro="" textlink="">
      <xdr:nvSpPr>
        <xdr:cNvPr id="523" name="n_2mainValue【一般廃棄物処理施設】&#10;一人当たり有形固定資産（償却資産）額"/>
        <xdr:cNvSpPr txBox="1"/>
      </xdr:nvSpPr>
      <xdr:spPr>
        <a:xfrm>
          <a:off x="20167111" y="63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58" name="フローチャート: 判断 557"/>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151674</xdr:rowOff>
    </xdr:from>
    <xdr:to>
      <xdr:col>85</xdr:col>
      <xdr:colOff>177800</xdr:colOff>
      <xdr:row>58</xdr:row>
      <xdr:rowOff>81824</xdr:rowOff>
    </xdr:to>
    <xdr:sp macro="" textlink="">
      <xdr:nvSpPr>
        <xdr:cNvPr id="564" name="楕円 563"/>
        <xdr:cNvSpPr/>
      </xdr:nvSpPr>
      <xdr:spPr>
        <a:xfrm>
          <a:off x="16268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3101</xdr:rowOff>
    </xdr:from>
    <xdr:ext cx="405111" cy="259045"/>
    <xdr:sp macro="" textlink="">
      <xdr:nvSpPr>
        <xdr:cNvPr id="565" name="【保健センター・保健所】&#10;有形固定資産減価償却率該当値テキスト"/>
        <xdr:cNvSpPr txBox="1"/>
      </xdr:nvSpPr>
      <xdr:spPr>
        <a:xfrm>
          <a:off x="16357600"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566" name="楕円 565"/>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31024</xdr:rowOff>
    </xdr:from>
    <xdr:to>
      <xdr:col>85</xdr:col>
      <xdr:colOff>127000</xdr:colOff>
      <xdr:row>59</xdr:row>
      <xdr:rowOff>35923</xdr:rowOff>
    </xdr:to>
    <xdr:cxnSp macro="">
      <xdr:nvCxnSpPr>
        <xdr:cNvPr id="567" name="直線コネクタ 566"/>
        <xdr:cNvCxnSpPr/>
      </xdr:nvCxnSpPr>
      <xdr:spPr>
        <a:xfrm flipV="1">
          <a:off x="15481300" y="997512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68" name="楕円 567"/>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35923</xdr:rowOff>
    </xdr:from>
    <xdr:to>
      <xdr:col>81</xdr:col>
      <xdr:colOff>50800</xdr:colOff>
      <xdr:row>59</xdr:row>
      <xdr:rowOff>40822</xdr:rowOff>
    </xdr:to>
    <xdr:cxnSp macro="">
      <xdr:nvCxnSpPr>
        <xdr:cNvPr id="569" name="直線コネクタ 568"/>
        <xdr:cNvCxnSpPr/>
      </xdr:nvCxnSpPr>
      <xdr:spPr>
        <a:xfrm flipV="1">
          <a:off x="14592300" y="101514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72"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103250</xdr:rowOff>
    </xdr:from>
    <xdr:ext cx="405111" cy="259045"/>
    <xdr:sp macro="" textlink="">
      <xdr:nvSpPr>
        <xdr:cNvPr id="573" name="n_1mainValue【保健センター・保健所】&#10;有形固定資産減価償却率"/>
        <xdr:cNvSpPr txBox="1"/>
      </xdr:nvSpPr>
      <xdr:spPr>
        <a:xfrm>
          <a:off x="15266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74"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01"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605" name="フローチャート: 判断 604"/>
        <xdr:cNvSpPr/>
      </xdr:nvSpPr>
      <xdr:spPr>
        <a:xfrm>
          <a:off x="19494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611" name="楕円 610"/>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90949</xdr:rowOff>
    </xdr:from>
    <xdr:ext cx="469744" cy="259045"/>
    <xdr:sp macro="" textlink="">
      <xdr:nvSpPr>
        <xdr:cNvPr id="612" name="【保健センター・保健所】&#10;一人当たり面積該当値テキスト"/>
        <xdr:cNvSpPr txBox="1"/>
      </xdr:nvSpPr>
      <xdr:spPr>
        <a:xfrm>
          <a:off x="22199600" y="1054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613" name="楕円 612"/>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155448</xdr:rowOff>
    </xdr:to>
    <xdr:cxnSp macro="">
      <xdr:nvCxnSpPr>
        <xdr:cNvPr id="614" name="直線コネクタ 613"/>
        <xdr:cNvCxnSpPr/>
      </xdr:nvCxnSpPr>
      <xdr:spPr>
        <a:xfrm flipV="1">
          <a:off x="21323300" y="10748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15" name="楕円 614"/>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155448</xdr:rowOff>
    </xdr:to>
    <xdr:cxnSp macro="">
      <xdr:nvCxnSpPr>
        <xdr:cNvPr id="616" name="直線コネクタ 615"/>
        <xdr:cNvCxnSpPr/>
      </xdr:nvCxnSpPr>
      <xdr:spPr>
        <a:xfrm>
          <a:off x="20434300" y="1069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17"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618"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51325</xdr:rowOff>
    </xdr:from>
    <xdr:ext cx="469744" cy="259045"/>
    <xdr:sp macro="" textlink="">
      <xdr:nvSpPr>
        <xdr:cNvPr id="619" name="n_3aveValue【保健センター・保健所】&#10;一人当たり面積"/>
        <xdr:cNvSpPr txBox="1"/>
      </xdr:nvSpPr>
      <xdr:spPr>
        <a:xfrm>
          <a:off x="19310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51325</xdr:rowOff>
    </xdr:from>
    <xdr:ext cx="469744" cy="259045"/>
    <xdr:sp macro="" textlink="">
      <xdr:nvSpPr>
        <xdr:cNvPr id="620" name="n_1mainValue【保健センター・保健所】&#10;一人当たり面積"/>
        <xdr:cNvSpPr txBox="1"/>
      </xdr:nvSpPr>
      <xdr:spPr>
        <a:xfrm>
          <a:off x="210757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621" name="n_2mainValue【保健センター・保健所】&#10;一人当たり面積"/>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62" name="楕円 661"/>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125747</xdr:rowOff>
    </xdr:from>
    <xdr:ext cx="405111" cy="259045"/>
    <xdr:sp macro="" textlink="">
      <xdr:nvSpPr>
        <xdr:cNvPr id="663" name="【消防施設】&#10;有形固定資産減価償却率該当値テキスト"/>
        <xdr:cNvSpPr txBox="1"/>
      </xdr:nvSpPr>
      <xdr:spPr>
        <a:xfrm>
          <a:off x="16357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64" name="楕円 663"/>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72389</xdr:rowOff>
    </xdr:to>
    <xdr:cxnSp macro="">
      <xdr:nvCxnSpPr>
        <xdr:cNvPr id="665" name="直線コネクタ 664"/>
        <xdr:cNvCxnSpPr/>
      </xdr:nvCxnSpPr>
      <xdr:spPr>
        <a:xfrm flipV="1">
          <a:off x="15481300" y="140855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127726</xdr:rowOff>
    </xdr:from>
    <xdr:to>
      <xdr:col>76</xdr:col>
      <xdr:colOff>165100</xdr:colOff>
      <xdr:row>84</xdr:row>
      <xdr:rowOff>57876</xdr:rowOff>
    </xdr:to>
    <xdr:sp macro="" textlink="">
      <xdr:nvSpPr>
        <xdr:cNvPr id="666" name="楕円 665"/>
        <xdr:cNvSpPr/>
      </xdr:nvSpPr>
      <xdr:spPr>
        <a:xfrm>
          <a:off x="14541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84</xdr:row>
      <xdr:rowOff>7076</xdr:rowOff>
    </xdr:to>
    <xdr:cxnSp macro="">
      <xdr:nvCxnSpPr>
        <xdr:cNvPr id="667" name="直線コネクタ 666"/>
        <xdr:cNvCxnSpPr/>
      </xdr:nvCxnSpPr>
      <xdr:spPr>
        <a:xfrm flipV="1">
          <a:off x="14592300" y="14131289"/>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671" name="n_1mainValue【消防施設】&#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49003</xdr:rowOff>
    </xdr:from>
    <xdr:ext cx="405111" cy="259045"/>
    <xdr:sp macro="" textlink="">
      <xdr:nvSpPr>
        <xdr:cNvPr id="672" name="n_2mainValue【消防施設】&#10;有形固定資産減価償却率"/>
        <xdr:cNvSpPr txBox="1"/>
      </xdr:nvSpPr>
      <xdr:spPr>
        <a:xfrm>
          <a:off x="14389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9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03" name="フローチャート: 判断 702"/>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99313</xdr:rowOff>
    </xdr:from>
    <xdr:to>
      <xdr:col>116</xdr:col>
      <xdr:colOff>114300</xdr:colOff>
      <xdr:row>80</xdr:row>
      <xdr:rowOff>29463</xdr:rowOff>
    </xdr:to>
    <xdr:sp macro="" textlink="">
      <xdr:nvSpPr>
        <xdr:cNvPr id="709" name="楕円 708"/>
        <xdr:cNvSpPr/>
      </xdr:nvSpPr>
      <xdr:spPr>
        <a:xfrm>
          <a:off x="221107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24908</xdr:rowOff>
    </xdr:from>
    <xdr:ext cx="469744" cy="259045"/>
    <xdr:sp macro="" textlink="">
      <xdr:nvSpPr>
        <xdr:cNvPr id="710" name="【消防施設】&#10;一人当たり面積該当値テキスト"/>
        <xdr:cNvSpPr txBox="1"/>
      </xdr:nvSpPr>
      <xdr:spPr>
        <a:xfrm>
          <a:off x="22199600" y="1356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113030</xdr:rowOff>
    </xdr:from>
    <xdr:to>
      <xdr:col>112</xdr:col>
      <xdr:colOff>38100</xdr:colOff>
      <xdr:row>80</xdr:row>
      <xdr:rowOff>43180</xdr:rowOff>
    </xdr:to>
    <xdr:sp macro="" textlink="">
      <xdr:nvSpPr>
        <xdr:cNvPr id="711" name="楕円 710"/>
        <xdr:cNvSpPr/>
      </xdr:nvSpPr>
      <xdr:spPr>
        <a:xfrm>
          <a:off x="21272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150113</xdr:rowOff>
    </xdr:from>
    <xdr:to>
      <xdr:col>116</xdr:col>
      <xdr:colOff>63500</xdr:colOff>
      <xdr:row>79</xdr:row>
      <xdr:rowOff>163830</xdr:rowOff>
    </xdr:to>
    <xdr:cxnSp macro="">
      <xdr:nvCxnSpPr>
        <xdr:cNvPr id="712" name="直線コネクタ 711"/>
        <xdr:cNvCxnSpPr/>
      </xdr:nvCxnSpPr>
      <xdr:spPr>
        <a:xfrm flipV="1">
          <a:off x="21323300" y="136946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131318</xdr:rowOff>
    </xdr:from>
    <xdr:to>
      <xdr:col>107</xdr:col>
      <xdr:colOff>101600</xdr:colOff>
      <xdr:row>80</xdr:row>
      <xdr:rowOff>61468</xdr:rowOff>
    </xdr:to>
    <xdr:sp macro="" textlink="">
      <xdr:nvSpPr>
        <xdr:cNvPr id="713" name="楕円 712"/>
        <xdr:cNvSpPr/>
      </xdr:nvSpPr>
      <xdr:spPr>
        <a:xfrm>
          <a:off x="20383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163830</xdr:rowOff>
    </xdr:from>
    <xdr:to>
      <xdr:col>111</xdr:col>
      <xdr:colOff>177800</xdr:colOff>
      <xdr:row>80</xdr:row>
      <xdr:rowOff>10668</xdr:rowOff>
    </xdr:to>
    <xdr:cxnSp macro="">
      <xdr:nvCxnSpPr>
        <xdr:cNvPr id="714" name="直線コネクタ 713"/>
        <xdr:cNvCxnSpPr/>
      </xdr:nvCxnSpPr>
      <xdr:spPr>
        <a:xfrm flipV="1">
          <a:off x="20434300" y="13708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15"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16"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1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59707</xdr:rowOff>
    </xdr:from>
    <xdr:ext cx="469744" cy="259045"/>
    <xdr:sp macro="" textlink="">
      <xdr:nvSpPr>
        <xdr:cNvPr id="718" name="n_1mainValue【消防施設】&#10;一人当たり面積"/>
        <xdr:cNvSpPr txBox="1"/>
      </xdr:nvSpPr>
      <xdr:spPr>
        <a:xfrm>
          <a:off x="21075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77995</xdr:rowOff>
    </xdr:from>
    <xdr:ext cx="469744" cy="259045"/>
    <xdr:sp macro="" textlink="">
      <xdr:nvSpPr>
        <xdr:cNvPr id="719" name="n_2mainValue【消防施設】&#10;一人当たり面積"/>
        <xdr:cNvSpPr txBox="1"/>
      </xdr:nvSpPr>
      <xdr:spPr>
        <a:xfrm>
          <a:off x="201994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50"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54" name="フローチャート: 判断 753"/>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760" name="楕円 759"/>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761" name="【庁舎】&#10;有形固定資産減価償却率該当値テキスト"/>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762" name="楕円 761"/>
        <xdr:cNvSpPr/>
      </xdr:nvSpPr>
      <xdr:spPr>
        <a:xfrm>
          <a:off x="15430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106</xdr:row>
      <xdr:rowOff>120287</xdr:rowOff>
    </xdr:to>
    <xdr:cxnSp macro="">
      <xdr:nvCxnSpPr>
        <xdr:cNvPr id="763" name="直線コネクタ 762"/>
        <xdr:cNvCxnSpPr/>
      </xdr:nvCxnSpPr>
      <xdr:spPr>
        <a:xfrm>
          <a:off x="15481300" y="17764942"/>
          <a:ext cx="8382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764" name="楕円 763"/>
        <xdr:cNvSpPr/>
      </xdr:nvSpPr>
      <xdr:spPr>
        <a:xfrm>
          <a:off x="14541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118655</xdr:rowOff>
    </xdr:from>
    <xdr:to>
      <xdr:col>81</xdr:col>
      <xdr:colOff>50800</xdr:colOff>
      <xdr:row>103</xdr:row>
      <xdr:rowOff>105592</xdr:rowOff>
    </xdr:to>
    <xdr:cxnSp macro="">
      <xdr:nvCxnSpPr>
        <xdr:cNvPr id="765" name="直線コネクタ 764"/>
        <xdr:cNvCxnSpPr/>
      </xdr:nvCxnSpPr>
      <xdr:spPr>
        <a:xfrm>
          <a:off x="14592300" y="17606555"/>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6"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67"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68"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1469</xdr:rowOff>
    </xdr:from>
    <xdr:ext cx="405111" cy="259045"/>
    <xdr:sp macro="" textlink="">
      <xdr:nvSpPr>
        <xdr:cNvPr id="769" name="n_1mainValue【庁舎】&#10;有形固定資産減価償却率"/>
        <xdr:cNvSpPr txBox="1"/>
      </xdr:nvSpPr>
      <xdr:spPr>
        <a:xfrm>
          <a:off x="15266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770" name="n_2mainValue【庁舎】&#10;有形固定資産減価償却率"/>
        <xdr:cNvSpPr txBox="1"/>
      </xdr:nvSpPr>
      <xdr:spPr>
        <a:xfrm>
          <a:off x="14389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01"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136434</xdr:rowOff>
    </xdr:from>
    <xdr:to>
      <xdr:col>102</xdr:col>
      <xdr:colOff>165100</xdr:colOff>
      <xdr:row>105</xdr:row>
      <xdr:rowOff>66584</xdr:rowOff>
    </xdr:to>
    <xdr:sp macro="" textlink="">
      <xdr:nvSpPr>
        <xdr:cNvPr id="805" name="フローチャート: 判断 804"/>
        <xdr:cNvSpPr/>
      </xdr:nvSpPr>
      <xdr:spPr>
        <a:xfrm>
          <a:off x="19494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134801</xdr:rowOff>
    </xdr:from>
    <xdr:to>
      <xdr:col>116</xdr:col>
      <xdr:colOff>114300</xdr:colOff>
      <xdr:row>102</xdr:row>
      <xdr:rowOff>64951</xdr:rowOff>
    </xdr:to>
    <xdr:sp macro="" textlink="">
      <xdr:nvSpPr>
        <xdr:cNvPr id="811" name="楕円 810"/>
        <xdr:cNvSpPr/>
      </xdr:nvSpPr>
      <xdr:spPr>
        <a:xfrm>
          <a:off x="22110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157678</xdr:rowOff>
    </xdr:from>
    <xdr:ext cx="469744" cy="259045"/>
    <xdr:sp macro="" textlink="">
      <xdr:nvSpPr>
        <xdr:cNvPr id="812" name="【庁舎】&#10;一人当たり面積該当値テキスト"/>
        <xdr:cNvSpPr txBox="1"/>
      </xdr:nvSpPr>
      <xdr:spPr>
        <a:xfrm>
          <a:off x="22199600" y="173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154395</xdr:rowOff>
    </xdr:from>
    <xdr:to>
      <xdr:col>112</xdr:col>
      <xdr:colOff>38100</xdr:colOff>
      <xdr:row>104</xdr:row>
      <xdr:rowOff>84545</xdr:rowOff>
    </xdr:to>
    <xdr:sp macro="" textlink="">
      <xdr:nvSpPr>
        <xdr:cNvPr id="813" name="楕円 812"/>
        <xdr:cNvSpPr/>
      </xdr:nvSpPr>
      <xdr:spPr>
        <a:xfrm>
          <a:off x="21272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14151</xdr:rowOff>
    </xdr:from>
    <xdr:to>
      <xdr:col>116</xdr:col>
      <xdr:colOff>63500</xdr:colOff>
      <xdr:row>104</xdr:row>
      <xdr:rowOff>33745</xdr:rowOff>
    </xdr:to>
    <xdr:cxnSp macro="">
      <xdr:nvCxnSpPr>
        <xdr:cNvPr id="814" name="直線コネクタ 813"/>
        <xdr:cNvCxnSpPr/>
      </xdr:nvCxnSpPr>
      <xdr:spPr>
        <a:xfrm flipV="1">
          <a:off x="21323300" y="17502051"/>
          <a:ext cx="8382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31931</xdr:rowOff>
    </xdr:from>
    <xdr:to>
      <xdr:col>107</xdr:col>
      <xdr:colOff>101600</xdr:colOff>
      <xdr:row>104</xdr:row>
      <xdr:rowOff>133531</xdr:rowOff>
    </xdr:to>
    <xdr:sp macro="" textlink="">
      <xdr:nvSpPr>
        <xdr:cNvPr id="815" name="楕円 814"/>
        <xdr:cNvSpPr/>
      </xdr:nvSpPr>
      <xdr:spPr>
        <a:xfrm>
          <a:off x="20383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33745</xdr:rowOff>
    </xdr:from>
    <xdr:to>
      <xdr:col>111</xdr:col>
      <xdr:colOff>177800</xdr:colOff>
      <xdr:row>104</xdr:row>
      <xdr:rowOff>82731</xdr:rowOff>
    </xdr:to>
    <xdr:cxnSp macro="">
      <xdr:nvCxnSpPr>
        <xdr:cNvPr id="816" name="直線コネクタ 815"/>
        <xdr:cNvCxnSpPr/>
      </xdr:nvCxnSpPr>
      <xdr:spPr>
        <a:xfrm flipV="1">
          <a:off x="20434300" y="178645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17"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18"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83111</xdr:rowOff>
    </xdr:from>
    <xdr:ext cx="469744" cy="259045"/>
    <xdr:sp macro="" textlink="">
      <xdr:nvSpPr>
        <xdr:cNvPr id="819" name="n_3aveValue【庁舎】&#10;一人当たり面積"/>
        <xdr:cNvSpPr txBox="1"/>
      </xdr:nvSpPr>
      <xdr:spPr>
        <a:xfrm>
          <a:off x="19310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101072</xdr:rowOff>
    </xdr:from>
    <xdr:ext cx="469744" cy="259045"/>
    <xdr:sp macro="" textlink="">
      <xdr:nvSpPr>
        <xdr:cNvPr id="820" name="n_1mainValue【庁舎】&#10;一人当たり面積"/>
        <xdr:cNvSpPr txBox="1"/>
      </xdr:nvSpPr>
      <xdr:spPr>
        <a:xfrm>
          <a:off x="210757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150058</xdr:rowOff>
    </xdr:from>
    <xdr:ext cx="469744" cy="259045"/>
    <xdr:sp macro="" textlink="">
      <xdr:nvSpPr>
        <xdr:cNvPr id="821" name="n_2mainValue【庁舎】&#10;一人当たり面積"/>
        <xdr:cNvSpPr txBox="1"/>
      </xdr:nvSpPr>
      <xdr:spPr>
        <a:xfrm>
          <a:off x="20199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年度決算における各項目値  　　 図書館　　　　　体育館等　　　　　福祉施設　　　　　市民会館　　　　　廃棄物処理施設　　　　　保健所等　　　　　消防施設　　　　　庁舎</a:t>
          </a:r>
        </a:p>
        <a:p>
          <a:r>
            <a:rPr kumimoji="1" lang="ja-JP" altLang="en-US" sz="1300">
              <a:latin typeface="ＭＳ Ｐゴシック" panose="020B0600070205080204" pitchFamily="50" charset="-128"/>
              <a:ea typeface="ＭＳ Ｐゴシック" panose="020B0600070205080204" pitchFamily="50" charset="-128"/>
            </a:rPr>
            <a:t>　有形固定資産減価償却率　　　　　　　　 </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69.1%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50.7%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26.3%</a:t>
          </a:r>
        </a:p>
        <a:p>
          <a:r>
            <a:rPr kumimoji="1" lang="ja-JP" altLang="en-US" sz="1300">
              <a:latin typeface="ＭＳ Ｐゴシック" panose="020B0600070205080204" pitchFamily="50" charset="-128"/>
              <a:ea typeface="ＭＳ Ｐゴシック" panose="020B0600070205080204" pitchFamily="50" charset="-128"/>
            </a:rPr>
            <a:t>　住民一人当たりの値　　　　　　　　　　　</a:t>
          </a:r>
          <a:r>
            <a:rPr kumimoji="1" lang="en-US" altLang="ja-JP" sz="1300">
              <a:latin typeface="ＭＳ Ｐゴシック" panose="020B0600070205080204" pitchFamily="50" charset="-128"/>
              <a:ea typeface="ＭＳ Ｐゴシック" panose="020B0600070205080204" pitchFamily="50" charset="-128"/>
            </a:rPr>
            <a:t>0.056㎡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0.094㎡</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0.106㎡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0.142㎡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89.284</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0.049㎡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0.238㎡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0.374㎡</a:t>
          </a:r>
        </a:p>
        <a:p>
          <a:r>
            <a:rPr kumimoji="1" lang="ja-JP" altLang="en-US" sz="1300">
              <a:latin typeface="ＭＳ Ｐゴシック" panose="020B0600070205080204" pitchFamily="50" charset="-128"/>
              <a:ea typeface="ＭＳ Ｐゴシック" panose="020B0600070205080204" pitchFamily="50" charset="-128"/>
            </a:rPr>
            <a:t>市役所本庁舎の整備が完了、供用開始したため、庁舎の有形固定資産減価償却率が改善し、住民一人あたり面積も増加した。</a:t>
          </a:r>
        </a:p>
        <a:p>
          <a:r>
            <a:rPr kumimoji="1" lang="ja-JP" altLang="en-US" sz="1300">
              <a:latin typeface="ＭＳ Ｐゴシック" panose="020B0600070205080204" pitchFamily="50" charset="-128"/>
              <a:ea typeface="ＭＳ Ｐゴシック" panose="020B0600070205080204" pitchFamily="50" charset="-128"/>
            </a:rPr>
            <a:t>なお、福祉施設ついて、平成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年度決算における高齢者福祉センターの面積計上漏れがあったため、平成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年度では住民一人当たり面積が前年比＋</a:t>
          </a:r>
          <a:r>
            <a:rPr kumimoji="1" lang="en-US" altLang="ja-JP" sz="1300">
              <a:latin typeface="ＭＳ Ｐゴシック" panose="020B0600070205080204" pitchFamily="50" charset="-128"/>
              <a:ea typeface="ＭＳ Ｐゴシック" panose="020B0600070205080204" pitchFamily="50" charset="-128"/>
            </a:rPr>
            <a:t>0.017</a:t>
          </a:r>
          <a:r>
            <a:rPr kumimoji="1" lang="ja-JP" altLang="en-US" sz="1300">
              <a:latin typeface="ＭＳ Ｐゴシック" panose="020B0600070205080204" pitchFamily="50" charset="-128"/>
              <a:ea typeface="ＭＳ Ｐゴシック" panose="020B0600070205080204" pitchFamily="50" charset="-128"/>
            </a:rPr>
            <a:t>ポイントの増加している。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当市の財政力指数は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で、類似団体の平均（０．７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）や県内市町の平均（０．７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を下回り、県内１４市中１３番目と低い位置にある。特に、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市税の徴収率は、９３．</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０．１ポイント</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上昇したものの、１４市中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番目の状況にある。そのため、土地の評価額の漸減や、人口減少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高齢化の進展に伴い課税額の増が見込めない中、更なる市税の徴収率向上に努めるとともに、「日光市まち・ひと・しごと創生総合戦略」により、企業誘致を推進し、工場などの進出による法人市民税や固定資産税、雇用の場の確保による個人市民税の増収を図ることにより、歳入の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当市の経常収支比率は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９９．８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経常収支比率も類似団体と比較して高い状況にある。主な要因として、歳出においては、合併以降依然として経常経費に占める人件費の割合が高く、クリーンセンター維持管理における包括業務委託や指定管理委託料などを主とした物件費が増加した。一方歳入においては、市税収入額は横ばいで推移しているが、普通交付税は、平成２８年度から合併算定替の縮減が開始されたことから減少傾向となる。平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徴収率向上による市税収入額の増加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０．２ポイント減少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する結果となったが、平成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市税や普通交付税の減少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２．４ポイント増加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した。人件費や物件費といった経常経費の圧縮により、経常収支比率の改善を図る必要がある。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53848</xdr:rowOff>
    </xdr:to>
    <xdr:cxnSp macro="">
      <xdr:nvCxnSpPr>
        <xdr:cNvPr id="130" name="直線コネクタ 129"/>
        <xdr:cNvCxnSpPr/>
      </xdr:nvCxnSpPr>
      <xdr:spPr>
        <a:xfrm>
          <a:off x="4114800" y="1091082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119126</xdr:rowOff>
    </xdr:to>
    <xdr:cxnSp macro="">
      <xdr:nvCxnSpPr>
        <xdr:cNvPr id="133" name="直線コネクタ 132"/>
        <xdr:cNvCxnSpPr/>
      </xdr:nvCxnSpPr>
      <xdr:spPr>
        <a:xfrm flipV="1">
          <a:off x="3225800" y="1091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63</xdr:row>
      <xdr:rowOff>119126</xdr:rowOff>
    </xdr:to>
    <xdr:cxnSp macro="">
      <xdr:nvCxnSpPr>
        <xdr:cNvPr id="136" name="直線コネクタ 135"/>
        <xdr:cNvCxnSpPr/>
      </xdr:nvCxnSpPr>
      <xdr:spPr>
        <a:xfrm>
          <a:off x="2336800" y="1076604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80518</xdr:rowOff>
    </xdr:to>
    <xdr:cxnSp macro="">
      <xdr:nvCxnSpPr>
        <xdr:cNvPr id="139" name="直線コネクタ 138"/>
        <xdr:cNvCxnSpPr/>
      </xdr:nvCxnSpPr>
      <xdr:spPr>
        <a:xfrm flipV="1">
          <a:off x="1447800" y="1076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9" name="楕円 148"/>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0"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1" name="楕円 150"/>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2" name="テキスト ボックス 151"/>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4" name="テキスト ボックス 153"/>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6" name="テキスト ボックス 155"/>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7" name="楕円 156"/>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58" name="テキスト ボックス 157"/>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当市の人口１人当たり人件費・物件費等の決算額は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１７６，３３７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円で、類似団体の平均（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１０９，４２６</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円）や県内市町の平均（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１１５，６９５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消防事業を実施していることや、市域が広いため居住地や観光施設が点在し、分散型の消防防災体制を整える必要があり、類似団体と比較して消防関係職員が多いことなどが挙げられる。今後、職員定員適正化計画に沿って職員数の適正化を図るとともに、物件費等についても、財政健全化計画による削減を進め、毎年度予算編成時に抑制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101178</xdr:rowOff>
    </xdr:from>
    <xdr:to>
      <xdr:col>23</xdr:col>
      <xdr:colOff>133350</xdr:colOff>
      <xdr:row>89</xdr:row>
      <xdr:rowOff>115550</xdr:rowOff>
    </xdr:to>
    <xdr:cxnSp macro="">
      <xdr:nvCxnSpPr>
        <xdr:cNvPr id="193" name="直線コネクタ 192"/>
        <xdr:cNvCxnSpPr/>
      </xdr:nvCxnSpPr>
      <xdr:spPr>
        <a:xfrm flipV="1">
          <a:off x="4114800" y="15360228"/>
          <a:ext cx="8382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59944</xdr:rowOff>
    </xdr:from>
    <xdr:to>
      <xdr:col>19</xdr:col>
      <xdr:colOff>133350</xdr:colOff>
      <xdr:row>89</xdr:row>
      <xdr:rowOff>115550</xdr:rowOff>
    </xdr:to>
    <xdr:cxnSp macro="">
      <xdr:nvCxnSpPr>
        <xdr:cNvPr id="196" name="直線コネクタ 195"/>
        <xdr:cNvCxnSpPr/>
      </xdr:nvCxnSpPr>
      <xdr:spPr>
        <a:xfrm>
          <a:off x="3225800" y="15318994"/>
          <a:ext cx="889000" cy="5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31617</xdr:rowOff>
    </xdr:from>
    <xdr:to>
      <xdr:col>15</xdr:col>
      <xdr:colOff>82550</xdr:colOff>
      <xdr:row>89</xdr:row>
      <xdr:rowOff>59944</xdr:rowOff>
    </xdr:to>
    <xdr:cxnSp macro="">
      <xdr:nvCxnSpPr>
        <xdr:cNvPr id="199" name="直線コネクタ 198"/>
        <xdr:cNvCxnSpPr/>
      </xdr:nvCxnSpPr>
      <xdr:spPr>
        <a:xfrm>
          <a:off x="2336800" y="1529066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21067</xdr:rowOff>
    </xdr:from>
    <xdr:to>
      <xdr:col>11</xdr:col>
      <xdr:colOff>31750</xdr:colOff>
      <xdr:row>89</xdr:row>
      <xdr:rowOff>31617</xdr:rowOff>
    </xdr:to>
    <xdr:cxnSp macro="">
      <xdr:nvCxnSpPr>
        <xdr:cNvPr id="202" name="直線コネクタ 201"/>
        <xdr:cNvCxnSpPr/>
      </xdr:nvCxnSpPr>
      <xdr:spPr>
        <a:xfrm>
          <a:off x="1447800" y="15280117"/>
          <a:ext cx="8890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132587</xdr:rowOff>
    </xdr:from>
    <xdr:to>
      <xdr:col>11</xdr:col>
      <xdr:colOff>82550</xdr:colOff>
      <xdr:row>85</xdr:row>
      <xdr:rowOff>62737</xdr:rowOff>
    </xdr:to>
    <xdr:sp macro="" textlink="">
      <xdr:nvSpPr>
        <xdr:cNvPr id="203" name="フローチャート: 判断 202"/>
        <xdr:cNvSpPr/>
      </xdr:nvSpPr>
      <xdr:spPr>
        <a:xfrm>
          <a:off x="2286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72914</xdr:rowOff>
    </xdr:from>
    <xdr:ext cx="762000" cy="259045"/>
    <xdr:sp macro="" textlink="">
      <xdr:nvSpPr>
        <xdr:cNvPr id="204" name="テキスト ボックス 203"/>
        <xdr:cNvSpPr txBox="1"/>
      </xdr:nvSpPr>
      <xdr:spPr>
        <a:xfrm>
          <a:off x="1955800" y="1430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50378</xdr:rowOff>
    </xdr:from>
    <xdr:to>
      <xdr:col>23</xdr:col>
      <xdr:colOff>184150</xdr:colOff>
      <xdr:row>89</xdr:row>
      <xdr:rowOff>151978</xdr:rowOff>
    </xdr:to>
    <xdr:sp macro="" textlink="">
      <xdr:nvSpPr>
        <xdr:cNvPr id="212" name="楕円 211"/>
        <xdr:cNvSpPr/>
      </xdr:nvSpPr>
      <xdr:spPr>
        <a:xfrm>
          <a:off x="4902200" y="153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117705</xdr:rowOff>
    </xdr:from>
    <xdr:ext cx="762000" cy="259045"/>
    <xdr:sp macro="" textlink="">
      <xdr:nvSpPr>
        <xdr:cNvPr id="213" name="人件費・物件費等の状況該当値テキスト"/>
        <xdr:cNvSpPr txBox="1"/>
      </xdr:nvSpPr>
      <xdr:spPr>
        <a:xfrm>
          <a:off x="5041900" y="1520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64750</xdr:rowOff>
    </xdr:from>
    <xdr:to>
      <xdr:col>19</xdr:col>
      <xdr:colOff>184150</xdr:colOff>
      <xdr:row>89</xdr:row>
      <xdr:rowOff>166350</xdr:rowOff>
    </xdr:to>
    <xdr:sp macro="" textlink="">
      <xdr:nvSpPr>
        <xdr:cNvPr id="214" name="楕円 213"/>
        <xdr:cNvSpPr/>
      </xdr:nvSpPr>
      <xdr:spPr>
        <a:xfrm>
          <a:off x="4064000" y="153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151127</xdr:rowOff>
    </xdr:from>
    <xdr:ext cx="736600" cy="259045"/>
    <xdr:sp macro="" textlink="">
      <xdr:nvSpPr>
        <xdr:cNvPr id="215" name="テキスト ボックス 214"/>
        <xdr:cNvSpPr txBox="1"/>
      </xdr:nvSpPr>
      <xdr:spPr>
        <a:xfrm>
          <a:off x="3733800" y="1541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9144</xdr:rowOff>
    </xdr:from>
    <xdr:to>
      <xdr:col>15</xdr:col>
      <xdr:colOff>133350</xdr:colOff>
      <xdr:row>89</xdr:row>
      <xdr:rowOff>110744</xdr:rowOff>
    </xdr:to>
    <xdr:sp macro="" textlink="">
      <xdr:nvSpPr>
        <xdr:cNvPr id="216" name="楕円 215"/>
        <xdr:cNvSpPr/>
      </xdr:nvSpPr>
      <xdr:spPr>
        <a:xfrm>
          <a:off x="3175000" y="152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95521</xdr:rowOff>
    </xdr:from>
    <xdr:ext cx="762000" cy="259045"/>
    <xdr:sp macro="" textlink="">
      <xdr:nvSpPr>
        <xdr:cNvPr id="217" name="テキスト ボックス 216"/>
        <xdr:cNvSpPr txBox="1"/>
      </xdr:nvSpPr>
      <xdr:spPr>
        <a:xfrm>
          <a:off x="2844800" y="153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152267</xdr:rowOff>
    </xdr:from>
    <xdr:to>
      <xdr:col>11</xdr:col>
      <xdr:colOff>82550</xdr:colOff>
      <xdr:row>89</xdr:row>
      <xdr:rowOff>82417</xdr:rowOff>
    </xdr:to>
    <xdr:sp macro="" textlink="">
      <xdr:nvSpPr>
        <xdr:cNvPr id="218" name="楕円 217"/>
        <xdr:cNvSpPr/>
      </xdr:nvSpPr>
      <xdr:spPr>
        <a:xfrm>
          <a:off x="2286000" y="152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67194</xdr:rowOff>
    </xdr:from>
    <xdr:ext cx="762000" cy="259045"/>
    <xdr:sp macro="" textlink="">
      <xdr:nvSpPr>
        <xdr:cNvPr id="219" name="テキスト ボックス 218"/>
        <xdr:cNvSpPr txBox="1"/>
      </xdr:nvSpPr>
      <xdr:spPr>
        <a:xfrm>
          <a:off x="1955800" y="153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141717</xdr:rowOff>
    </xdr:from>
    <xdr:to>
      <xdr:col>7</xdr:col>
      <xdr:colOff>31750</xdr:colOff>
      <xdr:row>89</xdr:row>
      <xdr:rowOff>71867</xdr:rowOff>
    </xdr:to>
    <xdr:sp macro="" textlink="">
      <xdr:nvSpPr>
        <xdr:cNvPr id="220" name="楕円 219"/>
        <xdr:cNvSpPr/>
      </xdr:nvSpPr>
      <xdr:spPr>
        <a:xfrm>
          <a:off x="1397000" y="152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56644</xdr:rowOff>
    </xdr:from>
    <xdr:ext cx="762000" cy="259045"/>
    <xdr:sp macro="" textlink="">
      <xdr:nvSpPr>
        <xdr:cNvPr id="221" name="テキスト ボックス 220"/>
        <xdr:cNvSpPr txBox="1"/>
      </xdr:nvSpPr>
      <xdr:spPr>
        <a:xfrm>
          <a:off x="1066800" y="15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同水準を維持している。今後も、より一層の給与の適正化を図るとともに人件費の縮減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87</xdr:row>
      <xdr:rowOff>16329</xdr:rowOff>
    </xdr:to>
    <xdr:cxnSp macro="">
      <xdr:nvCxnSpPr>
        <xdr:cNvPr id="257" name="直線コネクタ 256"/>
        <xdr:cNvCxnSpPr/>
      </xdr:nvCxnSpPr>
      <xdr:spPr>
        <a:xfrm flipV="1">
          <a:off x="16179800" y="148290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0" name="直線コネクタ 259"/>
        <xdr:cNvCxnSpPr/>
      </xdr:nvCxnSpPr>
      <xdr:spPr>
        <a:xfrm flipV="1">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136979</xdr:rowOff>
    </xdr:to>
    <xdr:cxnSp macro="">
      <xdr:nvCxnSpPr>
        <xdr:cNvPr id="263" name="直線コネクタ 262"/>
        <xdr:cNvCxnSpPr/>
      </xdr:nvCxnSpPr>
      <xdr:spPr>
        <a:xfrm flipV="1">
          <a:off x="14401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136979</xdr:rowOff>
    </xdr:to>
    <xdr:cxnSp macro="">
      <xdr:nvCxnSpPr>
        <xdr:cNvPr id="266" name="直線コネクタ 265"/>
        <xdr:cNvCxnSpPr/>
      </xdr:nvCxnSpPr>
      <xdr:spPr>
        <a:xfrm>
          <a:off x="13512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6" name="楕円 275"/>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7" name="給与水準   （国との比較）該当値テキスト"/>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当市の人口千人当たりの職員数は１０．</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９６</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で、類似団体の平均（６．</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２３</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）や、県内市町の平均（６．</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８０</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平成３</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年４月時点で、平成１８年４月に比べ３</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人（普通会計）と職員定員適正化計画を超えて職員を削減しているものの、人口減少も進み思うような効果が表れていない。今後も、行政サービスの維持向上に努めながら、職員定員適正化計画に基づき、退職者補充率の抑制などにより、職員数の削減を行い、より適切な定員管理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42333</xdr:rowOff>
    </xdr:from>
    <xdr:to>
      <xdr:col>81</xdr:col>
      <xdr:colOff>44450</xdr:colOff>
      <xdr:row>66</xdr:row>
      <xdr:rowOff>74506</xdr:rowOff>
    </xdr:to>
    <xdr:cxnSp macro="">
      <xdr:nvCxnSpPr>
        <xdr:cNvPr id="320" name="直線コネクタ 319"/>
        <xdr:cNvCxnSpPr/>
      </xdr:nvCxnSpPr>
      <xdr:spPr>
        <a:xfrm>
          <a:off x="16179800" y="113580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28257</xdr:rowOff>
    </xdr:from>
    <xdr:to>
      <xdr:col>77</xdr:col>
      <xdr:colOff>44450</xdr:colOff>
      <xdr:row>66</xdr:row>
      <xdr:rowOff>42333</xdr:rowOff>
    </xdr:to>
    <xdr:cxnSp macro="">
      <xdr:nvCxnSpPr>
        <xdr:cNvPr id="323" name="直線コネクタ 322"/>
        <xdr:cNvCxnSpPr/>
      </xdr:nvCxnSpPr>
      <xdr:spPr>
        <a:xfrm>
          <a:off x="15290800" y="1134395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28257</xdr:rowOff>
    </xdr:from>
    <xdr:to>
      <xdr:col>72</xdr:col>
      <xdr:colOff>203200</xdr:colOff>
      <xdr:row>66</xdr:row>
      <xdr:rowOff>34290</xdr:rowOff>
    </xdr:to>
    <xdr:cxnSp macro="">
      <xdr:nvCxnSpPr>
        <xdr:cNvPr id="326" name="直線コネクタ 325"/>
        <xdr:cNvCxnSpPr/>
      </xdr:nvCxnSpPr>
      <xdr:spPr>
        <a:xfrm flipV="1">
          <a:off x="14401800" y="1134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34290</xdr:rowOff>
    </xdr:from>
    <xdr:to>
      <xdr:col>68</xdr:col>
      <xdr:colOff>152400</xdr:colOff>
      <xdr:row>66</xdr:row>
      <xdr:rowOff>54398</xdr:rowOff>
    </xdr:to>
    <xdr:cxnSp macro="">
      <xdr:nvCxnSpPr>
        <xdr:cNvPr id="329" name="直線コネクタ 328"/>
        <xdr:cNvCxnSpPr/>
      </xdr:nvCxnSpPr>
      <xdr:spPr>
        <a:xfrm flipV="1">
          <a:off x="13512800" y="113499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31" name="テキスト ボックス 330"/>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23706</xdr:rowOff>
    </xdr:from>
    <xdr:to>
      <xdr:col>81</xdr:col>
      <xdr:colOff>95250</xdr:colOff>
      <xdr:row>66</xdr:row>
      <xdr:rowOff>125306</xdr:rowOff>
    </xdr:to>
    <xdr:sp macro="" textlink="">
      <xdr:nvSpPr>
        <xdr:cNvPr id="339" name="楕円 338"/>
        <xdr:cNvSpPr/>
      </xdr:nvSpPr>
      <xdr:spPr>
        <a:xfrm>
          <a:off x="16967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91033</xdr:rowOff>
    </xdr:from>
    <xdr:ext cx="762000" cy="259045"/>
    <xdr:sp macro="" textlink="">
      <xdr:nvSpPr>
        <xdr:cNvPr id="340" name="定員管理の状況該当値テキスト"/>
        <xdr:cNvSpPr txBox="1"/>
      </xdr:nvSpPr>
      <xdr:spPr>
        <a:xfrm>
          <a:off x="17106900" y="1123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162983</xdr:rowOff>
    </xdr:from>
    <xdr:to>
      <xdr:col>77</xdr:col>
      <xdr:colOff>95250</xdr:colOff>
      <xdr:row>66</xdr:row>
      <xdr:rowOff>93133</xdr:rowOff>
    </xdr:to>
    <xdr:sp macro="" textlink="">
      <xdr:nvSpPr>
        <xdr:cNvPr id="341" name="楕円 340"/>
        <xdr:cNvSpPr/>
      </xdr:nvSpPr>
      <xdr:spPr>
        <a:xfrm>
          <a:off x="16129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77910</xdr:rowOff>
    </xdr:from>
    <xdr:ext cx="736600" cy="259045"/>
    <xdr:sp macro="" textlink="">
      <xdr:nvSpPr>
        <xdr:cNvPr id="342" name="テキスト ボックス 341"/>
        <xdr:cNvSpPr txBox="1"/>
      </xdr:nvSpPr>
      <xdr:spPr>
        <a:xfrm>
          <a:off x="15798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148907</xdr:rowOff>
    </xdr:from>
    <xdr:to>
      <xdr:col>73</xdr:col>
      <xdr:colOff>44450</xdr:colOff>
      <xdr:row>66</xdr:row>
      <xdr:rowOff>79057</xdr:rowOff>
    </xdr:to>
    <xdr:sp macro="" textlink="">
      <xdr:nvSpPr>
        <xdr:cNvPr id="343" name="楕円 342"/>
        <xdr:cNvSpPr/>
      </xdr:nvSpPr>
      <xdr:spPr>
        <a:xfrm>
          <a:off x="15240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63834</xdr:rowOff>
    </xdr:from>
    <xdr:ext cx="762000" cy="259045"/>
    <xdr:sp macro="" textlink="">
      <xdr:nvSpPr>
        <xdr:cNvPr id="344" name="テキスト ボックス 343"/>
        <xdr:cNvSpPr txBox="1"/>
      </xdr:nvSpPr>
      <xdr:spPr>
        <a:xfrm>
          <a:off x="14909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154940</xdr:rowOff>
    </xdr:from>
    <xdr:to>
      <xdr:col>68</xdr:col>
      <xdr:colOff>203200</xdr:colOff>
      <xdr:row>66</xdr:row>
      <xdr:rowOff>85090</xdr:rowOff>
    </xdr:to>
    <xdr:sp macro="" textlink="">
      <xdr:nvSpPr>
        <xdr:cNvPr id="345" name="楕円 344"/>
        <xdr:cNvSpPr/>
      </xdr:nvSpPr>
      <xdr:spPr>
        <a:xfrm>
          <a:off x="14351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69867</xdr:rowOff>
    </xdr:from>
    <xdr:ext cx="762000" cy="259045"/>
    <xdr:sp macro="" textlink="">
      <xdr:nvSpPr>
        <xdr:cNvPr id="346" name="テキスト ボックス 345"/>
        <xdr:cNvSpPr txBox="1"/>
      </xdr:nvSpPr>
      <xdr:spPr>
        <a:xfrm>
          <a:off x="14020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3598</xdr:rowOff>
    </xdr:from>
    <xdr:to>
      <xdr:col>64</xdr:col>
      <xdr:colOff>152400</xdr:colOff>
      <xdr:row>66</xdr:row>
      <xdr:rowOff>105198</xdr:rowOff>
    </xdr:to>
    <xdr:sp macro="" textlink="">
      <xdr:nvSpPr>
        <xdr:cNvPr id="347" name="楕円 346"/>
        <xdr:cNvSpPr/>
      </xdr:nvSpPr>
      <xdr:spPr>
        <a:xfrm>
          <a:off x="13462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89975</xdr:rowOff>
    </xdr:from>
    <xdr:ext cx="762000" cy="259045"/>
    <xdr:sp macro="" textlink="">
      <xdr:nvSpPr>
        <xdr:cNvPr id="348" name="テキスト ボックス 347"/>
        <xdr:cNvSpPr txBox="1"/>
      </xdr:nvSpPr>
      <xdr:spPr>
        <a:xfrm>
          <a:off x="13131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当市の実質公債費比率（過去３か年平均）は５．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％で、類似団体の平均（６．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を下回っている一方、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県内市町の平均（５．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回っている。合併特例事業債や臨時財政対策債などの元利償還金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災害復旧費等に係る基準財政需要額も増加し、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単年度の数値は悪化した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０．９ポイント悪化したため、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過去３か年平均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で０．３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170434</xdr:rowOff>
    </xdr:to>
    <xdr:cxnSp macro="">
      <xdr:nvCxnSpPr>
        <xdr:cNvPr id="379" name="直線コネクタ 378"/>
        <xdr:cNvCxnSpPr/>
      </xdr:nvCxnSpPr>
      <xdr:spPr>
        <a:xfrm>
          <a:off x="16179800" y="701395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40</xdr:row>
      <xdr:rowOff>155956</xdr:rowOff>
    </xdr:to>
    <xdr:cxnSp macro="">
      <xdr:nvCxnSpPr>
        <xdr:cNvPr id="382" name="直線コネクタ 381"/>
        <xdr:cNvCxnSpPr/>
      </xdr:nvCxnSpPr>
      <xdr:spPr>
        <a:xfrm>
          <a:off x="15290800" y="701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13462</xdr:rowOff>
    </xdr:to>
    <xdr:cxnSp macro="">
      <xdr:nvCxnSpPr>
        <xdr:cNvPr id="385" name="直線コネクタ 384"/>
        <xdr:cNvCxnSpPr/>
      </xdr:nvCxnSpPr>
      <xdr:spPr>
        <a:xfrm flipV="1">
          <a:off x="14401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61722</xdr:rowOff>
    </xdr:to>
    <xdr:cxnSp macro="">
      <xdr:nvCxnSpPr>
        <xdr:cNvPr id="388" name="直線コネクタ 387"/>
        <xdr:cNvCxnSpPr/>
      </xdr:nvCxnSpPr>
      <xdr:spPr>
        <a:xfrm flipV="1">
          <a:off x="13512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9" name="フローチャート: 判断 388"/>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0" name="テキスト ボックス 389"/>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98" name="楕円 397"/>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399"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0" name="楕円 399"/>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1" name="テキスト ボックス 400"/>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2" name="楕円 401"/>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3" name="テキスト ボックス 402"/>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4" name="楕円 403"/>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5" name="テキスト ボックス 404"/>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6" name="楕円 405"/>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7" name="テキスト ボックス 406"/>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当市の将来負担比率は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６２．８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％で、類似団体の平均（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２４．２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％）や県内市町の平均（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％）をともに上回っている。合併特例事業債や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過疎事業対策債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などの借り入れによる市債残高の増加に加え、平成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年度は市庁舎などの大型施設整備の財源として庁舎整備基金を取り崩したことにより充当可能基金残高が減少したため、前年度と比較して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３．９ポイント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地方債への過度な依存を避けなければならないことから、今後はより一層、緊急度や住民ニーズを的確に捉えた事業の集中と選択を徹底し、交付税措置のある市債の計画的な活用を図りながら、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104953</xdr:rowOff>
    </xdr:from>
    <xdr:to>
      <xdr:col>81</xdr:col>
      <xdr:colOff>44450</xdr:colOff>
      <xdr:row>17</xdr:row>
      <xdr:rowOff>142596</xdr:rowOff>
    </xdr:to>
    <xdr:cxnSp macro="">
      <xdr:nvCxnSpPr>
        <xdr:cNvPr id="439" name="直線コネクタ 438"/>
        <xdr:cNvCxnSpPr/>
      </xdr:nvCxnSpPr>
      <xdr:spPr>
        <a:xfrm>
          <a:off x="16179800" y="3019603"/>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62484</xdr:rowOff>
    </xdr:from>
    <xdr:to>
      <xdr:col>77</xdr:col>
      <xdr:colOff>44450</xdr:colOff>
      <xdr:row>17</xdr:row>
      <xdr:rowOff>104953</xdr:rowOff>
    </xdr:to>
    <xdr:cxnSp macro="">
      <xdr:nvCxnSpPr>
        <xdr:cNvPr id="442" name="直線コネクタ 441"/>
        <xdr:cNvCxnSpPr/>
      </xdr:nvCxnSpPr>
      <xdr:spPr>
        <a:xfrm>
          <a:off x="15290800" y="2977134"/>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23876</xdr:rowOff>
    </xdr:from>
    <xdr:to>
      <xdr:col>72</xdr:col>
      <xdr:colOff>203200</xdr:colOff>
      <xdr:row>17</xdr:row>
      <xdr:rowOff>62484</xdr:rowOff>
    </xdr:to>
    <xdr:cxnSp macro="">
      <xdr:nvCxnSpPr>
        <xdr:cNvPr id="445" name="直線コネクタ 444"/>
        <xdr:cNvCxnSpPr/>
      </xdr:nvCxnSpPr>
      <xdr:spPr>
        <a:xfrm>
          <a:off x="14401800" y="29385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23876</xdr:rowOff>
    </xdr:from>
    <xdr:to>
      <xdr:col>68</xdr:col>
      <xdr:colOff>152400</xdr:colOff>
      <xdr:row>17</xdr:row>
      <xdr:rowOff>73101</xdr:rowOff>
    </xdr:to>
    <xdr:cxnSp macro="">
      <xdr:nvCxnSpPr>
        <xdr:cNvPr id="448" name="直線コネクタ 447"/>
        <xdr:cNvCxnSpPr/>
      </xdr:nvCxnSpPr>
      <xdr:spPr>
        <a:xfrm flipV="1">
          <a:off x="13512800" y="2938526"/>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17120</xdr:rowOff>
    </xdr:from>
    <xdr:to>
      <xdr:col>68</xdr:col>
      <xdr:colOff>203200</xdr:colOff>
      <xdr:row>16</xdr:row>
      <xdr:rowOff>118720</xdr:rowOff>
    </xdr:to>
    <xdr:sp macro="" textlink="">
      <xdr:nvSpPr>
        <xdr:cNvPr id="449" name="フローチャート: 判断 448"/>
        <xdr:cNvSpPr/>
      </xdr:nvSpPr>
      <xdr:spPr>
        <a:xfrm>
          <a:off x="14351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128897</xdr:rowOff>
    </xdr:from>
    <xdr:ext cx="762000" cy="259045"/>
    <xdr:sp macro="" textlink="">
      <xdr:nvSpPr>
        <xdr:cNvPr id="450" name="テキスト ボックス 449"/>
        <xdr:cNvSpPr txBox="1"/>
      </xdr:nvSpPr>
      <xdr:spPr>
        <a:xfrm>
          <a:off x="14020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91796</xdr:rowOff>
    </xdr:from>
    <xdr:to>
      <xdr:col>81</xdr:col>
      <xdr:colOff>95250</xdr:colOff>
      <xdr:row>18</xdr:row>
      <xdr:rowOff>21946</xdr:rowOff>
    </xdr:to>
    <xdr:sp macro="" textlink="">
      <xdr:nvSpPr>
        <xdr:cNvPr id="458" name="楕円 457"/>
        <xdr:cNvSpPr/>
      </xdr:nvSpPr>
      <xdr:spPr>
        <a:xfrm>
          <a:off x="16967200" y="3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63873</xdr:rowOff>
    </xdr:from>
    <xdr:ext cx="762000" cy="259045"/>
    <xdr:sp macro="" textlink="">
      <xdr:nvSpPr>
        <xdr:cNvPr id="459" name="将来負担の状況該当値テキスト"/>
        <xdr:cNvSpPr txBox="1"/>
      </xdr:nvSpPr>
      <xdr:spPr>
        <a:xfrm>
          <a:off x="17106900" y="297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54153</xdr:rowOff>
    </xdr:from>
    <xdr:to>
      <xdr:col>77</xdr:col>
      <xdr:colOff>95250</xdr:colOff>
      <xdr:row>17</xdr:row>
      <xdr:rowOff>155753</xdr:rowOff>
    </xdr:to>
    <xdr:sp macro="" textlink="">
      <xdr:nvSpPr>
        <xdr:cNvPr id="460" name="楕円 459"/>
        <xdr:cNvSpPr/>
      </xdr:nvSpPr>
      <xdr:spPr>
        <a:xfrm>
          <a:off x="16129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140530</xdr:rowOff>
    </xdr:from>
    <xdr:ext cx="736600" cy="259045"/>
    <xdr:sp macro="" textlink="">
      <xdr:nvSpPr>
        <xdr:cNvPr id="461" name="テキスト ボックス 460"/>
        <xdr:cNvSpPr txBox="1"/>
      </xdr:nvSpPr>
      <xdr:spPr>
        <a:xfrm>
          <a:off x="15798800" y="305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11684</xdr:rowOff>
    </xdr:from>
    <xdr:to>
      <xdr:col>73</xdr:col>
      <xdr:colOff>44450</xdr:colOff>
      <xdr:row>17</xdr:row>
      <xdr:rowOff>113284</xdr:rowOff>
    </xdr:to>
    <xdr:sp macro="" textlink="">
      <xdr:nvSpPr>
        <xdr:cNvPr id="462" name="楕円 461"/>
        <xdr:cNvSpPr/>
      </xdr:nvSpPr>
      <xdr:spPr>
        <a:xfrm>
          <a:off x="15240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98061</xdr:rowOff>
    </xdr:from>
    <xdr:ext cx="762000" cy="259045"/>
    <xdr:sp macro="" textlink="">
      <xdr:nvSpPr>
        <xdr:cNvPr id="463" name="テキスト ボックス 462"/>
        <xdr:cNvSpPr txBox="1"/>
      </xdr:nvSpPr>
      <xdr:spPr>
        <a:xfrm>
          <a:off x="14909800" y="30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144526</xdr:rowOff>
    </xdr:from>
    <xdr:to>
      <xdr:col>68</xdr:col>
      <xdr:colOff>203200</xdr:colOff>
      <xdr:row>17</xdr:row>
      <xdr:rowOff>74676</xdr:rowOff>
    </xdr:to>
    <xdr:sp macro="" textlink="">
      <xdr:nvSpPr>
        <xdr:cNvPr id="464" name="楕円 463"/>
        <xdr:cNvSpPr/>
      </xdr:nvSpPr>
      <xdr:spPr>
        <a:xfrm>
          <a:off x="14351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59453</xdr:rowOff>
    </xdr:from>
    <xdr:ext cx="762000" cy="259045"/>
    <xdr:sp macro="" textlink="">
      <xdr:nvSpPr>
        <xdr:cNvPr id="465" name="テキスト ボックス 464"/>
        <xdr:cNvSpPr txBox="1"/>
      </xdr:nvSpPr>
      <xdr:spPr>
        <a:xfrm>
          <a:off x="14020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22301</xdr:rowOff>
    </xdr:from>
    <xdr:to>
      <xdr:col>64</xdr:col>
      <xdr:colOff>152400</xdr:colOff>
      <xdr:row>17</xdr:row>
      <xdr:rowOff>123901</xdr:rowOff>
    </xdr:to>
    <xdr:sp macro="" textlink="">
      <xdr:nvSpPr>
        <xdr:cNvPr id="466" name="楕円 465"/>
        <xdr:cNvSpPr/>
      </xdr:nvSpPr>
      <xdr:spPr>
        <a:xfrm>
          <a:off x="13462000" y="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108678</xdr:rowOff>
    </xdr:from>
    <xdr:ext cx="762000" cy="259045"/>
    <xdr:sp macro="" textlink="">
      <xdr:nvSpPr>
        <xdr:cNvPr id="467" name="テキスト ボックス 466"/>
        <xdr:cNvSpPr txBox="1"/>
      </xdr:nvSpPr>
      <xdr:spPr>
        <a:xfrm>
          <a:off x="13131800" y="30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年４月時点で、平成１８年４月に比べ３</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85090</xdr:rowOff>
    </xdr:to>
    <xdr:cxnSp macro="">
      <xdr:nvCxnSpPr>
        <xdr:cNvPr id="66" name="直線コネクタ 65"/>
        <xdr:cNvCxnSpPr/>
      </xdr:nvCxnSpPr>
      <xdr:spPr>
        <a:xfrm>
          <a:off x="3987800" y="6725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107950</xdr:rowOff>
    </xdr:to>
    <xdr:cxnSp macro="">
      <xdr:nvCxnSpPr>
        <xdr:cNvPr id="69" name="直線コネクタ 68"/>
        <xdr:cNvCxnSpPr/>
      </xdr:nvCxnSpPr>
      <xdr:spPr>
        <a:xfrm flipV="1">
          <a:off x="3098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107950</xdr:rowOff>
    </xdr:to>
    <xdr:cxnSp macro="">
      <xdr:nvCxnSpPr>
        <xdr:cNvPr id="72" name="直線コネクタ 71"/>
        <xdr:cNvCxnSpPr/>
      </xdr:nvCxnSpPr>
      <xdr:spPr>
        <a:xfrm>
          <a:off x="2209800" y="677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40</xdr:row>
      <xdr:rowOff>27940</xdr:rowOff>
    </xdr:to>
    <xdr:cxnSp macro="">
      <xdr:nvCxnSpPr>
        <xdr:cNvPr id="75" name="直線コネクタ 74"/>
        <xdr:cNvCxnSpPr/>
      </xdr:nvCxnSpPr>
      <xdr:spPr>
        <a:xfrm flipV="1">
          <a:off x="1320800" y="6771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148590</xdr:rowOff>
    </xdr:from>
    <xdr:to>
      <xdr:col>6</xdr:col>
      <xdr:colOff>171450</xdr:colOff>
      <xdr:row>40</xdr:row>
      <xdr:rowOff>78740</xdr:rowOff>
    </xdr:to>
    <xdr:sp macro="" textlink="">
      <xdr:nvSpPr>
        <xdr:cNvPr id="93" name="楕円 92"/>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63517</xdr:rowOff>
    </xdr:from>
    <xdr:ext cx="762000" cy="259045"/>
    <xdr:sp macro="" textlink="">
      <xdr:nvSpPr>
        <xdr:cNvPr id="94" name="テキスト ボックス 93"/>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市２町１村の広域合併により公共施設が点在し、類似施設も多い。また、世界的な観光地が存在することから、市営の観光施設を多く有し、その維持管理に要する費用が大きく、物件費に係る経常収支比率が高くなっている。さらに、類似団体と比較して職員数が多いため、職員定員適正化計画により職員数の削減を進める一方で、民間委託、指定管理者制度の導入を行っていることなどから、物件費は増加傾向にあ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庁舎情報システム管理費等の減少により、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減少した。今後も抑制に努める必要がある。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37846</xdr:rowOff>
    </xdr:from>
    <xdr:to>
      <xdr:col>82</xdr:col>
      <xdr:colOff>107950</xdr:colOff>
      <xdr:row>19</xdr:row>
      <xdr:rowOff>46990</xdr:rowOff>
    </xdr:to>
    <xdr:cxnSp macro="">
      <xdr:nvCxnSpPr>
        <xdr:cNvPr id="125" name="直線コネクタ 124"/>
        <xdr:cNvCxnSpPr/>
      </xdr:nvCxnSpPr>
      <xdr:spPr>
        <a:xfrm flipV="1">
          <a:off x="15671800" y="32953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56134</xdr:rowOff>
    </xdr:to>
    <xdr:cxnSp macro="">
      <xdr:nvCxnSpPr>
        <xdr:cNvPr id="128" name="直線コネクタ 127"/>
        <xdr:cNvCxnSpPr/>
      </xdr:nvCxnSpPr>
      <xdr:spPr>
        <a:xfrm flipV="1">
          <a:off x="14782800" y="3304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19</xdr:row>
      <xdr:rowOff>56134</xdr:rowOff>
    </xdr:to>
    <xdr:cxnSp macro="">
      <xdr:nvCxnSpPr>
        <xdr:cNvPr id="131" name="直線コネクタ 130"/>
        <xdr:cNvCxnSpPr/>
      </xdr:nvCxnSpPr>
      <xdr:spPr>
        <a:xfrm>
          <a:off x="13893800" y="31948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19</xdr:row>
      <xdr:rowOff>10414</xdr:rowOff>
    </xdr:to>
    <xdr:cxnSp macro="">
      <xdr:nvCxnSpPr>
        <xdr:cNvPr id="134" name="直線コネクタ 133"/>
        <xdr:cNvCxnSpPr/>
      </xdr:nvCxnSpPr>
      <xdr:spPr>
        <a:xfrm flipV="1">
          <a:off x="13004800" y="31948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169926</xdr:rowOff>
    </xdr:from>
    <xdr:to>
      <xdr:col>69</xdr:col>
      <xdr:colOff>142875</xdr:colOff>
      <xdr:row>16</xdr:row>
      <xdr:rowOff>100076</xdr:rowOff>
    </xdr:to>
    <xdr:sp macro="" textlink="">
      <xdr:nvSpPr>
        <xdr:cNvPr id="135" name="フローチャート: 判断 134"/>
        <xdr:cNvSpPr/>
      </xdr:nvSpPr>
      <xdr:spPr>
        <a:xfrm>
          <a:off x="13843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36" name="テキスト ボックス 135"/>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158496</xdr:rowOff>
    </xdr:from>
    <xdr:to>
      <xdr:col>82</xdr:col>
      <xdr:colOff>158750</xdr:colOff>
      <xdr:row>19</xdr:row>
      <xdr:rowOff>88646</xdr:rowOff>
    </xdr:to>
    <xdr:sp macro="" textlink="">
      <xdr:nvSpPr>
        <xdr:cNvPr id="144" name="楕円 143"/>
        <xdr:cNvSpPr/>
      </xdr:nvSpPr>
      <xdr:spPr>
        <a:xfrm>
          <a:off x="164592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130573</xdr:rowOff>
    </xdr:from>
    <xdr:ext cx="762000" cy="259045"/>
    <xdr:sp macro="" textlink="">
      <xdr:nvSpPr>
        <xdr:cNvPr id="145" name="物件費該当値テキスト"/>
        <xdr:cNvSpPr txBox="1"/>
      </xdr:nvSpPr>
      <xdr:spPr>
        <a:xfrm>
          <a:off x="165989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5334</xdr:rowOff>
    </xdr:from>
    <xdr:to>
      <xdr:col>74</xdr:col>
      <xdr:colOff>31750</xdr:colOff>
      <xdr:row>19</xdr:row>
      <xdr:rowOff>106934</xdr:rowOff>
    </xdr:to>
    <xdr:sp macro="" textlink="">
      <xdr:nvSpPr>
        <xdr:cNvPr id="148" name="楕円 147"/>
        <xdr:cNvSpPr/>
      </xdr:nvSpPr>
      <xdr:spPr>
        <a:xfrm>
          <a:off x="14732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91711</xdr:rowOff>
    </xdr:from>
    <xdr:ext cx="762000" cy="259045"/>
    <xdr:sp macro="" textlink="">
      <xdr:nvSpPr>
        <xdr:cNvPr id="149" name="テキスト ボックス 148"/>
        <xdr:cNvSpPr txBox="1"/>
      </xdr:nvSpPr>
      <xdr:spPr>
        <a:xfrm>
          <a:off x="14401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50" name="楕円 149"/>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1" name="テキスト ボックス 150"/>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131064</xdr:rowOff>
    </xdr:from>
    <xdr:to>
      <xdr:col>65</xdr:col>
      <xdr:colOff>53975</xdr:colOff>
      <xdr:row>19</xdr:row>
      <xdr:rowOff>61214</xdr:rowOff>
    </xdr:to>
    <xdr:sp macro="" textlink="">
      <xdr:nvSpPr>
        <xdr:cNvPr id="152" name="楕円 151"/>
        <xdr:cNvSpPr/>
      </xdr:nvSpPr>
      <xdr:spPr>
        <a:xfrm>
          <a:off x="12954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45991</xdr:rowOff>
    </xdr:from>
    <xdr:ext cx="762000" cy="259045"/>
    <xdr:sp macro="" textlink="">
      <xdr:nvSpPr>
        <xdr:cNvPr id="153" name="テキスト ボックス 152"/>
        <xdr:cNvSpPr txBox="1"/>
      </xdr:nvSpPr>
      <xdr:spPr>
        <a:xfrm>
          <a:off x="12623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は、類似団体や県内市町と比較するとやや低い状況にあるものの、高齢化の進行や障がい者自立支援給付費の増、こども医療費の助成における県内医療機関を対象とした現物給付方式の高校３年生相当までの拡大など、市独自の社会保障施策の実施から増加傾向にある。そのため、今後、単独扶助費の見直しや資格審査などの適正化を図ることにより、上昇を抑制し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86178</xdr:rowOff>
    </xdr:to>
    <xdr:cxnSp macro="">
      <xdr:nvCxnSpPr>
        <xdr:cNvPr id="188" name="直線コネクタ 187"/>
        <xdr:cNvCxnSpPr/>
      </xdr:nvCxnSpPr>
      <xdr:spPr>
        <a:xfrm>
          <a:off x="3987800" y="9428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20865</xdr:rowOff>
    </xdr:to>
    <xdr:cxnSp macro="">
      <xdr:nvCxnSpPr>
        <xdr:cNvPr id="191" name="直線コネクタ 190"/>
        <xdr:cNvCxnSpPr/>
      </xdr:nvCxnSpPr>
      <xdr:spPr>
        <a:xfrm flipV="1">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20865</xdr:rowOff>
    </xdr:to>
    <xdr:cxnSp macro="">
      <xdr:nvCxnSpPr>
        <xdr:cNvPr id="194" name="直線コネクタ 193"/>
        <xdr:cNvCxnSpPr/>
      </xdr:nvCxnSpPr>
      <xdr:spPr>
        <a:xfrm>
          <a:off x="2209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7" name="直線コネクタ 196"/>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年度は１３．２％で、前年度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から増減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が、主な理由は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分子である道路橋りょう等の維持管理費等が減少しているものの、分母の市税や地方交付税が減少したためである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。今後は公共施設マネジメント計画により、施設保有量の適正化を推進し、維持補修費の平準化を図っていく。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55</xdr:row>
      <xdr:rowOff>131899</xdr:rowOff>
    </xdr:to>
    <xdr:cxnSp macro="">
      <xdr:nvCxnSpPr>
        <xdr:cNvPr id="251" name="直線コネクタ 250"/>
        <xdr:cNvCxnSpPr/>
      </xdr:nvCxnSpPr>
      <xdr:spPr>
        <a:xfrm>
          <a:off x="15671800" y="9561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131899</xdr:rowOff>
    </xdr:to>
    <xdr:cxnSp macro="">
      <xdr:nvCxnSpPr>
        <xdr:cNvPr id="254" name="直線コネクタ 253"/>
        <xdr:cNvCxnSpPr/>
      </xdr:nvCxnSpPr>
      <xdr:spPr>
        <a:xfrm>
          <a:off x="14782800" y="95159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86178</xdr:rowOff>
    </xdr:to>
    <xdr:cxnSp macro="">
      <xdr:nvCxnSpPr>
        <xdr:cNvPr id="257" name="直線コネクタ 256"/>
        <xdr:cNvCxnSpPr/>
      </xdr:nvCxnSpPr>
      <xdr:spPr>
        <a:xfrm>
          <a:off x="13893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73116</xdr:rowOff>
    </xdr:to>
    <xdr:cxnSp macro="">
      <xdr:nvCxnSpPr>
        <xdr:cNvPr id="260" name="直線コネクタ 259"/>
        <xdr:cNvCxnSpPr/>
      </xdr:nvCxnSpPr>
      <xdr:spPr>
        <a:xfrm>
          <a:off x="13004800" y="9489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35214</xdr:rowOff>
    </xdr:from>
    <xdr:ext cx="762000" cy="259045"/>
    <xdr:sp macro="" textlink="">
      <xdr:nvSpPr>
        <xdr:cNvPr id="262" name="テキスト ボックス 261"/>
        <xdr:cNvSpPr txBox="1"/>
      </xdr:nvSpPr>
      <xdr:spPr>
        <a:xfrm>
          <a:off x="13512800" y="96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97626</xdr:rowOff>
    </xdr:from>
    <xdr:ext cx="762000" cy="259045"/>
    <xdr:sp macro="" textlink="">
      <xdr:nvSpPr>
        <xdr:cNvPr id="271" name="その他該当値テキスト"/>
        <xdr:cNvSpPr txBox="1"/>
      </xdr:nvSpPr>
      <xdr:spPr>
        <a:xfrm>
          <a:off x="16598900" y="93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81099</xdr:rowOff>
    </xdr:from>
    <xdr:to>
      <xdr:col>78</xdr:col>
      <xdr:colOff>120650</xdr:colOff>
      <xdr:row>56</xdr:row>
      <xdr:rowOff>11249</xdr:rowOff>
    </xdr:to>
    <xdr:sp macro="" textlink="">
      <xdr:nvSpPr>
        <xdr:cNvPr id="272" name="楕円 271"/>
        <xdr:cNvSpPr/>
      </xdr:nvSpPr>
      <xdr:spPr>
        <a:xfrm>
          <a:off x="15621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73" name="テキスト ボックス 272"/>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4" name="楕円 273"/>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5" name="テキスト ボックス 274"/>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6" name="楕円 275"/>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7" name="テキスト ボックス 276"/>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78" name="楕円 277"/>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79" name="テキスト ボックス 278"/>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平成１８年度に見直し基準を設け、整理合理化を行ったところであるが、近年増加傾向にあるため、財政健全化計画により、今後は住民サービスの低下を最小限に抑えながら、抜本的な補助基準の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107406</xdr:rowOff>
    </xdr:from>
    <xdr:to>
      <xdr:col>82</xdr:col>
      <xdr:colOff>107950</xdr:colOff>
      <xdr:row>34</xdr:row>
      <xdr:rowOff>113937</xdr:rowOff>
    </xdr:to>
    <xdr:cxnSp macro="">
      <xdr:nvCxnSpPr>
        <xdr:cNvPr id="313" name="直線コネクタ 312"/>
        <xdr:cNvCxnSpPr/>
      </xdr:nvCxnSpPr>
      <xdr:spPr>
        <a:xfrm flipV="1">
          <a:off x="15671800" y="59367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113937</xdr:rowOff>
    </xdr:from>
    <xdr:to>
      <xdr:col>78</xdr:col>
      <xdr:colOff>69850</xdr:colOff>
      <xdr:row>34</xdr:row>
      <xdr:rowOff>120469</xdr:rowOff>
    </xdr:to>
    <xdr:cxnSp macro="">
      <xdr:nvCxnSpPr>
        <xdr:cNvPr id="316" name="直線コネクタ 315"/>
        <xdr:cNvCxnSpPr/>
      </xdr:nvCxnSpPr>
      <xdr:spPr>
        <a:xfrm flipV="1">
          <a:off x="14782800" y="5943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107406</xdr:rowOff>
    </xdr:from>
    <xdr:to>
      <xdr:col>73</xdr:col>
      <xdr:colOff>180975</xdr:colOff>
      <xdr:row>34</xdr:row>
      <xdr:rowOff>120469</xdr:rowOff>
    </xdr:to>
    <xdr:cxnSp macro="">
      <xdr:nvCxnSpPr>
        <xdr:cNvPr id="319" name="直線コネクタ 318"/>
        <xdr:cNvCxnSpPr/>
      </xdr:nvCxnSpPr>
      <xdr:spPr>
        <a:xfrm>
          <a:off x="13893800" y="59367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107406</xdr:rowOff>
    </xdr:from>
    <xdr:to>
      <xdr:col>69</xdr:col>
      <xdr:colOff>92075</xdr:colOff>
      <xdr:row>34</xdr:row>
      <xdr:rowOff>107406</xdr:rowOff>
    </xdr:to>
    <xdr:cxnSp macro="">
      <xdr:nvCxnSpPr>
        <xdr:cNvPr id="322" name="直線コネクタ 321"/>
        <xdr:cNvCxnSpPr/>
      </xdr:nvCxnSpPr>
      <xdr:spPr>
        <a:xfrm>
          <a:off x="13004800" y="5936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85997</xdr:rowOff>
    </xdr:from>
    <xdr:to>
      <xdr:col>69</xdr:col>
      <xdr:colOff>142875</xdr:colOff>
      <xdr:row>37</xdr:row>
      <xdr:rowOff>16147</xdr:rowOff>
    </xdr:to>
    <xdr:sp macro="" textlink="">
      <xdr:nvSpPr>
        <xdr:cNvPr id="323" name="フローチャート: 判断 322"/>
        <xdr:cNvSpPr/>
      </xdr:nvSpPr>
      <xdr:spPr>
        <a:xfrm>
          <a:off x="13843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924</xdr:rowOff>
    </xdr:from>
    <xdr:ext cx="762000" cy="259045"/>
    <xdr:sp macro="" textlink="">
      <xdr:nvSpPr>
        <xdr:cNvPr id="324" name="テキスト ボックス 323"/>
        <xdr:cNvSpPr txBox="1"/>
      </xdr:nvSpPr>
      <xdr:spPr>
        <a:xfrm>
          <a:off x="13512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56606</xdr:rowOff>
    </xdr:from>
    <xdr:to>
      <xdr:col>82</xdr:col>
      <xdr:colOff>158750</xdr:colOff>
      <xdr:row>34</xdr:row>
      <xdr:rowOff>158206</xdr:rowOff>
    </xdr:to>
    <xdr:sp macro="" textlink="">
      <xdr:nvSpPr>
        <xdr:cNvPr id="332" name="楕円 331"/>
        <xdr:cNvSpPr/>
      </xdr:nvSpPr>
      <xdr:spPr>
        <a:xfrm>
          <a:off x="164592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73133</xdr:rowOff>
    </xdr:from>
    <xdr:ext cx="762000" cy="259045"/>
    <xdr:sp macro="" textlink="">
      <xdr:nvSpPr>
        <xdr:cNvPr id="333" name="補助費等該当値テキスト"/>
        <xdr:cNvSpPr txBox="1"/>
      </xdr:nvSpPr>
      <xdr:spPr>
        <a:xfrm>
          <a:off x="16598900" y="57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63137</xdr:rowOff>
    </xdr:from>
    <xdr:to>
      <xdr:col>78</xdr:col>
      <xdr:colOff>120650</xdr:colOff>
      <xdr:row>34</xdr:row>
      <xdr:rowOff>164737</xdr:rowOff>
    </xdr:to>
    <xdr:sp macro="" textlink="">
      <xdr:nvSpPr>
        <xdr:cNvPr id="334" name="楕円 333"/>
        <xdr:cNvSpPr/>
      </xdr:nvSpPr>
      <xdr:spPr>
        <a:xfrm>
          <a:off x="15621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3464</xdr:rowOff>
    </xdr:from>
    <xdr:ext cx="736600" cy="259045"/>
    <xdr:sp macro="" textlink="">
      <xdr:nvSpPr>
        <xdr:cNvPr id="335" name="テキスト ボックス 334"/>
        <xdr:cNvSpPr txBox="1"/>
      </xdr:nvSpPr>
      <xdr:spPr>
        <a:xfrm>
          <a:off x="15290800" y="566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69669</xdr:rowOff>
    </xdr:from>
    <xdr:to>
      <xdr:col>74</xdr:col>
      <xdr:colOff>31750</xdr:colOff>
      <xdr:row>34</xdr:row>
      <xdr:rowOff>171269</xdr:rowOff>
    </xdr:to>
    <xdr:sp macro="" textlink="">
      <xdr:nvSpPr>
        <xdr:cNvPr id="336" name="楕円 335"/>
        <xdr:cNvSpPr/>
      </xdr:nvSpPr>
      <xdr:spPr>
        <a:xfrm>
          <a:off x="147320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9996</xdr:rowOff>
    </xdr:from>
    <xdr:ext cx="762000" cy="259045"/>
    <xdr:sp macro="" textlink="">
      <xdr:nvSpPr>
        <xdr:cNvPr id="337" name="テキスト ボックス 336"/>
        <xdr:cNvSpPr txBox="1"/>
      </xdr:nvSpPr>
      <xdr:spPr>
        <a:xfrm>
          <a:off x="14401800" y="56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56606</xdr:rowOff>
    </xdr:from>
    <xdr:to>
      <xdr:col>69</xdr:col>
      <xdr:colOff>142875</xdr:colOff>
      <xdr:row>34</xdr:row>
      <xdr:rowOff>158206</xdr:rowOff>
    </xdr:to>
    <xdr:sp macro="" textlink="">
      <xdr:nvSpPr>
        <xdr:cNvPr id="338" name="楕円 337"/>
        <xdr:cNvSpPr/>
      </xdr:nvSpPr>
      <xdr:spPr>
        <a:xfrm>
          <a:off x="13843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168383</xdr:rowOff>
    </xdr:from>
    <xdr:ext cx="762000" cy="259045"/>
    <xdr:sp macro="" textlink="">
      <xdr:nvSpPr>
        <xdr:cNvPr id="339" name="テキスト ボックス 338"/>
        <xdr:cNvSpPr txBox="1"/>
      </xdr:nvSpPr>
      <xdr:spPr>
        <a:xfrm>
          <a:off x="13512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56606</xdr:rowOff>
    </xdr:from>
    <xdr:to>
      <xdr:col>65</xdr:col>
      <xdr:colOff>53975</xdr:colOff>
      <xdr:row>34</xdr:row>
      <xdr:rowOff>158206</xdr:rowOff>
    </xdr:to>
    <xdr:sp macro="" textlink="">
      <xdr:nvSpPr>
        <xdr:cNvPr id="340" name="楕円 339"/>
        <xdr:cNvSpPr/>
      </xdr:nvSpPr>
      <xdr:spPr>
        <a:xfrm>
          <a:off x="12954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168383</xdr:rowOff>
    </xdr:from>
    <xdr:ext cx="762000" cy="259045"/>
    <xdr:sp macro="" textlink="">
      <xdr:nvSpPr>
        <xdr:cNvPr id="341" name="テキスト ボックス 340"/>
        <xdr:cNvSpPr txBox="1"/>
      </xdr:nvSpPr>
      <xdr:spPr>
        <a:xfrm>
          <a:off x="12623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減少傾向にあったが、普通交付税等の経常一般財源が減少したため増加に転じた。公債費は、広域合併により一部事務組合の地方債を引き継いだことや、合併特例事業債などの積極的活用により、類似団体や県内市町と比較し高い状況にある。庁舎整備事業などの大型事業により合併特例事業債の発行が多額なことや、臨時財政対策債発行額の増加などから、公債費はしばらく高止まりが予想される。しかし、地方債への過度な依存を避けるため、緊急度や住民ニーズを的確に捉えた事業の集中と選択を徹底し、交付税措置のある市債の計画的な活用を図りながら、適正な財政運営に努め、各指標の改善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140715</xdr:rowOff>
    </xdr:to>
    <xdr:cxnSp macro="">
      <xdr:nvCxnSpPr>
        <xdr:cNvPr id="371" name="直線コネクタ 370"/>
        <xdr:cNvCxnSpPr/>
      </xdr:nvCxnSpPr>
      <xdr:spPr>
        <a:xfrm>
          <a:off x="3987800" y="134589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85852</xdr:rowOff>
    </xdr:to>
    <xdr:cxnSp macro="">
      <xdr:nvCxnSpPr>
        <xdr:cNvPr id="374" name="直線コネクタ 373"/>
        <xdr:cNvCxnSpPr/>
      </xdr:nvCxnSpPr>
      <xdr:spPr>
        <a:xfrm>
          <a:off x="3098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67563</xdr:rowOff>
    </xdr:to>
    <xdr:cxnSp macro="">
      <xdr:nvCxnSpPr>
        <xdr:cNvPr id="377" name="直線コネクタ 376"/>
        <xdr:cNvCxnSpPr/>
      </xdr:nvCxnSpPr>
      <xdr:spPr>
        <a:xfrm>
          <a:off x="2209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53848</xdr:rowOff>
    </xdr:to>
    <xdr:cxnSp macro="">
      <xdr:nvCxnSpPr>
        <xdr:cNvPr id="380" name="直線コネクタ 379"/>
        <xdr:cNvCxnSpPr/>
      </xdr:nvCxnSpPr>
      <xdr:spPr>
        <a:xfrm flipV="1">
          <a:off x="1320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89915</xdr:rowOff>
    </xdr:from>
    <xdr:to>
      <xdr:col>24</xdr:col>
      <xdr:colOff>76200</xdr:colOff>
      <xdr:row>79</xdr:row>
      <xdr:rowOff>20065</xdr:rowOff>
    </xdr:to>
    <xdr:sp macro="" textlink="">
      <xdr:nvSpPr>
        <xdr:cNvPr id="390" name="楕円 389"/>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61992</xdr:rowOff>
    </xdr:from>
    <xdr:ext cx="762000" cy="259045"/>
    <xdr:sp macro="" textlink="">
      <xdr:nvSpPr>
        <xdr:cNvPr id="391"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92" name="楕円 391"/>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93" name="テキスト ボックス 392"/>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94" name="楕円 393"/>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5" name="テキスト ボックス 394"/>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6" name="楕円 39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7" name="テキスト ボックス 39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8" name="楕円 397"/>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9" name="テキスト ボックス 398"/>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人件費や物件費の経常収支比率が類似団体と比較して高いことから、公債費以外の経常収支比率も類似団体と比較して高い状況にある。平成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職員定員適正化計画に基づく職員数の削減や時間外勤務の抑制により人件費</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一方、市税や地方交付税が減少したことにより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１．２ポイント増加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結果となった。今後も、社会需要の高まりにより障がい者自立支援給費や保育施設費などの扶助費の増加は避けられないものと見込まれるため、人件費、物件費及び補助費等といった経常経費の圧縮により、経常収支比率の改善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104139</xdr:rowOff>
    </xdr:to>
    <xdr:cxnSp macro="">
      <xdr:nvCxnSpPr>
        <xdr:cNvPr id="430" name="直線コネクタ 429"/>
        <xdr:cNvCxnSpPr/>
      </xdr:nvCxnSpPr>
      <xdr:spPr>
        <a:xfrm>
          <a:off x="15671800" y="134223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76708</xdr:rowOff>
    </xdr:to>
    <xdr:cxnSp macro="">
      <xdr:nvCxnSpPr>
        <xdr:cNvPr id="433" name="直線コネクタ 432"/>
        <xdr:cNvCxnSpPr/>
      </xdr:nvCxnSpPr>
      <xdr:spPr>
        <a:xfrm flipV="1">
          <a:off x="14782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76708</xdr:rowOff>
    </xdr:to>
    <xdr:cxnSp macro="">
      <xdr:nvCxnSpPr>
        <xdr:cNvPr id="436" name="直線コネクタ 435"/>
        <xdr:cNvCxnSpPr/>
      </xdr:nvCxnSpPr>
      <xdr:spPr>
        <a:xfrm>
          <a:off x="13893800" y="133309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53848</xdr:rowOff>
    </xdr:to>
    <xdr:cxnSp macro="">
      <xdr:nvCxnSpPr>
        <xdr:cNvPr id="439" name="直線コネクタ 438"/>
        <xdr:cNvCxnSpPr/>
      </xdr:nvCxnSpPr>
      <xdr:spPr>
        <a:xfrm flipV="1">
          <a:off x="13004800" y="133309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40" name="フローチャート: 判断 439"/>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41" name="テキスト ボックス 440"/>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9" name="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0"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1" name="楕円 450"/>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2" name="テキスト ボックス 451"/>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3" name="楕円 452"/>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4" name="テキスト ボックス 453"/>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5" name="楕円 454"/>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6" name="テキスト ボックス 455"/>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7" name="楕円 456"/>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8" name="テキスト ボックス 457"/>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157804</xdr:rowOff>
    </xdr:from>
    <xdr:to>
      <xdr:col>29</xdr:col>
      <xdr:colOff>127000</xdr:colOff>
      <xdr:row>13</xdr:row>
      <xdr:rowOff>159137</xdr:rowOff>
    </xdr:to>
    <xdr:cxnSp macro="">
      <xdr:nvCxnSpPr>
        <xdr:cNvPr id="50" name="直線コネクタ 49"/>
        <xdr:cNvCxnSpPr/>
      </xdr:nvCxnSpPr>
      <xdr:spPr bwMode="auto">
        <a:xfrm>
          <a:off x="5003800" y="2434279"/>
          <a:ext cx="6477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155461</xdr:rowOff>
    </xdr:from>
    <xdr:to>
      <xdr:col>26</xdr:col>
      <xdr:colOff>50800</xdr:colOff>
      <xdr:row>13</xdr:row>
      <xdr:rowOff>157804</xdr:rowOff>
    </xdr:to>
    <xdr:cxnSp macro="">
      <xdr:nvCxnSpPr>
        <xdr:cNvPr id="53" name="直線コネクタ 52"/>
        <xdr:cNvCxnSpPr/>
      </xdr:nvCxnSpPr>
      <xdr:spPr bwMode="auto">
        <a:xfrm>
          <a:off x="4305300" y="2431936"/>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134353</xdr:rowOff>
    </xdr:from>
    <xdr:to>
      <xdr:col>22</xdr:col>
      <xdr:colOff>114300</xdr:colOff>
      <xdr:row>13</xdr:row>
      <xdr:rowOff>155461</xdr:rowOff>
    </xdr:to>
    <xdr:cxnSp macro="">
      <xdr:nvCxnSpPr>
        <xdr:cNvPr id="56" name="直線コネクタ 55"/>
        <xdr:cNvCxnSpPr/>
      </xdr:nvCxnSpPr>
      <xdr:spPr bwMode="auto">
        <a:xfrm>
          <a:off x="3606800" y="2410828"/>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130200</xdr:rowOff>
    </xdr:from>
    <xdr:to>
      <xdr:col>18</xdr:col>
      <xdr:colOff>177800</xdr:colOff>
      <xdr:row>13</xdr:row>
      <xdr:rowOff>134353</xdr:rowOff>
    </xdr:to>
    <xdr:cxnSp macro="">
      <xdr:nvCxnSpPr>
        <xdr:cNvPr id="59" name="直線コネクタ 58"/>
        <xdr:cNvCxnSpPr/>
      </xdr:nvCxnSpPr>
      <xdr:spPr bwMode="auto">
        <a:xfrm>
          <a:off x="2908300" y="2406675"/>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103651</xdr:rowOff>
    </xdr:from>
    <xdr:to>
      <xdr:col>19</xdr:col>
      <xdr:colOff>38100</xdr:colOff>
      <xdr:row>17</xdr:row>
      <xdr:rowOff>33801</xdr:rowOff>
    </xdr:to>
    <xdr:sp macro="" textlink="">
      <xdr:nvSpPr>
        <xdr:cNvPr id="60" name="フローチャート: 判断 59"/>
        <xdr:cNvSpPr/>
      </xdr:nvSpPr>
      <xdr:spPr bwMode="auto">
        <a:xfrm>
          <a:off x="3556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18578</xdr:rowOff>
    </xdr:from>
    <xdr:ext cx="762000" cy="259045"/>
    <xdr:sp macro="" textlink="">
      <xdr:nvSpPr>
        <xdr:cNvPr id="61" name="テキスト ボックス 60"/>
        <xdr:cNvSpPr txBox="1"/>
      </xdr:nvSpPr>
      <xdr:spPr>
        <a:xfrm>
          <a:off x="32258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108337</xdr:rowOff>
    </xdr:from>
    <xdr:to>
      <xdr:col>29</xdr:col>
      <xdr:colOff>177800</xdr:colOff>
      <xdr:row>14</xdr:row>
      <xdr:rowOff>38487</xdr:rowOff>
    </xdr:to>
    <xdr:sp macro="" textlink="">
      <xdr:nvSpPr>
        <xdr:cNvPr id="69" name="楕円 68"/>
        <xdr:cNvSpPr/>
      </xdr:nvSpPr>
      <xdr:spPr bwMode="auto">
        <a:xfrm>
          <a:off x="5600700" y="238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124864</xdr:rowOff>
    </xdr:from>
    <xdr:ext cx="762000" cy="259045"/>
    <xdr:sp macro="" textlink="">
      <xdr:nvSpPr>
        <xdr:cNvPr id="70" name="人口1人当たり決算額の推移該当値テキスト130"/>
        <xdr:cNvSpPr txBox="1"/>
      </xdr:nvSpPr>
      <xdr:spPr>
        <a:xfrm>
          <a:off x="5740400" y="222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107004</xdr:rowOff>
    </xdr:from>
    <xdr:to>
      <xdr:col>26</xdr:col>
      <xdr:colOff>101600</xdr:colOff>
      <xdr:row>14</xdr:row>
      <xdr:rowOff>37154</xdr:rowOff>
    </xdr:to>
    <xdr:sp macro="" textlink="">
      <xdr:nvSpPr>
        <xdr:cNvPr id="71" name="楕円 70"/>
        <xdr:cNvSpPr/>
      </xdr:nvSpPr>
      <xdr:spPr bwMode="auto">
        <a:xfrm>
          <a:off x="4953000" y="23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47331</xdr:rowOff>
    </xdr:from>
    <xdr:ext cx="736600" cy="259045"/>
    <xdr:sp macro="" textlink="">
      <xdr:nvSpPr>
        <xdr:cNvPr id="72" name="テキスト ボックス 71"/>
        <xdr:cNvSpPr txBox="1"/>
      </xdr:nvSpPr>
      <xdr:spPr>
        <a:xfrm>
          <a:off x="4622800" y="215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104661</xdr:rowOff>
    </xdr:from>
    <xdr:to>
      <xdr:col>22</xdr:col>
      <xdr:colOff>165100</xdr:colOff>
      <xdr:row>14</xdr:row>
      <xdr:rowOff>34811</xdr:rowOff>
    </xdr:to>
    <xdr:sp macro="" textlink="">
      <xdr:nvSpPr>
        <xdr:cNvPr id="73" name="楕円 72"/>
        <xdr:cNvSpPr/>
      </xdr:nvSpPr>
      <xdr:spPr bwMode="auto">
        <a:xfrm>
          <a:off x="42545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44988</xdr:rowOff>
    </xdr:from>
    <xdr:ext cx="762000" cy="259045"/>
    <xdr:sp macro="" textlink="">
      <xdr:nvSpPr>
        <xdr:cNvPr id="74" name="テキスト ボックス 73"/>
        <xdr:cNvSpPr txBox="1"/>
      </xdr:nvSpPr>
      <xdr:spPr>
        <a:xfrm>
          <a:off x="3924300" y="2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83553</xdr:rowOff>
    </xdr:from>
    <xdr:to>
      <xdr:col>19</xdr:col>
      <xdr:colOff>38100</xdr:colOff>
      <xdr:row>14</xdr:row>
      <xdr:rowOff>13703</xdr:rowOff>
    </xdr:to>
    <xdr:sp macro="" textlink="">
      <xdr:nvSpPr>
        <xdr:cNvPr id="75" name="楕円 74"/>
        <xdr:cNvSpPr/>
      </xdr:nvSpPr>
      <xdr:spPr bwMode="auto">
        <a:xfrm>
          <a:off x="3556000" y="236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23880</xdr:rowOff>
    </xdr:from>
    <xdr:ext cx="762000" cy="259045"/>
    <xdr:sp macro="" textlink="">
      <xdr:nvSpPr>
        <xdr:cNvPr id="76" name="テキスト ボックス 75"/>
        <xdr:cNvSpPr txBox="1"/>
      </xdr:nvSpPr>
      <xdr:spPr>
        <a:xfrm>
          <a:off x="3225800" y="21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79400</xdr:rowOff>
    </xdr:from>
    <xdr:to>
      <xdr:col>15</xdr:col>
      <xdr:colOff>101600</xdr:colOff>
      <xdr:row>14</xdr:row>
      <xdr:rowOff>9550</xdr:rowOff>
    </xdr:to>
    <xdr:sp macro="" textlink="">
      <xdr:nvSpPr>
        <xdr:cNvPr id="77" name="楕円 76"/>
        <xdr:cNvSpPr/>
      </xdr:nvSpPr>
      <xdr:spPr bwMode="auto">
        <a:xfrm>
          <a:off x="2857500" y="23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19727</xdr:rowOff>
    </xdr:from>
    <xdr:ext cx="762000" cy="259045"/>
    <xdr:sp macro="" textlink="">
      <xdr:nvSpPr>
        <xdr:cNvPr id="78" name="テキスト ボックス 77"/>
        <xdr:cNvSpPr txBox="1"/>
      </xdr:nvSpPr>
      <xdr:spPr>
        <a:xfrm>
          <a:off x="2527300" y="21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174255</xdr:rowOff>
    </xdr:from>
    <xdr:to>
      <xdr:col>29</xdr:col>
      <xdr:colOff>127000</xdr:colOff>
      <xdr:row>35</xdr:row>
      <xdr:rowOff>203548</xdr:rowOff>
    </xdr:to>
    <xdr:cxnSp macro="">
      <xdr:nvCxnSpPr>
        <xdr:cNvPr id="113" name="直線コネクタ 112"/>
        <xdr:cNvCxnSpPr/>
      </xdr:nvCxnSpPr>
      <xdr:spPr bwMode="auto">
        <a:xfrm flipV="1">
          <a:off x="5003800" y="6784605"/>
          <a:ext cx="6477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203548</xdr:rowOff>
    </xdr:from>
    <xdr:to>
      <xdr:col>26</xdr:col>
      <xdr:colOff>50800</xdr:colOff>
      <xdr:row>35</xdr:row>
      <xdr:rowOff>240974</xdr:rowOff>
    </xdr:to>
    <xdr:cxnSp macro="">
      <xdr:nvCxnSpPr>
        <xdr:cNvPr id="116" name="直線コネクタ 115"/>
        <xdr:cNvCxnSpPr/>
      </xdr:nvCxnSpPr>
      <xdr:spPr bwMode="auto">
        <a:xfrm flipV="1">
          <a:off x="4305300" y="6813898"/>
          <a:ext cx="698500" cy="3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236010</xdr:rowOff>
    </xdr:from>
    <xdr:to>
      <xdr:col>22</xdr:col>
      <xdr:colOff>114300</xdr:colOff>
      <xdr:row>35</xdr:row>
      <xdr:rowOff>240974</xdr:rowOff>
    </xdr:to>
    <xdr:cxnSp macro="">
      <xdr:nvCxnSpPr>
        <xdr:cNvPr id="119" name="直線コネクタ 118"/>
        <xdr:cNvCxnSpPr/>
      </xdr:nvCxnSpPr>
      <xdr:spPr bwMode="auto">
        <a:xfrm>
          <a:off x="3606800" y="6846360"/>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205736</xdr:rowOff>
    </xdr:from>
    <xdr:to>
      <xdr:col>18</xdr:col>
      <xdr:colOff>177800</xdr:colOff>
      <xdr:row>35</xdr:row>
      <xdr:rowOff>236010</xdr:rowOff>
    </xdr:to>
    <xdr:cxnSp macro="">
      <xdr:nvCxnSpPr>
        <xdr:cNvPr id="122" name="直線コネクタ 121"/>
        <xdr:cNvCxnSpPr/>
      </xdr:nvCxnSpPr>
      <xdr:spPr bwMode="auto">
        <a:xfrm>
          <a:off x="2908300" y="6816086"/>
          <a:ext cx="698500" cy="3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3" name="フローチャート: 判断 122"/>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4" name="テキスト ボックス 123"/>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123455</xdr:rowOff>
    </xdr:from>
    <xdr:to>
      <xdr:col>29</xdr:col>
      <xdr:colOff>177800</xdr:colOff>
      <xdr:row>35</xdr:row>
      <xdr:rowOff>225055</xdr:rowOff>
    </xdr:to>
    <xdr:sp macro="" textlink="">
      <xdr:nvSpPr>
        <xdr:cNvPr id="132" name="楕円 131"/>
        <xdr:cNvSpPr/>
      </xdr:nvSpPr>
      <xdr:spPr bwMode="auto">
        <a:xfrm>
          <a:off x="5600700" y="673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311432</xdr:rowOff>
    </xdr:from>
    <xdr:ext cx="762000" cy="259045"/>
    <xdr:sp macro="" textlink="">
      <xdr:nvSpPr>
        <xdr:cNvPr id="133" name="人口1人当たり決算額の推移該当値テキスト445"/>
        <xdr:cNvSpPr txBox="1"/>
      </xdr:nvSpPr>
      <xdr:spPr>
        <a:xfrm>
          <a:off x="5740400" y="657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152748</xdr:rowOff>
    </xdr:from>
    <xdr:to>
      <xdr:col>26</xdr:col>
      <xdr:colOff>101600</xdr:colOff>
      <xdr:row>35</xdr:row>
      <xdr:rowOff>254348</xdr:rowOff>
    </xdr:to>
    <xdr:sp macro="" textlink="">
      <xdr:nvSpPr>
        <xdr:cNvPr id="134" name="楕円 133"/>
        <xdr:cNvSpPr/>
      </xdr:nvSpPr>
      <xdr:spPr bwMode="auto">
        <a:xfrm>
          <a:off x="49530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264525</xdr:rowOff>
    </xdr:from>
    <xdr:ext cx="736600" cy="259045"/>
    <xdr:sp macro="" textlink="">
      <xdr:nvSpPr>
        <xdr:cNvPr id="135" name="テキスト ボックス 134"/>
        <xdr:cNvSpPr txBox="1"/>
      </xdr:nvSpPr>
      <xdr:spPr>
        <a:xfrm>
          <a:off x="4622800" y="653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190174</xdr:rowOff>
    </xdr:from>
    <xdr:to>
      <xdr:col>22</xdr:col>
      <xdr:colOff>165100</xdr:colOff>
      <xdr:row>35</xdr:row>
      <xdr:rowOff>291774</xdr:rowOff>
    </xdr:to>
    <xdr:sp macro="" textlink="">
      <xdr:nvSpPr>
        <xdr:cNvPr id="136" name="楕円 135"/>
        <xdr:cNvSpPr/>
      </xdr:nvSpPr>
      <xdr:spPr bwMode="auto">
        <a:xfrm>
          <a:off x="4254500" y="680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301951</xdr:rowOff>
    </xdr:from>
    <xdr:ext cx="762000" cy="259045"/>
    <xdr:sp macro="" textlink="">
      <xdr:nvSpPr>
        <xdr:cNvPr id="137" name="テキスト ボックス 136"/>
        <xdr:cNvSpPr txBox="1"/>
      </xdr:nvSpPr>
      <xdr:spPr>
        <a:xfrm>
          <a:off x="3924300" y="656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185210</xdr:rowOff>
    </xdr:from>
    <xdr:to>
      <xdr:col>19</xdr:col>
      <xdr:colOff>38100</xdr:colOff>
      <xdr:row>35</xdr:row>
      <xdr:rowOff>286810</xdr:rowOff>
    </xdr:to>
    <xdr:sp macro="" textlink="">
      <xdr:nvSpPr>
        <xdr:cNvPr id="138" name="楕円 137"/>
        <xdr:cNvSpPr/>
      </xdr:nvSpPr>
      <xdr:spPr bwMode="auto">
        <a:xfrm>
          <a:off x="3556000" y="679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271587</xdr:rowOff>
    </xdr:from>
    <xdr:ext cx="762000" cy="259045"/>
    <xdr:sp macro="" textlink="">
      <xdr:nvSpPr>
        <xdr:cNvPr id="139" name="テキスト ボックス 138"/>
        <xdr:cNvSpPr txBox="1"/>
      </xdr:nvSpPr>
      <xdr:spPr>
        <a:xfrm>
          <a:off x="3225800" y="68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154936</xdr:rowOff>
    </xdr:from>
    <xdr:to>
      <xdr:col>15</xdr:col>
      <xdr:colOff>101600</xdr:colOff>
      <xdr:row>35</xdr:row>
      <xdr:rowOff>256536</xdr:rowOff>
    </xdr:to>
    <xdr:sp macro="" textlink="">
      <xdr:nvSpPr>
        <xdr:cNvPr id="140" name="楕円 139"/>
        <xdr:cNvSpPr/>
      </xdr:nvSpPr>
      <xdr:spPr bwMode="auto">
        <a:xfrm>
          <a:off x="2857500" y="676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241313</xdr:rowOff>
    </xdr:from>
    <xdr:ext cx="762000" cy="259045"/>
    <xdr:sp macro="" textlink="">
      <xdr:nvSpPr>
        <xdr:cNvPr id="141" name="テキスト ボックス 140"/>
        <xdr:cNvSpPr txBox="1"/>
      </xdr:nvSpPr>
      <xdr:spPr>
        <a:xfrm>
          <a:off x="2527300" y="685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41592</xdr:rowOff>
    </xdr:from>
    <xdr:to>
      <xdr:col>24</xdr:col>
      <xdr:colOff>63500</xdr:colOff>
      <xdr:row>33</xdr:row>
      <xdr:rowOff>54566</xdr:rowOff>
    </xdr:to>
    <xdr:cxnSp macro="">
      <xdr:nvCxnSpPr>
        <xdr:cNvPr id="61" name="直線コネクタ 60"/>
        <xdr:cNvCxnSpPr/>
      </xdr:nvCxnSpPr>
      <xdr:spPr>
        <a:xfrm flipV="1">
          <a:off x="3797300" y="5699442"/>
          <a:ext cx="8382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20962</xdr:rowOff>
    </xdr:from>
    <xdr:to>
      <xdr:col>19</xdr:col>
      <xdr:colOff>177800</xdr:colOff>
      <xdr:row>33</xdr:row>
      <xdr:rowOff>54566</xdr:rowOff>
    </xdr:to>
    <xdr:cxnSp macro="">
      <xdr:nvCxnSpPr>
        <xdr:cNvPr id="64" name="直線コネクタ 63"/>
        <xdr:cNvCxnSpPr/>
      </xdr:nvCxnSpPr>
      <xdr:spPr>
        <a:xfrm>
          <a:off x="2908300" y="567881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16123</xdr:rowOff>
    </xdr:from>
    <xdr:to>
      <xdr:col>15</xdr:col>
      <xdr:colOff>50800</xdr:colOff>
      <xdr:row>33</xdr:row>
      <xdr:rowOff>20962</xdr:rowOff>
    </xdr:to>
    <xdr:cxnSp macro="">
      <xdr:nvCxnSpPr>
        <xdr:cNvPr id="67" name="直線コネクタ 66"/>
        <xdr:cNvCxnSpPr/>
      </xdr:nvCxnSpPr>
      <xdr:spPr>
        <a:xfrm>
          <a:off x="2019300" y="5673973"/>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149396</xdr:rowOff>
    </xdr:from>
    <xdr:to>
      <xdr:col>10</xdr:col>
      <xdr:colOff>114300</xdr:colOff>
      <xdr:row>33</xdr:row>
      <xdr:rowOff>16123</xdr:rowOff>
    </xdr:to>
    <xdr:cxnSp macro="">
      <xdr:nvCxnSpPr>
        <xdr:cNvPr id="70" name="直線コネクタ 69"/>
        <xdr:cNvCxnSpPr/>
      </xdr:nvCxnSpPr>
      <xdr:spPr>
        <a:xfrm>
          <a:off x="1130300" y="5635796"/>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80975</xdr:rowOff>
    </xdr:from>
    <xdr:to>
      <xdr:col>10</xdr:col>
      <xdr:colOff>165100</xdr:colOff>
      <xdr:row>37</xdr:row>
      <xdr:rowOff>11125</xdr:rowOff>
    </xdr:to>
    <xdr:sp macro="" textlink="">
      <xdr:nvSpPr>
        <xdr:cNvPr id="71" name="フローチャート: 判断 70"/>
        <xdr:cNvSpPr/>
      </xdr:nvSpPr>
      <xdr:spPr>
        <a:xfrm>
          <a:off x="1968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2252</xdr:rowOff>
    </xdr:from>
    <xdr:ext cx="534377" cy="259045"/>
    <xdr:sp macro="" textlink="">
      <xdr:nvSpPr>
        <xdr:cNvPr id="72" name="テキスト ボックス 71"/>
        <xdr:cNvSpPr txBox="1"/>
      </xdr:nvSpPr>
      <xdr:spPr>
        <a:xfrm>
          <a:off x="1752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162242</xdr:rowOff>
    </xdr:from>
    <xdr:to>
      <xdr:col>24</xdr:col>
      <xdr:colOff>114300</xdr:colOff>
      <xdr:row>33</xdr:row>
      <xdr:rowOff>92392</xdr:rowOff>
    </xdr:to>
    <xdr:sp macro="" textlink="">
      <xdr:nvSpPr>
        <xdr:cNvPr id="80" name="楕円 79"/>
        <xdr:cNvSpPr/>
      </xdr:nvSpPr>
      <xdr:spPr>
        <a:xfrm>
          <a:off x="4584700" y="5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13669</xdr:rowOff>
    </xdr:from>
    <xdr:ext cx="534377" cy="259045"/>
    <xdr:sp macro="" textlink="">
      <xdr:nvSpPr>
        <xdr:cNvPr id="81" name="人件費該当値テキスト"/>
        <xdr:cNvSpPr txBox="1"/>
      </xdr:nvSpPr>
      <xdr:spPr>
        <a:xfrm>
          <a:off x="4686300" y="55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3766</xdr:rowOff>
    </xdr:from>
    <xdr:to>
      <xdr:col>20</xdr:col>
      <xdr:colOff>38100</xdr:colOff>
      <xdr:row>33</xdr:row>
      <xdr:rowOff>105366</xdr:rowOff>
    </xdr:to>
    <xdr:sp macro="" textlink="">
      <xdr:nvSpPr>
        <xdr:cNvPr id="82" name="楕円 81"/>
        <xdr:cNvSpPr/>
      </xdr:nvSpPr>
      <xdr:spPr>
        <a:xfrm>
          <a:off x="37465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121893</xdr:rowOff>
    </xdr:from>
    <xdr:ext cx="534377" cy="259045"/>
    <xdr:sp macro="" textlink="">
      <xdr:nvSpPr>
        <xdr:cNvPr id="83" name="テキスト ボックス 82"/>
        <xdr:cNvSpPr txBox="1"/>
      </xdr:nvSpPr>
      <xdr:spPr>
        <a:xfrm>
          <a:off x="3530111" y="5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141612</xdr:rowOff>
    </xdr:from>
    <xdr:to>
      <xdr:col>15</xdr:col>
      <xdr:colOff>101600</xdr:colOff>
      <xdr:row>33</xdr:row>
      <xdr:rowOff>71762</xdr:rowOff>
    </xdr:to>
    <xdr:sp macro="" textlink="">
      <xdr:nvSpPr>
        <xdr:cNvPr id="84" name="楕円 83"/>
        <xdr:cNvSpPr/>
      </xdr:nvSpPr>
      <xdr:spPr>
        <a:xfrm>
          <a:off x="2857500" y="5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88289</xdr:rowOff>
    </xdr:from>
    <xdr:ext cx="534377" cy="259045"/>
    <xdr:sp macro="" textlink="">
      <xdr:nvSpPr>
        <xdr:cNvPr id="85" name="テキスト ボックス 84"/>
        <xdr:cNvSpPr txBox="1"/>
      </xdr:nvSpPr>
      <xdr:spPr>
        <a:xfrm>
          <a:off x="2641111" y="54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136773</xdr:rowOff>
    </xdr:from>
    <xdr:to>
      <xdr:col>10</xdr:col>
      <xdr:colOff>165100</xdr:colOff>
      <xdr:row>33</xdr:row>
      <xdr:rowOff>66923</xdr:rowOff>
    </xdr:to>
    <xdr:sp macro="" textlink="">
      <xdr:nvSpPr>
        <xdr:cNvPr id="86" name="楕円 85"/>
        <xdr:cNvSpPr/>
      </xdr:nvSpPr>
      <xdr:spPr>
        <a:xfrm>
          <a:off x="1968500" y="56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83450</xdr:rowOff>
    </xdr:from>
    <xdr:ext cx="534377" cy="259045"/>
    <xdr:sp macro="" textlink="">
      <xdr:nvSpPr>
        <xdr:cNvPr id="87" name="テキスト ボックス 86"/>
        <xdr:cNvSpPr txBox="1"/>
      </xdr:nvSpPr>
      <xdr:spPr>
        <a:xfrm>
          <a:off x="1752111" y="53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98596</xdr:rowOff>
    </xdr:from>
    <xdr:to>
      <xdr:col>6</xdr:col>
      <xdr:colOff>38100</xdr:colOff>
      <xdr:row>33</xdr:row>
      <xdr:rowOff>28746</xdr:rowOff>
    </xdr:to>
    <xdr:sp macro="" textlink="">
      <xdr:nvSpPr>
        <xdr:cNvPr id="88" name="楕円 87"/>
        <xdr:cNvSpPr/>
      </xdr:nvSpPr>
      <xdr:spPr>
        <a:xfrm>
          <a:off x="1079500" y="558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45273</xdr:rowOff>
    </xdr:from>
    <xdr:ext cx="534377" cy="259045"/>
    <xdr:sp macro="" textlink="">
      <xdr:nvSpPr>
        <xdr:cNvPr id="89" name="テキスト ボックス 88"/>
        <xdr:cNvSpPr txBox="1"/>
      </xdr:nvSpPr>
      <xdr:spPr>
        <a:xfrm>
          <a:off x="863111" y="53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123675</xdr:rowOff>
    </xdr:from>
    <xdr:to>
      <xdr:col>24</xdr:col>
      <xdr:colOff>63500</xdr:colOff>
      <xdr:row>50</xdr:row>
      <xdr:rowOff>132956</xdr:rowOff>
    </xdr:to>
    <xdr:cxnSp macro="">
      <xdr:nvCxnSpPr>
        <xdr:cNvPr id="117" name="直線コネクタ 116"/>
        <xdr:cNvCxnSpPr/>
      </xdr:nvCxnSpPr>
      <xdr:spPr>
        <a:xfrm>
          <a:off x="3797300" y="8696175"/>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123675</xdr:rowOff>
    </xdr:from>
    <xdr:to>
      <xdr:col>19</xdr:col>
      <xdr:colOff>177800</xdr:colOff>
      <xdr:row>51</xdr:row>
      <xdr:rowOff>22862</xdr:rowOff>
    </xdr:to>
    <xdr:cxnSp macro="">
      <xdr:nvCxnSpPr>
        <xdr:cNvPr id="120" name="直線コネクタ 119"/>
        <xdr:cNvCxnSpPr/>
      </xdr:nvCxnSpPr>
      <xdr:spPr>
        <a:xfrm flipV="1">
          <a:off x="2908300" y="8696175"/>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22862</xdr:rowOff>
    </xdr:from>
    <xdr:to>
      <xdr:col>15</xdr:col>
      <xdr:colOff>50800</xdr:colOff>
      <xdr:row>51</xdr:row>
      <xdr:rowOff>77658</xdr:rowOff>
    </xdr:to>
    <xdr:cxnSp macro="">
      <xdr:nvCxnSpPr>
        <xdr:cNvPr id="123" name="直線コネクタ 122"/>
        <xdr:cNvCxnSpPr/>
      </xdr:nvCxnSpPr>
      <xdr:spPr>
        <a:xfrm flipV="1">
          <a:off x="2019300" y="8766812"/>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77658</xdr:rowOff>
    </xdr:from>
    <xdr:to>
      <xdr:col>10</xdr:col>
      <xdr:colOff>114300</xdr:colOff>
      <xdr:row>51</xdr:row>
      <xdr:rowOff>108451</xdr:rowOff>
    </xdr:to>
    <xdr:cxnSp macro="">
      <xdr:nvCxnSpPr>
        <xdr:cNvPr id="126" name="直線コネクタ 125"/>
        <xdr:cNvCxnSpPr/>
      </xdr:nvCxnSpPr>
      <xdr:spPr>
        <a:xfrm flipV="1">
          <a:off x="1130300" y="8821608"/>
          <a:ext cx="889000" cy="3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100947</xdr:rowOff>
    </xdr:from>
    <xdr:to>
      <xdr:col>10</xdr:col>
      <xdr:colOff>165100</xdr:colOff>
      <xdr:row>54</xdr:row>
      <xdr:rowOff>31097</xdr:rowOff>
    </xdr:to>
    <xdr:sp macro="" textlink="">
      <xdr:nvSpPr>
        <xdr:cNvPr id="127" name="フローチャート: 判断 126"/>
        <xdr:cNvSpPr/>
      </xdr:nvSpPr>
      <xdr:spPr>
        <a:xfrm>
          <a:off x="1968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22224</xdr:rowOff>
    </xdr:from>
    <xdr:ext cx="534377" cy="259045"/>
    <xdr:sp macro="" textlink="">
      <xdr:nvSpPr>
        <xdr:cNvPr id="128" name="テキスト ボックス 127"/>
        <xdr:cNvSpPr txBox="1"/>
      </xdr:nvSpPr>
      <xdr:spPr>
        <a:xfrm>
          <a:off x="1752111" y="92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82156</xdr:rowOff>
    </xdr:from>
    <xdr:to>
      <xdr:col>24</xdr:col>
      <xdr:colOff>114300</xdr:colOff>
      <xdr:row>51</xdr:row>
      <xdr:rowOff>12306</xdr:rowOff>
    </xdr:to>
    <xdr:sp macro="" textlink="">
      <xdr:nvSpPr>
        <xdr:cNvPr id="136" name="楕円 135"/>
        <xdr:cNvSpPr/>
      </xdr:nvSpPr>
      <xdr:spPr>
        <a:xfrm>
          <a:off x="4584700" y="86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168533</xdr:rowOff>
    </xdr:from>
    <xdr:ext cx="534377" cy="259045"/>
    <xdr:sp macro="" textlink="">
      <xdr:nvSpPr>
        <xdr:cNvPr id="137" name="物件費該当値テキスト"/>
        <xdr:cNvSpPr txBox="1"/>
      </xdr:nvSpPr>
      <xdr:spPr>
        <a:xfrm>
          <a:off x="4686300" y="85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72875</xdr:rowOff>
    </xdr:from>
    <xdr:to>
      <xdr:col>20</xdr:col>
      <xdr:colOff>38100</xdr:colOff>
      <xdr:row>51</xdr:row>
      <xdr:rowOff>3025</xdr:rowOff>
    </xdr:to>
    <xdr:sp macro="" textlink="">
      <xdr:nvSpPr>
        <xdr:cNvPr id="138" name="楕円 137"/>
        <xdr:cNvSpPr/>
      </xdr:nvSpPr>
      <xdr:spPr>
        <a:xfrm>
          <a:off x="3746500" y="86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19552</xdr:rowOff>
    </xdr:from>
    <xdr:ext cx="534377" cy="259045"/>
    <xdr:sp macro="" textlink="">
      <xdr:nvSpPr>
        <xdr:cNvPr id="139" name="テキスト ボックス 138"/>
        <xdr:cNvSpPr txBox="1"/>
      </xdr:nvSpPr>
      <xdr:spPr>
        <a:xfrm>
          <a:off x="3530111" y="84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143512</xdr:rowOff>
    </xdr:from>
    <xdr:to>
      <xdr:col>15</xdr:col>
      <xdr:colOff>101600</xdr:colOff>
      <xdr:row>51</xdr:row>
      <xdr:rowOff>73662</xdr:rowOff>
    </xdr:to>
    <xdr:sp macro="" textlink="">
      <xdr:nvSpPr>
        <xdr:cNvPr id="140" name="楕円 139"/>
        <xdr:cNvSpPr/>
      </xdr:nvSpPr>
      <xdr:spPr>
        <a:xfrm>
          <a:off x="2857500" y="8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90189</xdr:rowOff>
    </xdr:from>
    <xdr:ext cx="534377" cy="259045"/>
    <xdr:sp macro="" textlink="">
      <xdr:nvSpPr>
        <xdr:cNvPr id="141" name="テキスト ボックス 140"/>
        <xdr:cNvSpPr txBox="1"/>
      </xdr:nvSpPr>
      <xdr:spPr>
        <a:xfrm>
          <a:off x="2641111" y="849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26858</xdr:rowOff>
    </xdr:from>
    <xdr:to>
      <xdr:col>10</xdr:col>
      <xdr:colOff>165100</xdr:colOff>
      <xdr:row>51</xdr:row>
      <xdr:rowOff>128458</xdr:rowOff>
    </xdr:to>
    <xdr:sp macro="" textlink="">
      <xdr:nvSpPr>
        <xdr:cNvPr id="142" name="楕円 141"/>
        <xdr:cNvSpPr/>
      </xdr:nvSpPr>
      <xdr:spPr>
        <a:xfrm>
          <a:off x="1968500" y="87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144985</xdr:rowOff>
    </xdr:from>
    <xdr:ext cx="534377" cy="259045"/>
    <xdr:sp macro="" textlink="">
      <xdr:nvSpPr>
        <xdr:cNvPr id="143" name="テキスト ボックス 142"/>
        <xdr:cNvSpPr txBox="1"/>
      </xdr:nvSpPr>
      <xdr:spPr>
        <a:xfrm>
          <a:off x="1752111" y="85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57651</xdr:rowOff>
    </xdr:from>
    <xdr:to>
      <xdr:col>6</xdr:col>
      <xdr:colOff>38100</xdr:colOff>
      <xdr:row>51</xdr:row>
      <xdr:rowOff>159251</xdr:rowOff>
    </xdr:to>
    <xdr:sp macro="" textlink="">
      <xdr:nvSpPr>
        <xdr:cNvPr id="144" name="楕円 143"/>
        <xdr:cNvSpPr/>
      </xdr:nvSpPr>
      <xdr:spPr>
        <a:xfrm>
          <a:off x="1079500" y="88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4328</xdr:rowOff>
    </xdr:from>
    <xdr:ext cx="534377" cy="259045"/>
    <xdr:sp macro="" textlink="">
      <xdr:nvSpPr>
        <xdr:cNvPr id="145" name="テキスト ボックス 144"/>
        <xdr:cNvSpPr txBox="1"/>
      </xdr:nvSpPr>
      <xdr:spPr>
        <a:xfrm>
          <a:off x="863111" y="85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93842</xdr:rowOff>
    </xdr:from>
    <xdr:to>
      <xdr:col>24</xdr:col>
      <xdr:colOff>63500</xdr:colOff>
      <xdr:row>76</xdr:row>
      <xdr:rowOff>148982</xdr:rowOff>
    </xdr:to>
    <xdr:cxnSp macro="">
      <xdr:nvCxnSpPr>
        <xdr:cNvPr id="172" name="直線コネクタ 171"/>
        <xdr:cNvCxnSpPr/>
      </xdr:nvCxnSpPr>
      <xdr:spPr>
        <a:xfrm>
          <a:off x="3797300" y="13124042"/>
          <a:ext cx="838200" cy="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93842</xdr:rowOff>
    </xdr:from>
    <xdr:to>
      <xdr:col>19</xdr:col>
      <xdr:colOff>177800</xdr:colOff>
      <xdr:row>77</xdr:row>
      <xdr:rowOff>6700</xdr:rowOff>
    </xdr:to>
    <xdr:cxnSp macro="">
      <xdr:nvCxnSpPr>
        <xdr:cNvPr id="175" name="直線コネクタ 174"/>
        <xdr:cNvCxnSpPr/>
      </xdr:nvCxnSpPr>
      <xdr:spPr>
        <a:xfrm flipV="1">
          <a:off x="2908300" y="13124042"/>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6700</xdr:rowOff>
    </xdr:from>
    <xdr:to>
      <xdr:col>15</xdr:col>
      <xdr:colOff>50800</xdr:colOff>
      <xdr:row>77</xdr:row>
      <xdr:rowOff>35413</xdr:rowOff>
    </xdr:to>
    <xdr:cxnSp macro="">
      <xdr:nvCxnSpPr>
        <xdr:cNvPr id="178" name="直線コネクタ 177"/>
        <xdr:cNvCxnSpPr/>
      </xdr:nvCxnSpPr>
      <xdr:spPr>
        <a:xfrm flipV="1">
          <a:off x="2019300" y="13208350"/>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35413</xdr:rowOff>
    </xdr:from>
    <xdr:to>
      <xdr:col>10</xdr:col>
      <xdr:colOff>114300</xdr:colOff>
      <xdr:row>77</xdr:row>
      <xdr:rowOff>35505</xdr:rowOff>
    </xdr:to>
    <xdr:cxnSp macro="">
      <xdr:nvCxnSpPr>
        <xdr:cNvPr id="181" name="直線コネクタ 180"/>
        <xdr:cNvCxnSpPr/>
      </xdr:nvCxnSpPr>
      <xdr:spPr>
        <a:xfrm flipV="1">
          <a:off x="1130300" y="1323706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85471</xdr:rowOff>
    </xdr:from>
    <xdr:to>
      <xdr:col>10</xdr:col>
      <xdr:colOff>165100</xdr:colOff>
      <xdr:row>78</xdr:row>
      <xdr:rowOff>15621</xdr:rowOff>
    </xdr:to>
    <xdr:sp macro="" textlink="">
      <xdr:nvSpPr>
        <xdr:cNvPr id="182" name="フローチャート: 判断 181"/>
        <xdr:cNvSpPr/>
      </xdr:nvSpPr>
      <xdr:spPr>
        <a:xfrm>
          <a:off x="1968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6748</xdr:rowOff>
    </xdr:from>
    <xdr:ext cx="469744" cy="259045"/>
    <xdr:sp macro="" textlink="">
      <xdr:nvSpPr>
        <xdr:cNvPr id="183" name="テキスト ボックス 182"/>
        <xdr:cNvSpPr txBox="1"/>
      </xdr:nvSpPr>
      <xdr:spPr>
        <a:xfrm>
          <a:off x="1784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98182</xdr:rowOff>
    </xdr:from>
    <xdr:to>
      <xdr:col>24</xdr:col>
      <xdr:colOff>114300</xdr:colOff>
      <xdr:row>77</xdr:row>
      <xdr:rowOff>28332</xdr:rowOff>
    </xdr:to>
    <xdr:sp macro="" textlink="">
      <xdr:nvSpPr>
        <xdr:cNvPr id="191" name="楕円 190"/>
        <xdr:cNvSpPr/>
      </xdr:nvSpPr>
      <xdr:spPr>
        <a:xfrm>
          <a:off x="4584700" y="131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121059</xdr:rowOff>
    </xdr:from>
    <xdr:ext cx="469744" cy="259045"/>
    <xdr:sp macro="" textlink="">
      <xdr:nvSpPr>
        <xdr:cNvPr id="192" name="維持補修費該当値テキスト"/>
        <xdr:cNvSpPr txBox="1"/>
      </xdr:nvSpPr>
      <xdr:spPr>
        <a:xfrm>
          <a:off x="4686300" y="1297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43042</xdr:rowOff>
    </xdr:from>
    <xdr:to>
      <xdr:col>20</xdr:col>
      <xdr:colOff>38100</xdr:colOff>
      <xdr:row>76</xdr:row>
      <xdr:rowOff>144642</xdr:rowOff>
    </xdr:to>
    <xdr:sp macro="" textlink="">
      <xdr:nvSpPr>
        <xdr:cNvPr id="193" name="楕円 192"/>
        <xdr:cNvSpPr/>
      </xdr:nvSpPr>
      <xdr:spPr>
        <a:xfrm>
          <a:off x="3746500" y="13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161170</xdr:rowOff>
    </xdr:from>
    <xdr:ext cx="469744" cy="259045"/>
    <xdr:sp macro="" textlink="">
      <xdr:nvSpPr>
        <xdr:cNvPr id="194" name="テキスト ボックス 193"/>
        <xdr:cNvSpPr txBox="1"/>
      </xdr:nvSpPr>
      <xdr:spPr>
        <a:xfrm>
          <a:off x="3562428" y="1284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127350</xdr:rowOff>
    </xdr:from>
    <xdr:to>
      <xdr:col>15</xdr:col>
      <xdr:colOff>101600</xdr:colOff>
      <xdr:row>77</xdr:row>
      <xdr:rowOff>57500</xdr:rowOff>
    </xdr:to>
    <xdr:sp macro="" textlink="">
      <xdr:nvSpPr>
        <xdr:cNvPr id="195" name="楕円 194"/>
        <xdr:cNvSpPr/>
      </xdr:nvSpPr>
      <xdr:spPr>
        <a:xfrm>
          <a:off x="2857500" y="131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74027</xdr:rowOff>
    </xdr:from>
    <xdr:ext cx="469744" cy="259045"/>
    <xdr:sp macro="" textlink="">
      <xdr:nvSpPr>
        <xdr:cNvPr id="196" name="テキスト ボックス 195"/>
        <xdr:cNvSpPr txBox="1"/>
      </xdr:nvSpPr>
      <xdr:spPr>
        <a:xfrm>
          <a:off x="2673428" y="129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156063</xdr:rowOff>
    </xdr:from>
    <xdr:to>
      <xdr:col>10</xdr:col>
      <xdr:colOff>165100</xdr:colOff>
      <xdr:row>77</xdr:row>
      <xdr:rowOff>86213</xdr:rowOff>
    </xdr:to>
    <xdr:sp macro="" textlink="">
      <xdr:nvSpPr>
        <xdr:cNvPr id="197" name="楕円 196"/>
        <xdr:cNvSpPr/>
      </xdr:nvSpPr>
      <xdr:spPr>
        <a:xfrm>
          <a:off x="1968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102740</xdr:rowOff>
    </xdr:from>
    <xdr:ext cx="469744" cy="259045"/>
    <xdr:sp macro="" textlink="">
      <xdr:nvSpPr>
        <xdr:cNvPr id="198" name="テキスト ボックス 197"/>
        <xdr:cNvSpPr txBox="1"/>
      </xdr:nvSpPr>
      <xdr:spPr>
        <a:xfrm>
          <a:off x="1784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156155</xdr:rowOff>
    </xdr:from>
    <xdr:to>
      <xdr:col>6</xdr:col>
      <xdr:colOff>38100</xdr:colOff>
      <xdr:row>77</xdr:row>
      <xdr:rowOff>86305</xdr:rowOff>
    </xdr:to>
    <xdr:sp macro="" textlink="">
      <xdr:nvSpPr>
        <xdr:cNvPr id="199" name="楕円 198"/>
        <xdr:cNvSpPr/>
      </xdr:nvSpPr>
      <xdr:spPr>
        <a:xfrm>
          <a:off x="1079500" y="131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102831</xdr:rowOff>
    </xdr:from>
    <xdr:ext cx="469744" cy="259045"/>
    <xdr:sp macro="" textlink="">
      <xdr:nvSpPr>
        <xdr:cNvPr id="200" name="テキスト ボックス 199"/>
        <xdr:cNvSpPr txBox="1"/>
      </xdr:nvSpPr>
      <xdr:spPr>
        <a:xfrm>
          <a:off x="895428" y="1296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90491</xdr:rowOff>
    </xdr:from>
    <xdr:to>
      <xdr:col>24</xdr:col>
      <xdr:colOff>63500</xdr:colOff>
      <xdr:row>96</xdr:row>
      <xdr:rowOff>120969</xdr:rowOff>
    </xdr:to>
    <xdr:cxnSp macro="">
      <xdr:nvCxnSpPr>
        <xdr:cNvPr id="228" name="直線コネクタ 227"/>
        <xdr:cNvCxnSpPr/>
      </xdr:nvCxnSpPr>
      <xdr:spPr>
        <a:xfrm flipV="1">
          <a:off x="3797300" y="1654969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120969</xdr:rowOff>
    </xdr:from>
    <xdr:to>
      <xdr:col>19</xdr:col>
      <xdr:colOff>177800</xdr:colOff>
      <xdr:row>96</xdr:row>
      <xdr:rowOff>144593</xdr:rowOff>
    </xdr:to>
    <xdr:cxnSp macro="">
      <xdr:nvCxnSpPr>
        <xdr:cNvPr id="231" name="直線コネクタ 230"/>
        <xdr:cNvCxnSpPr/>
      </xdr:nvCxnSpPr>
      <xdr:spPr>
        <a:xfrm flipV="1">
          <a:off x="2908300" y="16580169"/>
          <a:ext cx="8890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144593</xdr:rowOff>
    </xdr:from>
    <xdr:to>
      <xdr:col>15</xdr:col>
      <xdr:colOff>50800</xdr:colOff>
      <xdr:row>97</xdr:row>
      <xdr:rowOff>41601</xdr:rowOff>
    </xdr:to>
    <xdr:cxnSp macro="">
      <xdr:nvCxnSpPr>
        <xdr:cNvPr id="234" name="直線コネクタ 233"/>
        <xdr:cNvCxnSpPr/>
      </xdr:nvCxnSpPr>
      <xdr:spPr>
        <a:xfrm flipV="1">
          <a:off x="2019300" y="16603793"/>
          <a:ext cx="889000" cy="6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41601</xdr:rowOff>
    </xdr:from>
    <xdr:to>
      <xdr:col>10</xdr:col>
      <xdr:colOff>114300</xdr:colOff>
      <xdr:row>97</xdr:row>
      <xdr:rowOff>62936</xdr:rowOff>
    </xdr:to>
    <xdr:cxnSp macro="">
      <xdr:nvCxnSpPr>
        <xdr:cNvPr id="237" name="直線コネクタ 236"/>
        <xdr:cNvCxnSpPr/>
      </xdr:nvCxnSpPr>
      <xdr:spPr>
        <a:xfrm flipV="1">
          <a:off x="1130300" y="16672251"/>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43210</xdr:rowOff>
    </xdr:from>
    <xdr:to>
      <xdr:col>10</xdr:col>
      <xdr:colOff>165100</xdr:colOff>
      <xdr:row>97</xdr:row>
      <xdr:rowOff>144810</xdr:rowOff>
    </xdr:to>
    <xdr:sp macro="" textlink="">
      <xdr:nvSpPr>
        <xdr:cNvPr id="238" name="フローチャート: 判断 237"/>
        <xdr:cNvSpPr/>
      </xdr:nvSpPr>
      <xdr:spPr>
        <a:xfrm>
          <a:off x="1968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135937</xdr:rowOff>
    </xdr:from>
    <xdr:ext cx="534377" cy="259045"/>
    <xdr:sp macro="" textlink="">
      <xdr:nvSpPr>
        <xdr:cNvPr id="239" name="テキスト ボックス 238"/>
        <xdr:cNvSpPr txBox="1"/>
      </xdr:nvSpPr>
      <xdr:spPr>
        <a:xfrm>
          <a:off x="1752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39691</xdr:rowOff>
    </xdr:from>
    <xdr:to>
      <xdr:col>24</xdr:col>
      <xdr:colOff>114300</xdr:colOff>
      <xdr:row>96</xdr:row>
      <xdr:rowOff>141291</xdr:rowOff>
    </xdr:to>
    <xdr:sp macro="" textlink="">
      <xdr:nvSpPr>
        <xdr:cNvPr id="247" name="楕円 246"/>
        <xdr:cNvSpPr/>
      </xdr:nvSpPr>
      <xdr:spPr>
        <a:xfrm>
          <a:off x="4584700" y="164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18118</xdr:rowOff>
    </xdr:from>
    <xdr:ext cx="534377" cy="259045"/>
    <xdr:sp macro="" textlink="">
      <xdr:nvSpPr>
        <xdr:cNvPr id="248" name="扶助費該当値テキスト"/>
        <xdr:cNvSpPr txBox="1"/>
      </xdr:nvSpPr>
      <xdr:spPr>
        <a:xfrm>
          <a:off x="4686300" y="1647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70169</xdr:rowOff>
    </xdr:from>
    <xdr:to>
      <xdr:col>20</xdr:col>
      <xdr:colOff>38100</xdr:colOff>
      <xdr:row>97</xdr:row>
      <xdr:rowOff>319</xdr:rowOff>
    </xdr:to>
    <xdr:sp macro="" textlink="">
      <xdr:nvSpPr>
        <xdr:cNvPr id="249" name="楕円 248"/>
        <xdr:cNvSpPr/>
      </xdr:nvSpPr>
      <xdr:spPr>
        <a:xfrm>
          <a:off x="3746500" y="16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162896</xdr:rowOff>
    </xdr:from>
    <xdr:ext cx="534377" cy="259045"/>
    <xdr:sp macro="" textlink="">
      <xdr:nvSpPr>
        <xdr:cNvPr id="250" name="テキスト ボックス 249"/>
        <xdr:cNvSpPr txBox="1"/>
      </xdr:nvSpPr>
      <xdr:spPr>
        <a:xfrm>
          <a:off x="3530111" y="166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93793</xdr:rowOff>
    </xdr:from>
    <xdr:to>
      <xdr:col>15</xdr:col>
      <xdr:colOff>101600</xdr:colOff>
      <xdr:row>97</xdr:row>
      <xdr:rowOff>23943</xdr:rowOff>
    </xdr:to>
    <xdr:sp macro="" textlink="">
      <xdr:nvSpPr>
        <xdr:cNvPr id="251" name="楕円 250"/>
        <xdr:cNvSpPr/>
      </xdr:nvSpPr>
      <xdr:spPr>
        <a:xfrm>
          <a:off x="2857500" y="165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15070</xdr:rowOff>
    </xdr:from>
    <xdr:ext cx="534377" cy="259045"/>
    <xdr:sp macro="" textlink="">
      <xdr:nvSpPr>
        <xdr:cNvPr id="252" name="テキスト ボックス 251"/>
        <xdr:cNvSpPr txBox="1"/>
      </xdr:nvSpPr>
      <xdr:spPr>
        <a:xfrm>
          <a:off x="2641111" y="1664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162251</xdr:rowOff>
    </xdr:from>
    <xdr:to>
      <xdr:col>10</xdr:col>
      <xdr:colOff>165100</xdr:colOff>
      <xdr:row>97</xdr:row>
      <xdr:rowOff>92401</xdr:rowOff>
    </xdr:to>
    <xdr:sp macro="" textlink="">
      <xdr:nvSpPr>
        <xdr:cNvPr id="253" name="楕円 252"/>
        <xdr:cNvSpPr/>
      </xdr:nvSpPr>
      <xdr:spPr>
        <a:xfrm>
          <a:off x="1968500" y="166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108928</xdr:rowOff>
    </xdr:from>
    <xdr:ext cx="534377" cy="259045"/>
    <xdr:sp macro="" textlink="">
      <xdr:nvSpPr>
        <xdr:cNvPr id="254" name="テキスト ボックス 253"/>
        <xdr:cNvSpPr txBox="1"/>
      </xdr:nvSpPr>
      <xdr:spPr>
        <a:xfrm>
          <a:off x="1752111" y="163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12136</xdr:rowOff>
    </xdr:from>
    <xdr:to>
      <xdr:col>6</xdr:col>
      <xdr:colOff>38100</xdr:colOff>
      <xdr:row>97</xdr:row>
      <xdr:rowOff>113736</xdr:rowOff>
    </xdr:to>
    <xdr:sp macro="" textlink="">
      <xdr:nvSpPr>
        <xdr:cNvPr id="255" name="楕円 254"/>
        <xdr:cNvSpPr/>
      </xdr:nvSpPr>
      <xdr:spPr>
        <a:xfrm>
          <a:off x="1079500" y="1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104863</xdr:rowOff>
    </xdr:from>
    <xdr:ext cx="534377" cy="259045"/>
    <xdr:sp macro="" textlink="">
      <xdr:nvSpPr>
        <xdr:cNvPr id="256" name="テキスト ボックス 255"/>
        <xdr:cNvSpPr txBox="1"/>
      </xdr:nvSpPr>
      <xdr:spPr>
        <a:xfrm>
          <a:off x="863111" y="1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56904</xdr:rowOff>
    </xdr:from>
    <xdr:to>
      <xdr:col>55</xdr:col>
      <xdr:colOff>0</xdr:colOff>
      <xdr:row>37</xdr:row>
      <xdr:rowOff>66520</xdr:rowOff>
    </xdr:to>
    <xdr:cxnSp macro="">
      <xdr:nvCxnSpPr>
        <xdr:cNvPr id="289" name="直線コネクタ 288"/>
        <xdr:cNvCxnSpPr/>
      </xdr:nvCxnSpPr>
      <xdr:spPr>
        <a:xfrm>
          <a:off x="9639300" y="6400554"/>
          <a:ext cx="8382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25200</xdr:rowOff>
    </xdr:from>
    <xdr:to>
      <xdr:col>50</xdr:col>
      <xdr:colOff>114300</xdr:colOff>
      <xdr:row>37</xdr:row>
      <xdr:rowOff>56904</xdr:rowOff>
    </xdr:to>
    <xdr:cxnSp macro="">
      <xdr:nvCxnSpPr>
        <xdr:cNvPr id="292" name="直線コネクタ 291"/>
        <xdr:cNvCxnSpPr/>
      </xdr:nvCxnSpPr>
      <xdr:spPr>
        <a:xfrm>
          <a:off x="8750300" y="6368850"/>
          <a:ext cx="889000" cy="3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25200</xdr:rowOff>
    </xdr:from>
    <xdr:to>
      <xdr:col>45</xdr:col>
      <xdr:colOff>177800</xdr:colOff>
      <xdr:row>37</xdr:row>
      <xdr:rowOff>40502</xdr:rowOff>
    </xdr:to>
    <xdr:cxnSp macro="">
      <xdr:nvCxnSpPr>
        <xdr:cNvPr id="295" name="直線コネクタ 294"/>
        <xdr:cNvCxnSpPr/>
      </xdr:nvCxnSpPr>
      <xdr:spPr>
        <a:xfrm flipV="1">
          <a:off x="7861300" y="6368850"/>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40502</xdr:rowOff>
    </xdr:from>
    <xdr:to>
      <xdr:col>41</xdr:col>
      <xdr:colOff>50800</xdr:colOff>
      <xdr:row>37</xdr:row>
      <xdr:rowOff>95652</xdr:rowOff>
    </xdr:to>
    <xdr:cxnSp macro="">
      <xdr:nvCxnSpPr>
        <xdr:cNvPr id="298" name="直線コネクタ 297"/>
        <xdr:cNvCxnSpPr/>
      </xdr:nvCxnSpPr>
      <xdr:spPr>
        <a:xfrm flipV="1">
          <a:off x="6972300" y="6384152"/>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148093</xdr:rowOff>
    </xdr:from>
    <xdr:to>
      <xdr:col>41</xdr:col>
      <xdr:colOff>101600</xdr:colOff>
      <xdr:row>36</xdr:row>
      <xdr:rowOff>78243</xdr:rowOff>
    </xdr:to>
    <xdr:sp macro="" textlink="">
      <xdr:nvSpPr>
        <xdr:cNvPr id="299" name="フローチャート: 判断 298"/>
        <xdr:cNvSpPr/>
      </xdr:nvSpPr>
      <xdr:spPr>
        <a:xfrm>
          <a:off x="7810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94770</xdr:rowOff>
    </xdr:from>
    <xdr:ext cx="534377" cy="259045"/>
    <xdr:sp macro="" textlink="">
      <xdr:nvSpPr>
        <xdr:cNvPr id="300" name="テキスト ボックス 299"/>
        <xdr:cNvSpPr txBox="1"/>
      </xdr:nvSpPr>
      <xdr:spPr>
        <a:xfrm>
          <a:off x="7594111" y="5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15720</xdr:rowOff>
    </xdr:from>
    <xdr:to>
      <xdr:col>55</xdr:col>
      <xdr:colOff>50800</xdr:colOff>
      <xdr:row>37</xdr:row>
      <xdr:rowOff>117320</xdr:rowOff>
    </xdr:to>
    <xdr:sp macro="" textlink="">
      <xdr:nvSpPr>
        <xdr:cNvPr id="308" name="楕円 307"/>
        <xdr:cNvSpPr/>
      </xdr:nvSpPr>
      <xdr:spPr>
        <a:xfrm>
          <a:off x="10426700" y="63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165597</xdr:rowOff>
    </xdr:from>
    <xdr:ext cx="534377" cy="259045"/>
    <xdr:sp macro="" textlink="">
      <xdr:nvSpPr>
        <xdr:cNvPr id="309" name="補助費等該当値テキスト"/>
        <xdr:cNvSpPr txBox="1"/>
      </xdr:nvSpPr>
      <xdr:spPr>
        <a:xfrm>
          <a:off x="10528300" y="633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6104</xdr:rowOff>
    </xdr:from>
    <xdr:to>
      <xdr:col>50</xdr:col>
      <xdr:colOff>165100</xdr:colOff>
      <xdr:row>37</xdr:row>
      <xdr:rowOff>107704</xdr:rowOff>
    </xdr:to>
    <xdr:sp macro="" textlink="">
      <xdr:nvSpPr>
        <xdr:cNvPr id="310" name="楕円 309"/>
        <xdr:cNvSpPr/>
      </xdr:nvSpPr>
      <xdr:spPr>
        <a:xfrm>
          <a:off x="9588500" y="63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98831</xdr:rowOff>
    </xdr:from>
    <xdr:ext cx="534377" cy="259045"/>
    <xdr:sp macro="" textlink="">
      <xdr:nvSpPr>
        <xdr:cNvPr id="311" name="テキスト ボックス 310"/>
        <xdr:cNvSpPr txBox="1"/>
      </xdr:nvSpPr>
      <xdr:spPr>
        <a:xfrm>
          <a:off x="9372111" y="64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145850</xdr:rowOff>
    </xdr:from>
    <xdr:to>
      <xdr:col>46</xdr:col>
      <xdr:colOff>38100</xdr:colOff>
      <xdr:row>37</xdr:row>
      <xdr:rowOff>76000</xdr:rowOff>
    </xdr:to>
    <xdr:sp macro="" textlink="">
      <xdr:nvSpPr>
        <xdr:cNvPr id="312" name="楕円 311"/>
        <xdr:cNvSpPr/>
      </xdr:nvSpPr>
      <xdr:spPr>
        <a:xfrm>
          <a:off x="8699500" y="63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67127</xdr:rowOff>
    </xdr:from>
    <xdr:ext cx="534377" cy="259045"/>
    <xdr:sp macro="" textlink="">
      <xdr:nvSpPr>
        <xdr:cNvPr id="313" name="テキスト ボックス 312"/>
        <xdr:cNvSpPr txBox="1"/>
      </xdr:nvSpPr>
      <xdr:spPr>
        <a:xfrm>
          <a:off x="8483111" y="64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161152</xdr:rowOff>
    </xdr:from>
    <xdr:to>
      <xdr:col>41</xdr:col>
      <xdr:colOff>101600</xdr:colOff>
      <xdr:row>37</xdr:row>
      <xdr:rowOff>91302</xdr:rowOff>
    </xdr:to>
    <xdr:sp macro="" textlink="">
      <xdr:nvSpPr>
        <xdr:cNvPr id="314" name="楕円 313"/>
        <xdr:cNvSpPr/>
      </xdr:nvSpPr>
      <xdr:spPr>
        <a:xfrm>
          <a:off x="7810500" y="63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82429</xdr:rowOff>
    </xdr:from>
    <xdr:ext cx="534377" cy="259045"/>
    <xdr:sp macro="" textlink="">
      <xdr:nvSpPr>
        <xdr:cNvPr id="315" name="テキスト ボックス 314"/>
        <xdr:cNvSpPr txBox="1"/>
      </xdr:nvSpPr>
      <xdr:spPr>
        <a:xfrm>
          <a:off x="7594111" y="6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44852</xdr:rowOff>
    </xdr:from>
    <xdr:to>
      <xdr:col>36</xdr:col>
      <xdr:colOff>165100</xdr:colOff>
      <xdr:row>37</xdr:row>
      <xdr:rowOff>146452</xdr:rowOff>
    </xdr:to>
    <xdr:sp macro="" textlink="">
      <xdr:nvSpPr>
        <xdr:cNvPr id="316" name="楕円 315"/>
        <xdr:cNvSpPr/>
      </xdr:nvSpPr>
      <xdr:spPr>
        <a:xfrm>
          <a:off x="6921500" y="63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137579</xdr:rowOff>
    </xdr:from>
    <xdr:ext cx="534377" cy="259045"/>
    <xdr:sp macro="" textlink="">
      <xdr:nvSpPr>
        <xdr:cNvPr id="317" name="テキスト ボックス 316"/>
        <xdr:cNvSpPr txBox="1"/>
      </xdr:nvSpPr>
      <xdr:spPr>
        <a:xfrm>
          <a:off x="6705111" y="64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165367</xdr:rowOff>
    </xdr:from>
    <xdr:to>
      <xdr:col>55</xdr:col>
      <xdr:colOff>0</xdr:colOff>
      <xdr:row>56</xdr:row>
      <xdr:rowOff>2476</xdr:rowOff>
    </xdr:to>
    <xdr:cxnSp macro="">
      <xdr:nvCxnSpPr>
        <xdr:cNvPr id="344" name="直線コネクタ 343"/>
        <xdr:cNvCxnSpPr/>
      </xdr:nvCxnSpPr>
      <xdr:spPr>
        <a:xfrm flipV="1">
          <a:off x="9639300" y="9595117"/>
          <a:ext cx="8382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2476</xdr:rowOff>
    </xdr:from>
    <xdr:to>
      <xdr:col>50</xdr:col>
      <xdr:colOff>114300</xdr:colOff>
      <xdr:row>56</xdr:row>
      <xdr:rowOff>153288</xdr:rowOff>
    </xdr:to>
    <xdr:cxnSp macro="">
      <xdr:nvCxnSpPr>
        <xdr:cNvPr id="347" name="直線コネクタ 346"/>
        <xdr:cNvCxnSpPr/>
      </xdr:nvCxnSpPr>
      <xdr:spPr>
        <a:xfrm flipV="1">
          <a:off x="8750300" y="9603676"/>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119327</xdr:rowOff>
    </xdr:from>
    <xdr:to>
      <xdr:col>45</xdr:col>
      <xdr:colOff>177800</xdr:colOff>
      <xdr:row>56</xdr:row>
      <xdr:rowOff>153288</xdr:rowOff>
    </xdr:to>
    <xdr:cxnSp macro="">
      <xdr:nvCxnSpPr>
        <xdr:cNvPr id="350" name="直線コネクタ 349"/>
        <xdr:cNvCxnSpPr/>
      </xdr:nvCxnSpPr>
      <xdr:spPr>
        <a:xfrm>
          <a:off x="7861300" y="9720527"/>
          <a:ext cx="889000" cy="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119327</xdr:rowOff>
    </xdr:from>
    <xdr:to>
      <xdr:col>41</xdr:col>
      <xdr:colOff>50800</xdr:colOff>
      <xdr:row>56</xdr:row>
      <xdr:rowOff>120027</xdr:rowOff>
    </xdr:to>
    <xdr:cxnSp macro="">
      <xdr:nvCxnSpPr>
        <xdr:cNvPr id="353" name="直線コネクタ 352"/>
        <xdr:cNvCxnSpPr/>
      </xdr:nvCxnSpPr>
      <xdr:spPr>
        <a:xfrm flipV="1">
          <a:off x="6972300" y="9720527"/>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12424</xdr:rowOff>
    </xdr:from>
    <xdr:to>
      <xdr:col>41</xdr:col>
      <xdr:colOff>101600</xdr:colOff>
      <xdr:row>57</xdr:row>
      <xdr:rowOff>114024</xdr:rowOff>
    </xdr:to>
    <xdr:sp macro="" textlink="">
      <xdr:nvSpPr>
        <xdr:cNvPr id="354" name="フローチャート: 判断 353"/>
        <xdr:cNvSpPr/>
      </xdr:nvSpPr>
      <xdr:spPr>
        <a:xfrm>
          <a:off x="7810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105151</xdr:rowOff>
    </xdr:from>
    <xdr:ext cx="534377" cy="259045"/>
    <xdr:sp macro="" textlink="">
      <xdr:nvSpPr>
        <xdr:cNvPr id="355" name="テキスト ボックス 354"/>
        <xdr:cNvSpPr txBox="1"/>
      </xdr:nvSpPr>
      <xdr:spPr>
        <a:xfrm>
          <a:off x="7594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114567</xdr:rowOff>
    </xdr:from>
    <xdr:to>
      <xdr:col>55</xdr:col>
      <xdr:colOff>50800</xdr:colOff>
      <xdr:row>56</xdr:row>
      <xdr:rowOff>44717</xdr:rowOff>
    </xdr:to>
    <xdr:sp macro="" textlink="">
      <xdr:nvSpPr>
        <xdr:cNvPr id="363" name="楕円 362"/>
        <xdr:cNvSpPr/>
      </xdr:nvSpPr>
      <xdr:spPr>
        <a:xfrm>
          <a:off x="10426700" y="95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137444</xdr:rowOff>
    </xdr:from>
    <xdr:ext cx="599010" cy="259045"/>
    <xdr:sp macro="" textlink="">
      <xdr:nvSpPr>
        <xdr:cNvPr id="364" name="普通建設事業費該当値テキスト"/>
        <xdr:cNvSpPr txBox="1"/>
      </xdr:nvSpPr>
      <xdr:spPr>
        <a:xfrm>
          <a:off x="10528300" y="939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123126</xdr:rowOff>
    </xdr:from>
    <xdr:to>
      <xdr:col>50</xdr:col>
      <xdr:colOff>165100</xdr:colOff>
      <xdr:row>56</xdr:row>
      <xdr:rowOff>53276</xdr:rowOff>
    </xdr:to>
    <xdr:sp macro="" textlink="">
      <xdr:nvSpPr>
        <xdr:cNvPr id="365" name="楕円 364"/>
        <xdr:cNvSpPr/>
      </xdr:nvSpPr>
      <xdr:spPr>
        <a:xfrm>
          <a:off x="9588500" y="95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69803</xdr:rowOff>
    </xdr:from>
    <xdr:ext cx="599010" cy="259045"/>
    <xdr:sp macro="" textlink="">
      <xdr:nvSpPr>
        <xdr:cNvPr id="366" name="テキスト ボックス 365"/>
        <xdr:cNvSpPr txBox="1"/>
      </xdr:nvSpPr>
      <xdr:spPr>
        <a:xfrm>
          <a:off x="9339795" y="932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102488</xdr:rowOff>
    </xdr:from>
    <xdr:to>
      <xdr:col>46</xdr:col>
      <xdr:colOff>38100</xdr:colOff>
      <xdr:row>57</xdr:row>
      <xdr:rowOff>32638</xdr:rowOff>
    </xdr:to>
    <xdr:sp macro="" textlink="">
      <xdr:nvSpPr>
        <xdr:cNvPr id="367" name="楕円 366"/>
        <xdr:cNvSpPr/>
      </xdr:nvSpPr>
      <xdr:spPr>
        <a:xfrm>
          <a:off x="8699500" y="97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49165</xdr:rowOff>
    </xdr:from>
    <xdr:ext cx="534377" cy="259045"/>
    <xdr:sp macro="" textlink="">
      <xdr:nvSpPr>
        <xdr:cNvPr id="368" name="テキスト ボックス 367"/>
        <xdr:cNvSpPr txBox="1"/>
      </xdr:nvSpPr>
      <xdr:spPr>
        <a:xfrm>
          <a:off x="8483111" y="94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68527</xdr:rowOff>
    </xdr:from>
    <xdr:to>
      <xdr:col>41</xdr:col>
      <xdr:colOff>101600</xdr:colOff>
      <xdr:row>56</xdr:row>
      <xdr:rowOff>170127</xdr:rowOff>
    </xdr:to>
    <xdr:sp macro="" textlink="">
      <xdr:nvSpPr>
        <xdr:cNvPr id="369" name="楕円 368"/>
        <xdr:cNvSpPr/>
      </xdr:nvSpPr>
      <xdr:spPr>
        <a:xfrm>
          <a:off x="7810500" y="96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15204</xdr:rowOff>
    </xdr:from>
    <xdr:ext cx="534377" cy="259045"/>
    <xdr:sp macro="" textlink="">
      <xdr:nvSpPr>
        <xdr:cNvPr id="370" name="テキスト ボックス 369"/>
        <xdr:cNvSpPr txBox="1"/>
      </xdr:nvSpPr>
      <xdr:spPr>
        <a:xfrm>
          <a:off x="7594111" y="944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69227</xdr:rowOff>
    </xdr:from>
    <xdr:to>
      <xdr:col>36</xdr:col>
      <xdr:colOff>165100</xdr:colOff>
      <xdr:row>56</xdr:row>
      <xdr:rowOff>170827</xdr:rowOff>
    </xdr:to>
    <xdr:sp macro="" textlink="">
      <xdr:nvSpPr>
        <xdr:cNvPr id="371" name="楕円 370"/>
        <xdr:cNvSpPr/>
      </xdr:nvSpPr>
      <xdr:spPr>
        <a:xfrm>
          <a:off x="6921500" y="96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15904</xdr:rowOff>
    </xdr:from>
    <xdr:ext cx="534377" cy="259045"/>
    <xdr:sp macro="" textlink="">
      <xdr:nvSpPr>
        <xdr:cNvPr id="372" name="テキスト ボックス 371"/>
        <xdr:cNvSpPr txBox="1"/>
      </xdr:nvSpPr>
      <xdr:spPr>
        <a:xfrm>
          <a:off x="6705111" y="94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144740</xdr:rowOff>
    </xdr:from>
    <xdr:to>
      <xdr:col>55</xdr:col>
      <xdr:colOff>0</xdr:colOff>
      <xdr:row>79</xdr:row>
      <xdr:rowOff>49653</xdr:rowOff>
    </xdr:to>
    <xdr:cxnSp macro="">
      <xdr:nvCxnSpPr>
        <xdr:cNvPr id="403" name="直線コネクタ 402"/>
        <xdr:cNvCxnSpPr/>
      </xdr:nvCxnSpPr>
      <xdr:spPr>
        <a:xfrm>
          <a:off x="9639300" y="13517840"/>
          <a:ext cx="838200" cy="7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144740</xdr:rowOff>
    </xdr:from>
    <xdr:to>
      <xdr:col>50</xdr:col>
      <xdr:colOff>114300</xdr:colOff>
      <xdr:row>78</xdr:row>
      <xdr:rowOff>146884</xdr:rowOff>
    </xdr:to>
    <xdr:cxnSp macro="">
      <xdr:nvCxnSpPr>
        <xdr:cNvPr id="406" name="直線コネクタ 405"/>
        <xdr:cNvCxnSpPr/>
      </xdr:nvCxnSpPr>
      <xdr:spPr>
        <a:xfrm flipV="1">
          <a:off x="8750300" y="13517840"/>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19576</xdr:rowOff>
    </xdr:from>
    <xdr:to>
      <xdr:col>45</xdr:col>
      <xdr:colOff>177800</xdr:colOff>
      <xdr:row>78</xdr:row>
      <xdr:rowOff>146884</xdr:rowOff>
    </xdr:to>
    <xdr:cxnSp macro="">
      <xdr:nvCxnSpPr>
        <xdr:cNvPr id="409" name="直線コネクタ 408"/>
        <xdr:cNvCxnSpPr/>
      </xdr:nvCxnSpPr>
      <xdr:spPr>
        <a:xfrm>
          <a:off x="7861300" y="13049776"/>
          <a:ext cx="889000" cy="47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19576</xdr:rowOff>
    </xdr:from>
    <xdr:to>
      <xdr:col>41</xdr:col>
      <xdr:colOff>50800</xdr:colOff>
      <xdr:row>76</xdr:row>
      <xdr:rowOff>90638</xdr:rowOff>
    </xdr:to>
    <xdr:cxnSp macro="">
      <xdr:nvCxnSpPr>
        <xdr:cNvPr id="412" name="直線コネクタ 411"/>
        <xdr:cNvCxnSpPr/>
      </xdr:nvCxnSpPr>
      <xdr:spPr>
        <a:xfrm flipV="1">
          <a:off x="6972300" y="13049776"/>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161779</xdr:rowOff>
    </xdr:from>
    <xdr:to>
      <xdr:col>41</xdr:col>
      <xdr:colOff>101600</xdr:colOff>
      <xdr:row>78</xdr:row>
      <xdr:rowOff>91929</xdr:rowOff>
    </xdr:to>
    <xdr:sp macro="" textlink="">
      <xdr:nvSpPr>
        <xdr:cNvPr id="413" name="フローチャート: 判断 412"/>
        <xdr:cNvSpPr/>
      </xdr:nvSpPr>
      <xdr:spPr>
        <a:xfrm>
          <a:off x="7810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83056</xdr:rowOff>
    </xdr:from>
    <xdr:ext cx="534377" cy="259045"/>
    <xdr:sp macro="" textlink="">
      <xdr:nvSpPr>
        <xdr:cNvPr id="414" name="テキスト ボックス 413"/>
        <xdr:cNvSpPr txBox="1"/>
      </xdr:nvSpPr>
      <xdr:spPr>
        <a:xfrm>
          <a:off x="7594111" y="13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170303</xdr:rowOff>
    </xdr:from>
    <xdr:to>
      <xdr:col>55</xdr:col>
      <xdr:colOff>50800</xdr:colOff>
      <xdr:row>79</xdr:row>
      <xdr:rowOff>100453</xdr:rowOff>
    </xdr:to>
    <xdr:sp macro="" textlink="">
      <xdr:nvSpPr>
        <xdr:cNvPr id="422" name="楕円 421"/>
        <xdr:cNvSpPr/>
      </xdr:nvSpPr>
      <xdr:spPr>
        <a:xfrm>
          <a:off x="10426700" y="135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85230</xdr:rowOff>
    </xdr:from>
    <xdr:ext cx="469744" cy="259045"/>
    <xdr:sp macro="" textlink="">
      <xdr:nvSpPr>
        <xdr:cNvPr id="423" name="普通建設事業費 （ うち新規整備　）該当値テキスト"/>
        <xdr:cNvSpPr txBox="1"/>
      </xdr:nvSpPr>
      <xdr:spPr>
        <a:xfrm>
          <a:off x="10528300" y="13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93940</xdr:rowOff>
    </xdr:from>
    <xdr:to>
      <xdr:col>50</xdr:col>
      <xdr:colOff>165100</xdr:colOff>
      <xdr:row>79</xdr:row>
      <xdr:rowOff>24090</xdr:rowOff>
    </xdr:to>
    <xdr:sp macro="" textlink="">
      <xdr:nvSpPr>
        <xdr:cNvPr id="424" name="楕円 423"/>
        <xdr:cNvSpPr/>
      </xdr:nvSpPr>
      <xdr:spPr>
        <a:xfrm>
          <a:off x="9588500" y="134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15217</xdr:rowOff>
    </xdr:from>
    <xdr:ext cx="534377" cy="259045"/>
    <xdr:sp macro="" textlink="">
      <xdr:nvSpPr>
        <xdr:cNvPr id="425" name="テキスト ボックス 424"/>
        <xdr:cNvSpPr txBox="1"/>
      </xdr:nvSpPr>
      <xdr:spPr>
        <a:xfrm>
          <a:off x="9372111" y="135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96084</xdr:rowOff>
    </xdr:from>
    <xdr:to>
      <xdr:col>46</xdr:col>
      <xdr:colOff>38100</xdr:colOff>
      <xdr:row>79</xdr:row>
      <xdr:rowOff>26234</xdr:rowOff>
    </xdr:to>
    <xdr:sp macro="" textlink="">
      <xdr:nvSpPr>
        <xdr:cNvPr id="426" name="楕円 425"/>
        <xdr:cNvSpPr/>
      </xdr:nvSpPr>
      <xdr:spPr>
        <a:xfrm>
          <a:off x="8699500" y="134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17361</xdr:rowOff>
    </xdr:from>
    <xdr:ext cx="534377" cy="259045"/>
    <xdr:sp macro="" textlink="">
      <xdr:nvSpPr>
        <xdr:cNvPr id="427" name="テキスト ボックス 426"/>
        <xdr:cNvSpPr txBox="1"/>
      </xdr:nvSpPr>
      <xdr:spPr>
        <a:xfrm>
          <a:off x="8483111" y="1356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140226</xdr:rowOff>
    </xdr:from>
    <xdr:to>
      <xdr:col>41</xdr:col>
      <xdr:colOff>101600</xdr:colOff>
      <xdr:row>76</xdr:row>
      <xdr:rowOff>70377</xdr:rowOff>
    </xdr:to>
    <xdr:sp macro="" textlink="">
      <xdr:nvSpPr>
        <xdr:cNvPr id="428" name="楕円 427"/>
        <xdr:cNvSpPr/>
      </xdr:nvSpPr>
      <xdr:spPr>
        <a:xfrm>
          <a:off x="7810500" y="129989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86903</xdr:rowOff>
    </xdr:from>
    <xdr:ext cx="534377" cy="259045"/>
    <xdr:sp macro="" textlink="">
      <xdr:nvSpPr>
        <xdr:cNvPr id="429" name="テキスト ボックス 428"/>
        <xdr:cNvSpPr txBox="1"/>
      </xdr:nvSpPr>
      <xdr:spPr>
        <a:xfrm>
          <a:off x="7594111" y="12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39838</xdr:rowOff>
    </xdr:from>
    <xdr:to>
      <xdr:col>36</xdr:col>
      <xdr:colOff>165100</xdr:colOff>
      <xdr:row>76</xdr:row>
      <xdr:rowOff>141438</xdr:rowOff>
    </xdr:to>
    <xdr:sp macro="" textlink="">
      <xdr:nvSpPr>
        <xdr:cNvPr id="430" name="楕円 429"/>
        <xdr:cNvSpPr/>
      </xdr:nvSpPr>
      <xdr:spPr>
        <a:xfrm>
          <a:off x="6921500" y="130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157965</xdr:rowOff>
    </xdr:from>
    <xdr:ext cx="534377" cy="259045"/>
    <xdr:sp macro="" textlink="">
      <xdr:nvSpPr>
        <xdr:cNvPr id="431" name="テキスト ボックス 430"/>
        <xdr:cNvSpPr txBox="1"/>
      </xdr:nvSpPr>
      <xdr:spPr>
        <a:xfrm>
          <a:off x="6705111" y="1284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129854</xdr:rowOff>
    </xdr:from>
    <xdr:to>
      <xdr:col>55</xdr:col>
      <xdr:colOff>0</xdr:colOff>
      <xdr:row>92</xdr:row>
      <xdr:rowOff>19718</xdr:rowOff>
    </xdr:to>
    <xdr:cxnSp macro="">
      <xdr:nvCxnSpPr>
        <xdr:cNvPr id="462" name="直線コネクタ 461"/>
        <xdr:cNvCxnSpPr/>
      </xdr:nvCxnSpPr>
      <xdr:spPr>
        <a:xfrm flipV="1">
          <a:off x="9639300" y="15560354"/>
          <a:ext cx="838200" cy="2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19718</xdr:rowOff>
    </xdr:from>
    <xdr:to>
      <xdr:col>50</xdr:col>
      <xdr:colOff>114300</xdr:colOff>
      <xdr:row>94</xdr:row>
      <xdr:rowOff>163213</xdr:rowOff>
    </xdr:to>
    <xdr:cxnSp macro="">
      <xdr:nvCxnSpPr>
        <xdr:cNvPr id="465" name="直線コネクタ 464"/>
        <xdr:cNvCxnSpPr/>
      </xdr:nvCxnSpPr>
      <xdr:spPr>
        <a:xfrm flipV="1">
          <a:off x="8750300" y="15793118"/>
          <a:ext cx="8890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163213</xdr:rowOff>
    </xdr:from>
    <xdr:to>
      <xdr:col>45</xdr:col>
      <xdr:colOff>177800</xdr:colOff>
      <xdr:row>97</xdr:row>
      <xdr:rowOff>154510</xdr:rowOff>
    </xdr:to>
    <xdr:cxnSp macro="">
      <xdr:nvCxnSpPr>
        <xdr:cNvPr id="468" name="直線コネクタ 467"/>
        <xdr:cNvCxnSpPr/>
      </xdr:nvCxnSpPr>
      <xdr:spPr>
        <a:xfrm flipV="1">
          <a:off x="7861300" y="16279513"/>
          <a:ext cx="889000" cy="5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73554</xdr:rowOff>
    </xdr:from>
    <xdr:to>
      <xdr:col>41</xdr:col>
      <xdr:colOff>50800</xdr:colOff>
      <xdr:row>97</xdr:row>
      <xdr:rowOff>154510</xdr:rowOff>
    </xdr:to>
    <xdr:cxnSp macro="">
      <xdr:nvCxnSpPr>
        <xdr:cNvPr id="471" name="直線コネクタ 470"/>
        <xdr:cNvCxnSpPr/>
      </xdr:nvCxnSpPr>
      <xdr:spPr>
        <a:xfrm>
          <a:off x="6972300" y="16704204"/>
          <a:ext cx="889000" cy="8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2" name="フローチャート: 判断 471"/>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3" name="テキスト ボックス 472"/>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79054</xdr:rowOff>
    </xdr:from>
    <xdr:to>
      <xdr:col>55</xdr:col>
      <xdr:colOff>50800</xdr:colOff>
      <xdr:row>91</xdr:row>
      <xdr:rowOff>9204</xdr:rowOff>
    </xdr:to>
    <xdr:sp macro="" textlink="">
      <xdr:nvSpPr>
        <xdr:cNvPr id="481" name="楕円 480"/>
        <xdr:cNvSpPr/>
      </xdr:nvSpPr>
      <xdr:spPr>
        <a:xfrm>
          <a:off x="10426700" y="155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32081</xdr:rowOff>
    </xdr:from>
    <xdr:ext cx="534377" cy="259045"/>
    <xdr:sp macro="" textlink="">
      <xdr:nvSpPr>
        <xdr:cNvPr id="482" name="普通建設事業費 （ うち更新整備　）該当値テキスト"/>
        <xdr:cNvSpPr txBox="1"/>
      </xdr:nvSpPr>
      <xdr:spPr>
        <a:xfrm>
          <a:off x="10528300" y="1546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140368</xdr:rowOff>
    </xdr:from>
    <xdr:to>
      <xdr:col>50</xdr:col>
      <xdr:colOff>165100</xdr:colOff>
      <xdr:row>92</xdr:row>
      <xdr:rowOff>70518</xdr:rowOff>
    </xdr:to>
    <xdr:sp macro="" textlink="">
      <xdr:nvSpPr>
        <xdr:cNvPr id="483" name="楕円 482"/>
        <xdr:cNvSpPr/>
      </xdr:nvSpPr>
      <xdr:spPr>
        <a:xfrm>
          <a:off x="9588500" y="157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87045</xdr:rowOff>
    </xdr:from>
    <xdr:ext cx="534377" cy="259045"/>
    <xdr:sp macro="" textlink="">
      <xdr:nvSpPr>
        <xdr:cNvPr id="484" name="テキスト ボックス 483"/>
        <xdr:cNvSpPr txBox="1"/>
      </xdr:nvSpPr>
      <xdr:spPr>
        <a:xfrm>
          <a:off x="9372111" y="155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112413</xdr:rowOff>
    </xdr:from>
    <xdr:to>
      <xdr:col>46</xdr:col>
      <xdr:colOff>38100</xdr:colOff>
      <xdr:row>95</xdr:row>
      <xdr:rowOff>42563</xdr:rowOff>
    </xdr:to>
    <xdr:sp macro="" textlink="">
      <xdr:nvSpPr>
        <xdr:cNvPr id="485" name="楕円 484"/>
        <xdr:cNvSpPr/>
      </xdr:nvSpPr>
      <xdr:spPr>
        <a:xfrm>
          <a:off x="8699500" y="16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59090</xdr:rowOff>
    </xdr:from>
    <xdr:ext cx="534377" cy="259045"/>
    <xdr:sp macro="" textlink="">
      <xdr:nvSpPr>
        <xdr:cNvPr id="486" name="テキスト ボックス 485"/>
        <xdr:cNvSpPr txBox="1"/>
      </xdr:nvSpPr>
      <xdr:spPr>
        <a:xfrm>
          <a:off x="8483111" y="160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103710</xdr:rowOff>
    </xdr:from>
    <xdr:to>
      <xdr:col>41</xdr:col>
      <xdr:colOff>101600</xdr:colOff>
      <xdr:row>98</xdr:row>
      <xdr:rowOff>33860</xdr:rowOff>
    </xdr:to>
    <xdr:sp macro="" textlink="">
      <xdr:nvSpPr>
        <xdr:cNvPr id="487" name="楕円 486"/>
        <xdr:cNvSpPr/>
      </xdr:nvSpPr>
      <xdr:spPr>
        <a:xfrm>
          <a:off x="7810500" y="167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24987</xdr:rowOff>
    </xdr:from>
    <xdr:ext cx="534377" cy="259045"/>
    <xdr:sp macro="" textlink="">
      <xdr:nvSpPr>
        <xdr:cNvPr id="488" name="テキスト ボックス 487"/>
        <xdr:cNvSpPr txBox="1"/>
      </xdr:nvSpPr>
      <xdr:spPr>
        <a:xfrm>
          <a:off x="7594111" y="168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22754</xdr:rowOff>
    </xdr:from>
    <xdr:to>
      <xdr:col>36</xdr:col>
      <xdr:colOff>165100</xdr:colOff>
      <xdr:row>97</xdr:row>
      <xdr:rowOff>124354</xdr:rowOff>
    </xdr:to>
    <xdr:sp macro="" textlink="">
      <xdr:nvSpPr>
        <xdr:cNvPr id="489" name="楕円 488"/>
        <xdr:cNvSpPr/>
      </xdr:nvSpPr>
      <xdr:spPr>
        <a:xfrm>
          <a:off x="6921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115481</xdr:rowOff>
    </xdr:from>
    <xdr:ext cx="534377" cy="259045"/>
    <xdr:sp macro="" textlink="">
      <xdr:nvSpPr>
        <xdr:cNvPr id="490" name="テキスト ボックス 489"/>
        <xdr:cNvSpPr txBox="1"/>
      </xdr:nvSpPr>
      <xdr:spPr>
        <a:xfrm>
          <a:off x="6705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18542</xdr:rowOff>
    </xdr:from>
    <xdr:to>
      <xdr:col>85</xdr:col>
      <xdr:colOff>127000</xdr:colOff>
      <xdr:row>39</xdr:row>
      <xdr:rowOff>30391</xdr:rowOff>
    </xdr:to>
    <xdr:cxnSp macro="">
      <xdr:nvCxnSpPr>
        <xdr:cNvPr id="519" name="直線コネクタ 518"/>
        <xdr:cNvCxnSpPr/>
      </xdr:nvCxnSpPr>
      <xdr:spPr>
        <a:xfrm flipV="1">
          <a:off x="15481300" y="6705092"/>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3035</xdr:rowOff>
    </xdr:from>
    <xdr:to>
      <xdr:col>81</xdr:col>
      <xdr:colOff>50800</xdr:colOff>
      <xdr:row>39</xdr:row>
      <xdr:rowOff>30391</xdr:rowOff>
    </xdr:to>
    <xdr:cxnSp macro="">
      <xdr:nvCxnSpPr>
        <xdr:cNvPr id="522" name="直線コネクタ 521"/>
        <xdr:cNvCxnSpPr/>
      </xdr:nvCxnSpPr>
      <xdr:spPr>
        <a:xfrm>
          <a:off x="14592300" y="6346685"/>
          <a:ext cx="889000" cy="3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5778</xdr:rowOff>
    </xdr:from>
    <xdr:to>
      <xdr:col>76</xdr:col>
      <xdr:colOff>114300</xdr:colOff>
      <xdr:row>37</xdr:row>
      <xdr:rowOff>3035</xdr:rowOff>
    </xdr:to>
    <xdr:cxnSp macro="">
      <xdr:nvCxnSpPr>
        <xdr:cNvPr id="525" name="直線コネクタ 524"/>
        <xdr:cNvCxnSpPr/>
      </xdr:nvCxnSpPr>
      <xdr:spPr>
        <a:xfrm>
          <a:off x="13703300" y="6177978"/>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7" name="テキスト ボックス 526"/>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5778</xdr:rowOff>
    </xdr:from>
    <xdr:to>
      <xdr:col>71</xdr:col>
      <xdr:colOff>177800</xdr:colOff>
      <xdr:row>37</xdr:row>
      <xdr:rowOff>143472</xdr:rowOff>
    </xdr:to>
    <xdr:cxnSp macro="">
      <xdr:nvCxnSpPr>
        <xdr:cNvPr id="528" name="直線コネクタ 527"/>
        <xdr:cNvCxnSpPr/>
      </xdr:nvCxnSpPr>
      <xdr:spPr>
        <a:xfrm flipV="1">
          <a:off x="12814300" y="6177978"/>
          <a:ext cx="8890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110122</xdr:rowOff>
    </xdr:from>
    <xdr:to>
      <xdr:col>72</xdr:col>
      <xdr:colOff>38100</xdr:colOff>
      <xdr:row>39</xdr:row>
      <xdr:rowOff>40272</xdr:rowOff>
    </xdr:to>
    <xdr:sp macro="" textlink="">
      <xdr:nvSpPr>
        <xdr:cNvPr id="529" name="フローチャート: 判断 528"/>
        <xdr:cNvSpPr/>
      </xdr:nvSpPr>
      <xdr:spPr>
        <a:xfrm>
          <a:off x="13652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31399</xdr:rowOff>
    </xdr:from>
    <xdr:ext cx="469744" cy="259045"/>
    <xdr:sp macro="" textlink="">
      <xdr:nvSpPr>
        <xdr:cNvPr id="530" name="テキスト ボックス 529"/>
        <xdr:cNvSpPr txBox="1"/>
      </xdr:nvSpPr>
      <xdr:spPr>
        <a:xfrm>
          <a:off x="13468428" y="671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109656</xdr:rowOff>
    </xdr:from>
    <xdr:ext cx="469744" cy="259045"/>
    <xdr:sp macro="" textlink="">
      <xdr:nvSpPr>
        <xdr:cNvPr id="532" name="テキスト ボックス 531"/>
        <xdr:cNvSpPr txBox="1"/>
      </xdr:nvSpPr>
      <xdr:spPr>
        <a:xfrm>
          <a:off x="12579428"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139192</xdr:rowOff>
    </xdr:from>
    <xdr:to>
      <xdr:col>85</xdr:col>
      <xdr:colOff>177800</xdr:colOff>
      <xdr:row>39</xdr:row>
      <xdr:rowOff>69342</xdr:rowOff>
    </xdr:to>
    <xdr:sp macro="" textlink="">
      <xdr:nvSpPr>
        <xdr:cNvPr id="538" name="楕円 537"/>
        <xdr:cNvSpPr/>
      </xdr:nvSpPr>
      <xdr:spPr>
        <a:xfrm>
          <a:off x="16268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151041</xdr:rowOff>
    </xdr:from>
    <xdr:to>
      <xdr:col>81</xdr:col>
      <xdr:colOff>101600</xdr:colOff>
      <xdr:row>39</xdr:row>
      <xdr:rowOff>81191</xdr:rowOff>
    </xdr:to>
    <xdr:sp macro="" textlink="">
      <xdr:nvSpPr>
        <xdr:cNvPr id="540" name="楕円 539"/>
        <xdr:cNvSpPr/>
      </xdr:nvSpPr>
      <xdr:spPr>
        <a:xfrm>
          <a:off x="15430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72318</xdr:rowOff>
    </xdr:from>
    <xdr:ext cx="378565" cy="259045"/>
    <xdr:sp macro="" textlink="">
      <xdr:nvSpPr>
        <xdr:cNvPr id="541" name="テキスト ボックス 540"/>
        <xdr:cNvSpPr txBox="1"/>
      </xdr:nvSpPr>
      <xdr:spPr>
        <a:xfrm>
          <a:off x="15292017" y="6758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123685</xdr:rowOff>
    </xdr:from>
    <xdr:to>
      <xdr:col>76</xdr:col>
      <xdr:colOff>165100</xdr:colOff>
      <xdr:row>37</xdr:row>
      <xdr:rowOff>53835</xdr:rowOff>
    </xdr:to>
    <xdr:sp macro="" textlink="">
      <xdr:nvSpPr>
        <xdr:cNvPr id="542" name="楕円 541"/>
        <xdr:cNvSpPr/>
      </xdr:nvSpPr>
      <xdr:spPr>
        <a:xfrm>
          <a:off x="14541500" y="6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70362</xdr:rowOff>
    </xdr:from>
    <xdr:ext cx="534377" cy="259045"/>
    <xdr:sp macro="" textlink="">
      <xdr:nvSpPr>
        <xdr:cNvPr id="543" name="テキスト ボックス 542"/>
        <xdr:cNvSpPr txBox="1"/>
      </xdr:nvSpPr>
      <xdr:spPr>
        <a:xfrm>
          <a:off x="14325111" y="60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126428</xdr:rowOff>
    </xdr:from>
    <xdr:to>
      <xdr:col>72</xdr:col>
      <xdr:colOff>38100</xdr:colOff>
      <xdr:row>36</xdr:row>
      <xdr:rowOff>56578</xdr:rowOff>
    </xdr:to>
    <xdr:sp macro="" textlink="">
      <xdr:nvSpPr>
        <xdr:cNvPr id="544" name="楕円 543"/>
        <xdr:cNvSpPr/>
      </xdr:nvSpPr>
      <xdr:spPr>
        <a:xfrm>
          <a:off x="13652500" y="6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73105</xdr:rowOff>
    </xdr:from>
    <xdr:ext cx="534377" cy="259045"/>
    <xdr:sp macro="" textlink="">
      <xdr:nvSpPr>
        <xdr:cNvPr id="545" name="テキスト ボックス 544"/>
        <xdr:cNvSpPr txBox="1"/>
      </xdr:nvSpPr>
      <xdr:spPr>
        <a:xfrm>
          <a:off x="13436111" y="59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92672</xdr:rowOff>
    </xdr:from>
    <xdr:to>
      <xdr:col>67</xdr:col>
      <xdr:colOff>101600</xdr:colOff>
      <xdr:row>38</xdr:row>
      <xdr:rowOff>22822</xdr:rowOff>
    </xdr:to>
    <xdr:sp macro="" textlink="">
      <xdr:nvSpPr>
        <xdr:cNvPr id="546" name="楕円 545"/>
        <xdr:cNvSpPr/>
      </xdr:nvSpPr>
      <xdr:spPr>
        <a:xfrm>
          <a:off x="12763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39349</xdr:rowOff>
    </xdr:from>
    <xdr:ext cx="469744" cy="259045"/>
    <xdr:sp macro="" textlink="">
      <xdr:nvSpPr>
        <xdr:cNvPr id="547" name="テキスト ボックス 546"/>
        <xdr:cNvSpPr txBox="1"/>
      </xdr:nvSpPr>
      <xdr:spPr>
        <a:xfrm>
          <a:off x="12579428" y="621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87065</xdr:rowOff>
    </xdr:from>
    <xdr:to>
      <xdr:col>85</xdr:col>
      <xdr:colOff>127000</xdr:colOff>
      <xdr:row>74</xdr:row>
      <xdr:rowOff>132628</xdr:rowOff>
    </xdr:to>
    <xdr:cxnSp macro="">
      <xdr:nvCxnSpPr>
        <xdr:cNvPr id="629" name="直線コネクタ 628"/>
        <xdr:cNvCxnSpPr/>
      </xdr:nvCxnSpPr>
      <xdr:spPr>
        <a:xfrm flipV="1">
          <a:off x="15481300" y="12774365"/>
          <a:ext cx="838200" cy="4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132628</xdr:rowOff>
    </xdr:from>
    <xdr:to>
      <xdr:col>81</xdr:col>
      <xdr:colOff>50800</xdr:colOff>
      <xdr:row>74</xdr:row>
      <xdr:rowOff>163203</xdr:rowOff>
    </xdr:to>
    <xdr:cxnSp macro="">
      <xdr:nvCxnSpPr>
        <xdr:cNvPr id="632" name="直線コネクタ 631"/>
        <xdr:cNvCxnSpPr/>
      </xdr:nvCxnSpPr>
      <xdr:spPr>
        <a:xfrm flipV="1">
          <a:off x="14592300" y="12819928"/>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163203</xdr:rowOff>
    </xdr:from>
    <xdr:to>
      <xdr:col>76</xdr:col>
      <xdr:colOff>114300</xdr:colOff>
      <xdr:row>75</xdr:row>
      <xdr:rowOff>3211</xdr:rowOff>
    </xdr:to>
    <xdr:cxnSp macro="">
      <xdr:nvCxnSpPr>
        <xdr:cNvPr id="635" name="直線コネクタ 634"/>
        <xdr:cNvCxnSpPr/>
      </xdr:nvCxnSpPr>
      <xdr:spPr>
        <a:xfrm flipV="1">
          <a:off x="13703300" y="12850503"/>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3211</xdr:rowOff>
    </xdr:from>
    <xdr:to>
      <xdr:col>71</xdr:col>
      <xdr:colOff>177800</xdr:colOff>
      <xdr:row>75</xdr:row>
      <xdr:rowOff>18871</xdr:rowOff>
    </xdr:to>
    <xdr:cxnSp macro="">
      <xdr:nvCxnSpPr>
        <xdr:cNvPr id="638" name="直線コネクタ 637"/>
        <xdr:cNvCxnSpPr/>
      </xdr:nvCxnSpPr>
      <xdr:spPr>
        <a:xfrm flipV="1">
          <a:off x="12814300" y="1286196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15591</xdr:rowOff>
    </xdr:from>
    <xdr:to>
      <xdr:col>72</xdr:col>
      <xdr:colOff>38100</xdr:colOff>
      <xdr:row>76</xdr:row>
      <xdr:rowOff>117191</xdr:rowOff>
    </xdr:to>
    <xdr:sp macro="" textlink="">
      <xdr:nvSpPr>
        <xdr:cNvPr id="639" name="フローチャート: 判断 638"/>
        <xdr:cNvSpPr/>
      </xdr:nvSpPr>
      <xdr:spPr>
        <a:xfrm>
          <a:off x="13652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108318</xdr:rowOff>
    </xdr:from>
    <xdr:ext cx="534377" cy="259045"/>
    <xdr:sp macro="" textlink="">
      <xdr:nvSpPr>
        <xdr:cNvPr id="640" name="テキスト ボックス 639"/>
        <xdr:cNvSpPr txBox="1"/>
      </xdr:nvSpPr>
      <xdr:spPr>
        <a:xfrm>
          <a:off x="13436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36265</xdr:rowOff>
    </xdr:from>
    <xdr:to>
      <xdr:col>85</xdr:col>
      <xdr:colOff>177800</xdr:colOff>
      <xdr:row>74</xdr:row>
      <xdr:rowOff>137865</xdr:rowOff>
    </xdr:to>
    <xdr:sp macro="" textlink="">
      <xdr:nvSpPr>
        <xdr:cNvPr id="648" name="楕円 647"/>
        <xdr:cNvSpPr/>
      </xdr:nvSpPr>
      <xdr:spPr>
        <a:xfrm>
          <a:off x="16268700" y="127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59142</xdr:rowOff>
    </xdr:from>
    <xdr:ext cx="534377" cy="259045"/>
    <xdr:sp macro="" textlink="">
      <xdr:nvSpPr>
        <xdr:cNvPr id="649" name="公債費該当値テキスト"/>
        <xdr:cNvSpPr txBox="1"/>
      </xdr:nvSpPr>
      <xdr:spPr>
        <a:xfrm>
          <a:off x="16370300" y="125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81828</xdr:rowOff>
    </xdr:from>
    <xdr:to>
      <xdr:col>81</xdr:col>
      <xdr:colOff>101600</xdr:colOff>
      <xdr:row>75</xdr:row>
      <xdr:rowOff>11978</xdr:rowOff>
    </xdr:to>
    <xdr:sp macro="" textlink="">
      <xdr:nvSpPr>
        <xdr:cNvPr id="650" name="楕円 649"/>
        <xdr:cNvSpPr/>
      </xdr:nvSpPr>
      <xdr:spPr>
        <a:xfrm>
          <a:off x="15430500" y="127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28505</xdr:rowOff>
    </xdr:from>
    <xdr:ext cx="534377" cy="259045"/>
    <xdr:sp macro="" textlink="">
      <xdr:nvSpPr>
        <xdr:cNvPr id="651" name="テキスト ボックス 650"/>
        <xdr:cNvSpPr txBox="1"/>
      </xdr:nvSpPr>
      <xdr:spPr>
        <a:xfrm>
          <a:off x="15214111" y="125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112403</xdr:rowOff>
    </xdr:from>
    <xdr:to>
      <xdr:col>76</xdr:col>
      <xdr:colOff>165100</xdr:colOff>
      <xdr:row>75</xdr:row>
      <xdr:rowOff>42553</xdr:rowOff>
    </xdr:to>
    <xdr:sp macro="" textlink="">
      <xdr:nvSpPr>
        <xdr:cNvPr id="652" name="楕円 651"/>
        <xdr:cNvSpPr/>
      </xdr:nvSpPr>
      <xdr:spPr>
        <a:xfrm>
          <a:off x="14541500" y="127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59080</xdr:rowOff>
    </xdr:from>
    <xdr:ext cx="534377" cy="259045"/>
    <xdr:sp macro="" textlink="">
      <xdr:nvSpPr>
        <xdr:cNvPr id="653" name="テキスト ボックス 652"/>
        <xdr:cNvSpPr txBox="1"/>
      </xdr:nvSpPr>
      <xdr:spPr>
        <a:xfrm>
          <a:off x="14325111" y="1257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123861</xdr:rowOff>
    </xdr:from>
    <xdr:to>
      <xdr:col>72</xdr:col>
      <xdr:colOff>38100</xdr:colOff>
      <xdr:row>75</xdr:row>
      <xdr:rowOff>54011</xdr:rowOff>
    </xdr:to>
    <xdr:sp macro="" textlink="">
      <xdr:nvSpPr>
        <xdr:cNvPr id="654" name="楕円 653"/>
        <xdr:cNvSpPr/>
      </xdr:nvSpPr>
      <xdr:spPr>
        <a:xfrm>
          <a:off x="13652500" y="128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70538</xdr:rowOff>
    </xdr:from>
    <xdr:ext cx="534377" cy="259045"/>
    <xdr:sp macro="" textlink="">
      <xdr:nvSpPr>
        <xdr:cNvPr id="655" name="テキスト ボックス 654"/>
        <xdr:cNvSpPr txBox="1"/>
      </xdr:nvSpPr>
      <xdr:spPr>
        <a:xfrm>
          <a:off x="13436111" y="125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139521</xdr:rowOff>
    </xdr:from>
    <xdr:to>
      <xdr:col>67</xdr:col>
      <xdr:colOff>101600</xdr:colOff>
      <xdr:row>75</xdr:row>
      <xdr:rowOff>69671</xdr:rowOff>
    </xdr:to>
    <xdr:sp macro="" textlink="">
      <xdr:nvSpPr>
        <xdr:cNvPr id="656" name="楕円 655"/>
        <xdr:cNvSpPr/>
      </xdr:nvSpPr>
      <xdr:spPr>
        <a:xfrm>
          <a:off x="12763500" y="12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86198</xdr:rowOff>
    </xdr:from>
    <xdr:ext cx="534377" cy="259045"/>
    <xdr:sp macro="" textlink="">
      <xdr:nvSpPr>
        <xdr:cNvPr id="657" name="テキスト ボックス 656"/>
        <xdr:cNvSpPr txBox="1"/>
      </xdr:nvSpPr>
      <xdr:spPr>
        <a:xfrm>
          <a:off x="12547111" y="126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71634</xdr:rowOff>
    </xdr:from>
    <xdr:to>
      <xdr:col>85</xdr:col>
      <xdr:colOff>127000</xdr:colOff>
      <xdr:row>99</xdr:row>
      <xdr:rowOff>9361</xdr:rowOff>
    </xdr:to>
    <xdr:cxnSp macro="">
      <xdr:nvCxnSpPr>
        <xdr:cNvPr id="686" name="直線コネクタ 685"/>
        <xdr:cNvCxnSpPr/>
      </xdr:nvCxnSpPr>
      <xdr:spPr>
        <a:xfrm flipV="1">
          <a:off x="15481300" y="16873734"/>
          <a:ext cx="838200" cy="10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5302</xdr:rowOff>
    </xdr:from>
    <xdr:to>
      <xdr:col>81</xdr:col>
      <xdr:colOff>50800</xdr:colOff>
      <xdr:row>99</xdr:row>
      <xdr:rowOff>9361</xdr:rowOff>
    </xdr:to>
    <xdr:cxnSp macro="">
      <xdr:nvCxnSpPr>
        <xdr:cNvPr id="689" name="直線コネクタ 688"/>
        <xdr:cNvCxnSpPr/>
      </xdr:nvCxnSpPr>
      <xdr:spPr>
        <a:xfrm>
          <a:off x="14592300" y="16978852"/>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5302</xdr:rowOff>
    </xdr:from>
    <xdr:to>
      <xdr:col>76</xdr:col>
      <xdr:colOff>114300</xdr:colOff>
      <xdr:row>99</xdr:row>
      <xdr:rowOff>37421</xdr:rowOff>
    </xdr:to>
    <xdr:cxnSp macro="">
      <xdr:nvCxnSpPr>
        <xdr:cNvPr id="692" name="直線コネクタ 691"/>
        <xdr:cNvCxnSpPr/>
      </xdr:nvCxnSpPr>
      <xdr:spPr>
        <a:xfrm flipV="1">
          <a:off x="13703300" y="1697885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131356</xdr:rowOff>
    </xdr:from>
    <xdr:to>
      <xdr:col>71</xdr:col>
      <xdr:colOff>177800</xdr:colOff>
      <xdr:row>99</xdr:row>
      <xdr:rowOff>37421</xdr:rowOff>
    </xdr:to>
    <xdr:cxnSp macro="">
      <xdr:nvCxnSpPr>
        <xdr:cNvPr id="695" name="直線コネクタ 694"/>
        <xdr:cNvCxnSpPr/>
      </xdr:nvCxnSpPr>
      <xdr:spPr>
        <a:xfrm>
          <a:off x="12814300" y="16933456"/>
          <a:ext cx="889000" cy="7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86919</xdr:rowOff>
    </xdr:from>
    <xdr:to>
      <xdr:col>72</xdr:col>
      <xdr:colOff>38100</xdr:colOff>
      <xdr:row>98</xdr:row>
      <xdr:rowOff>17069</xdr:rowOff>
    </xdr:to>
    <xdr:sp macro="" textlink="">
      <xdr:nvSpPr>
        <xdr:cNvPr id="696" name="フローチャート: 判断 695"/>
        <xdr:cNvSpPr/>
      </xdr:nvSpPr>
      <xdr:spPr>
        <a:xfrm>
          <a:off x="136525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33596</xdr:rowOff>
    </xdr:from>
    <xdr:ext cx="534377" cy="259045"/>
    <xdr:sp macro="" textlink="">
      <xdr:nvSpPr>
        <xdr:cNvPr id="697" name="テキスト ボックス 696"/>
        <xdr:cNvSpPr txBox="1"/>
      </xdr:nvSpPr>
      <xdr:spPr>
        <a:xfrm>
          <a:off x="13436111" y="164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20834</xdr:rowOff>
    </xdr:from>
    <xdr:to>
      <xdr:col>85</xdr:col>
      <xdr:colOff>177800</xdr:colOff>
      <xdr:row>98</xdr:row>
      <xdr:rowOff>122434</xdr:rowOff>
    </xdr:to>
    <xdr:sp macro="" textlink="">
      <xdr:nvSpPr>
        <xdr:cNvPr id="705" name="楕円 704"/>
        <xdr:cNvSpPr/>
      </xdr:nvSpPr>
      <xdr:spPr>
        <a:xfrm>
          <a:off x="16268700" y="168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170711</xdr:rowOff>
    </xdr:from>
    <xdr:ext cx="469744" cy="259045"/>
    <xdr:sp macro="" textlink="">
      <xdr:nvSpPr>
        <xdr:cNvPr id="706" name="積立金該当値テキスト"/>
        <xdr:cNvSpPr txBox="1"/>
      </xdr:nvSpPr>
      <xdr:spPr>
        <a:xfrm>
          <a:off x="16370300" y="168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130011</xdr:rowOff>
    </xdr:from>
    <xdr:to>
      <xdr:col>81</xdr:col>
      <xdr:colOff>101600</xdr:colOff>
      <xdr:row>99</xdr:row>
      <xdr:rowOff>60161</xdr:rowOff>
    </xdr:to>
    <xdr:sp macro="" textlink="">
      <xdr:nvSpPr>
        <xdr:cNvPr id="707" name="楕円 706"/>
        <xdr:cNvSpPr/>
      </xdr:nvSpPr>
      <xdr:spPr>
        <a:xfrm>
          <a:off x="15430500" y="169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51288</xdr:rowOff>
    </xdr:from>
    <xdr:ext cx="469744" cy="259045"/>
    <xdr:sp macro="" textlink="">
      <xdr:nvSpPr>
        <xdr:cNvPr id="708" name="テキスト ボックス 707"/>
        <xdr:cNvSpPr txBox="1"/>
      </xdr:nvSpPr>
      <xdr:spPr>
        <a:xfrm>
          <a:off x="15246428" y="1702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125952</xdr:rowOff>
    </xdr:from>
    <xdr:to>
      <xdr:col>76</xdr:col>
      <xdr:colOff>165100</xdr:colOff>
      <xdr:row>99</xdr:row>
      <xdr:rowOff>56102</xdr:rowOff>
    </xdr:to>
    <xdr:sp macro="" textlink="">
      <xdr:nvSpPr>
        <xdr:cNvPr id="709" name="楕円 708"/>
        <xdr:cNvSpPr/>
      </xdr:nvSpPr>
      <xdr:spPr>
        <a:xfrm>
          <a:off x="14541500" y="169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47229</xdr:rowOff>
    </xdr:from>
    <xdr:ext cx="469744" cy="259045"/>
    <xdr:sp macro="" textlink="">
      <xdr:nvSpPr>
        <xdr:cNvPr id="710" name="テキスト ボックス 709"/>
        <xdr:cNvSpPr txBox="1"/>
      </xdr:nvSpPr>
      <xdr:spPr>
        <a:xfrm>
          <a:off x="14357428" y="1702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158071</xdr:rowOff>
    </xdr:from>
    <xdr:to>
      <xdr:col>72</xdr:col>
      <xdr:colOff>38100</xdr:colOff>
      <xdr:row>99</xdr:row>
      <xdr:rowOff>88221</xdr:rowOff>
    </xdr:to>
    <xdr:sp macro="" textlink="">
      <xdr:nvSpPr>
        <xdr:cNvPr id="711" name="楕円 710"/>
        <xdr:cNvSpPr/>
      </xdr:nvSpPr>
      <xdr:spPr>
        <a:xfrm>
          <a:off x="136525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79348</xdr:rowOff>
    </xdr:from>
    <xdr:ext cx="378565" cy="259045"/>
    <xdr:sp macro="" textlink="">
      <xdr:nvSpPr>
        <xdr:cNvPr id="712" name="テキスト ボックス 711"/>
        <xdr:cNvSpPr txBox="1"/>
      </xdr:nvSpPr>
      <xdr:spPr>
        <a:xfrm>
          <a:off x="13514017" y="17052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80556</xdr:rowOff>
    </xdr:from>
    <xdr:to>
      <xdr:col>67</xdr:col>
      <xdr:colOff>101600</xdr:colOff>
      <xdr:row>99</xdr:row>
      <xdr:rowOff>10706</xdr:rowOff>
    </xdr:to>
    <xdr:sp macro="" textlink="">
      <xdr:nvSpPr>
        <xdr:cNvPr id="713" name="楕円 712"/>
        <xdr:cNvSpPr/>
      </xdr:nvSpPr>
      <xdr:spPr>
        <a:xfrm>
          <a:off x="12763500" y="168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1833</xdr:rowOff>
    </xdr:from>
    <xdr:ext cx="469744" cy="259045"/>
    <xdr:sp macro="" textlink="">
      <xdr:nvSpPr>
        <xdr:cNvPr id="714" name="テキスト ボックス 713"/>
        <xdr:cNvSpPr txBox="1"/>
      </xdr:nvSpPr>
      <xdr:spPr>
        <a:xfrm>
          <a:off x="12579428" y="1697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160710</xdr:rowOff>
    </xdr:from>
    <xdr:to>
      <xdr:col>116</xdr:col>
      <xdr:colOff>63500</xdr:colOff>
      <xdr:row>38</xdr:row>
      <xdr:rowOff>166697</xdr:rowOff>
    </xdr:to>
    <xdr:cxnSp macro="">
      <xdr:nvCxnSpPr>
        <xdr:cNvPr id="745" name="直線コネクタ 744"/>
        <xdr:cNvCxnSpPr/>
      </xdr:nvCxnSpPr>
      <xdr:spPr>
        <a:xfrm flipV="1">
          <a:off x="21323300" y="6675810"/>
          <a:ext cx="8382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166697</xdr:rowOff>
    </xdr:from>
    <xdr:to>
      <xdr:col>111</xdr:col>
      <xdr:colOff>177800</xdr:colOff>
      <xdr:row>39</xdr:row>
      <xdr:rowOff>12446</xdr:rowOff>
    </xdr:to>
    <xdr:cxnSp macro="">
      <xdr:nvCxnSpPr>
        <xdr:cNvPr id="748" name="直線コネクタ 747"/>
        <xdr:cNvCxnSpPr/>
      </xdr:nvCxnSpPr>
      <xdr:spPr>
        <a:xfrm flipV="1">
          <a:off x="20434300" y="6681797"/>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12446</xdr:rowOff>
    </xdr:from>
    <xdr:to>
      <xdr:col>107</xdr:col>
      <xdr:colOff>50800</xdr:colOff>
      <xdr:row>39</xdr:row>
      <xdr:rowOff>15929</xdr:rowOff>
    </xdr:to>
    <xdr:cxnSp macro="">
      <xdr:nvCxnSpPr>
        <xdr:cNvPr id="751" name="直線コネクタ 750"/>
        <xdr:cNvCxnSpPr/>
      </xdr:nvCxnSpPr>
      <xdr:spPr>
        <a:xfrm flipV="1">
          <a:off x="19545300" y="6698996"/>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15929</xdr:rowOff>
    </xdr:from>
    <xdr:to>
      <xdr:col>102</xdr:col>
      <xdr:colOff>114300</xdr:colOff>
      <xdr:row>39</xdr:row>
      <xdr:rowOff>30299</xdr:rowOff>
    </xdr:to>
    <xdr:cxnSp macro="">
      <xdr:nvCxnSpPr>
        <xdr:cNvPr id="754" name="直線コネクタ 753"/>
        <xdr:cNvCxnSpPr/>
      </xdr:nvCxnSpPr>
      <xdr:spPr>
        <a:xfrm flipV="1">
          <a:off x="18656300" y="670247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13136</xdr:rowOff>
    </xdr:from>
    <xdr:to>
      <xdr:col>102</xdr:col>
      <xdr:colOff>165100</xdr:colOff>
      <xdr:row>38</xdr:row>
      <xdr:rowOff>114736</xdr:rowOff>
    </xdr:to>
    <xdr:sp macro="" textlink="">
      <xdr:nvSpPr>
        <xdr:cNvPr id="755" name="フローチャート: 判断 754"/>
        <xdr:cNvSpPr/>
      </xdr:nvSpPr>
      <xdr:spPr>
        <a:xfrm>
          <a:off x="19494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131262</xdr:rowOff>
    </xdr:from>
    <xdr:ext cx="469744" cy="259045"/>
    <xdr:sp macro="" textlink="">
      <xdr:nvSpPr>
        <xdr:cNvPr id="756" name="テキスト ボックス 755"/>
        <xdr:cNvSpPr txBox="1"/>
      </xdr:nvSpPr>
      <xdr:spPr>
        <a:xfrm>
          <a:off x="19310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109910</xdr:rowOff>
    </xdr:from>
    <xdr:to>
      <xdr:col>116</xdr:col>
      <xdr:colOff>114300</xdr:colOff>
      <xdr:row>39</xdr:row>
      <xdr:rowOff>40060</xdr:rowOff>
    </xdr:to>
    <xdr:sp macro="" textlink="">
      <xdr:nvSpPr>
        <xdr:cNvPr id="764" name="楕円 763"/>
        <xdr:cNvSpPr/>
      </xdr:nvSpPr>
      <xdr:spPr>
        <a:xfrm>
          <a:off x="22110700" y="6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69287</xdr:rowOff>
    </xdr:from>
    <xdr:ext cx="469744" cy="259045"/>
    <xdr:sp macro="" textlink="">
      <xdr:nvSpPr>
        <xdr:cNvPr id="765" name="投資及び出資金該当値テキスト"/>
        <xdr:cNvSpPr txBox="1"/>
      </xdr:nvSpPr>
      <xdr:spPr>
        <a:xfrm>
          <a:off x="22212300" y="641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115897</xdr:rowOff>
    </xdr:from>
    <xdr:to>
      <xdr:col>112</xdr:col>
      <xdr:colOff>38100</xdr:colOff>
      <xdr:row>39</xdr:row>
      <xdr:rowOff>46047</xdr:rowOff>
    </xdr:to>
    <xdr:sp macro="" textlink="">
      <xdr:nvSpPr>
        <xdr:cNvPr id="766" name="楕円 765"/>
        <xdr:cNvSpPr/>
      </xdr:nvSpPr>
      <xdr:spPr>
        <a:xfrm>
          <a:off x="21272500" y="66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62573</xdr:rowOff>
    </xdr:from>
    <xdr:ext cx="378565" cy="259045"/>
    <xdr:sp macro="" textlink="">
      <xdr:nvSpPr>
        <xdr:cNvPr id="767" name="テキスト ボックス 766"/>
        <xdr:cNvSpPr txBox="1"/>
      </xdr:nvSpPr>
      <xdr:spPr>
        <a:xfrm>
          <a:off x="21134017" y="6406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133096</xdr:rowOff>
    </xdr:from>
    <xdr:to>
      <xdr:col>107</xdr:col>
      <xdr:colOff>101600</xdr:colOff>
      <xdr:row>39</xdr:row>
      <xdr:rowOff>63246</xdr:rowOff>
    </xdr:to>
    <xdr:sp macro="" textlink="">
      <xdr:nvSpPr>
        <xdr:cNvPr id="768" name="楕円 767"/>
        <xdr:cNvSpPr/>
      </xdr:nvSpPr>
      <xdr:spPr>
        <a:xfrm>
          <a:off x="20383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79773</xdr:rowOff>
    </xdr:from>
    <xdr:ext cx="378565" cy="259045"/>
    <xdr:sp macro="" textlink="">
      <xdr:nvSpPr>
        <xdr:cNvPr id="769" name="テキスト ボックス 768"/>
        <xdr:cNvSpPr txBox="1"/>
      </xdr:nvSpPr>
      <xdr:spPr>
        <a:xfrm>
          <a:off x="20245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136579</xdr:rowOff>
    </xdr:from>
    <xdr:to>
      <xdr:col>102</xdr:col>
      <xdr:colOff>165100</xdr:colOff>
      <xdr:row>39</xdr:row>
      <xdr:rowOff>66729</xdr:rowOff>
    </xdr:to>
    <xdr:sp macro="" textlink="">
      <xdr:nvSpPr>
        <xdr:cNvPr id="770" name="楕円 769"/>
        <xdr:cNvSpPr/>
      </xdr:nvSpPr>
      <xdr:spPr>
        <a:xfrm>
          <a:off x="19494500" y="6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57856</xdr:rowOff>
    </xdr:from>
    <xdr:ext cx="378565" cy="259045"/>
    <xdr:sp macro="" textlink="">
      <xdr:nvSpPr>
        <xdr:cNvPr id="771" name="テキスト ボックス 770"/>
        <xdr:cNvSpPr txBox="1"/>
      </xdr:nvSpPr>
      <xdr:spPr>
        <a:xfrm>
          <a:off x="19356017" y="674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150949</xdr:rowOff>
    </xdr:from>
    <xdr:to>
      <xdr:col>98</xdr:col>
      <xdr:colOff>38100</xdr:colOff>
      <xdr:row>39</xdr:row>
      <xdr:rowOff>81099</xdr:rowOff>
    </xdr:to>
    <xdr:sp macro="" textlink="">
      <xdr:nvSpPr>
        <xdr:cNvPr id="772" name="楕円 771"/>
        <xdr:cNvSpPr/>
      </xdr:nvSpPr>
      <xdr:spPr>
        <a:xfrm>
          <a:off x="18605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72226</xdr:rowOff>
    </xdr:from>
    <xdr:ext cx="378565" cy="259045"/>
    <xdr:sp macro="" textlink="">
      <xdr:nvSpPr>
        <xdr:cNvPr id="773" name="テキスト ボックス 772"/>
        <xdr:cNvSpPr txBox="1"/>
      </xdr:nvSpPr>
      <xdr:spPr>
        <a:xfrm>
          <a:off x="18467017"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131128</xdr:rowOff>
    </xdr:from>
    <xdr:to>
      <xdr:col>116</xdr:col>
      <xdr:colOff>63500</xdr:colOff>
      <xdr:row>55</xdr:row>
      <xdr:rowOff>55194</xdr:rowOff>
    </xdr:to>
    <xdr:cxnSp macro="">
      <xdr:nvCxnSpPr>
        <xdr:cNvPr id="802" name="直線コネクタ 801"/>
        <xdr:cNvCxnSpPr/>
      </xdr:nvCxnSpPr>
      <xdr:spPr>
        <a:xfrm>
          <a:off x="21323300" y="9389428"/>
          <a:ext cx="8382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3"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131128</xdr:rowOff>
    </xdr:from>
    <xdr:to>
      <xdr:col>111</xdr:col>
      <xdr:colOff>177800</xdr:colOff>
      <xdr:row>55</xdr:row>
      <xdr:rowOff>31382</xdr:rowOff>
    </xdr:to>
    <xdr:cxnSp macro="">
      <xdr:nvCxnSpPr>
        <xdr:cNvPr id="805" name="直線コネクタ 804"/>
        <xdr:cNvCxnSpPr/>
      </xdr:nvCxnSpPr>
      <xdr:spPr>
        <a:xfrm flipV="1">
          <a:off x="20434300" y="9389428"/>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31382</xdr:rowOff>
    </xdr:from>
    <xdr:to>
      <xdr:col>107</xdr:col>
      <xdr:colOff>50800</xdr:colOff>
      <xdr:row>55</xdr:row>
      <xdr:rowOff>91389</xdr:rowOff>
    </xdr:to>
    <xdr:cxnSp macro="">
      <xdr:nvCxnSpPr>
        <xdr:cNvPr id="808" name="直線コネクタ 807"/>
        <xdr:cNvCxnSpPr/>
      </xdr:nvCxnSpPr>
      <xdr:spPr>
        <a:xfrm flipV="1">
          <a:off x="19545300" y="9461132"/>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0" name="テキスト ボックス 809"/>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132423</xdr:rowOff>
    </xdr:from>
    <xdr:to>
      <xdr:col>102</xdr:col>
      <xdr:colOff>114300</xdr:colOff>
      <xdr:row>55</xdr:row>
      <xdr:rowOff>91389</xdr:rowOff>
    </xdr:to>
    <xdr:cxnSp macro="">
      <xdr:nvCxnSpPr>
        <xdr:cNvPr id="811" name="直線コネクタ 810"/>
        <xdr:cNvCxnSpPr/>
      </xdr:nvCxnSpPr>
      <xdr:spPr>
        <a:xfrm>
          <a:off x="18656300" y="9390723"/>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2" name="フローチャート: 判断 811"/>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3" name="テキスト ボックス 812"/>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5" name="テキスト ボックス 814"/>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4394</xdr:rowOff>
    </xdr:from>
    <xdr:to>
      <xdr:col>116</xdr:col>
      <xdr:colOff>114300</xdr:colOff>
      <xdr:row>55</xdr:row>
      <xdr:rowOff>105994</xdr:rowOff>
    </xdr:to>
    <xdr:sp macro="" textlink="">
      <xdr:nvSpPr>
        <xdr:cNvPr id="821" name="楕円 820"/>
        <xdr:cNvSpPr/>
      </xdr:nvSpPr>
      <xdr:spPr>
        <a:xfrm>
          <a:off x="22110700" y="94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27271</xdr:rowOff>
    </xdr:from>
    <xdr:ext cx="534377" cy="259045"/>
    <xdr:sp macro="" textlink="">
      <xdr:nvSpPr>
        <xdr:cNvPr id="822" name="貸付金該当値テキスト"/>
        <xdr:cNvSpPr txBox="1"/>
      </xdr:nvSpPr>
      <xdr:spPr>
        <a:xfrm>
          <a:off x="22212300" y="92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80328</xdr:rowOff>
    </xdr:from>
    <xdr:to>
      <xdr:col>112</xdr:col>
      <xdr:colOff>38100</xdr:colOff>
      <xdr:row>55</xdr:row>
      <xdr:rowOff>10478</xdr:rowOff>
    </xdr:to>
    <xdr:sp macro="" textlink="">
      <xdr:nvSpPr>
        <xdr:cNvPr id="823" name="楕円 822"/>
        <xdr:cNvSpPr/>
      </xdr:nvSpPr>
      <xdr:spPr>
        <a:xfrm>
          <a:off x="21272500" y="93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27005</xdr:rowOff>
    </xdr:from>
    <xdr:ext cx="534377" cy="259045"/>
    <xdr:sp macro="" textlink="">
      <xdr:nvSpPr>
        <xdr:cNvPr id="824" name="テキスト ボックス 823"/>
        <xdr:cNvSpPr txBox="1"/>
      </xdr:nvSpPr>
      <xdr:spPr>
        <a:xfrm>
          <a:off x="21056111" y="91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152032</xdr:rowOff>
    </xdr:from>
    <xdr:to>
      <xdr:col>107</xdr:col>
      <xdr:colOff>101600</xdr:colOff>
      <xdr:row>55</xdr:row>
      <xdr:rowOff>82182</xdr:rowOff>
    </xdr:to>
    <xdr:sp macro="" textlink="">
      <xdr:nvSpPr>
        <xdr:cNvPr id="825" name="楕円 824"/>
        <xdr:cNvSpPr/>
      </xdr:nvSpPr>
      <xdr:spPr>
        <a:xfrm>
          <a:off x="20383500" y="9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98709</xdr:rowOff>
    </xdr:from>
    <xdr:ext cx="534377" cy="259045"/>
    <xdr:sp macro="" textlink="">
      <xdr:nvSpPr>
        <xdr:cNvPr id="826" name="テキスト ボックス 825"/>
        <xdr:cNvSpPr txBox="1"/>
      </xdr:nvSpPr>
      <xdr:spPr>
        <a:xfrm>
          <a:off x="20167111" y="91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40589</xdr:rowOff>
    </xdr:from>
    <xdr:to>
      <xdr:col>102</xdr:col>
      <xdr:colOff>165100</xdr:colOff>
      <xdr:row>55</xdr:row>
      <xdr:rowOff>142189</xdr:rowOff>
    </xdr:to>
    <xdr:sp macro="" textlink="">
      <xdr:nvSpPr>
        <xdr:cNvPr id="827" name="楕円 826"/>
        <xdr:cNvSpPr/>
      </xdr:nvSpPr>
      <xdr:spPr>
        <a:xfrm>
          <a:off x="19494500" y="94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158716</xdr:rowOff>
    </xdr:from>
    <xdr:ext cx="534377" cy="259045"/>
    <xdr:sp macro="" textlink="">
      <xdr:nvSpPr>
        <xdr:cNvPr id="828" name="テキスト ボックス 827"/>
        <xdr:cNvSpPr txBox="1"/>
      </xdr:nvSpPr>
      <xdr:spPr>
        <a:xfrm>
          <a:off x="19278111" y="92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81623</xdr:rowOff>
    </xdr:from>
    <xdr:to>
      <xdr:col>98</xdr:col>
      <xdr:colOff>38100</xdr:colOff>
      <xdr:row>55</xdr:row>
      <xdr:rowOff>11773</xdr:rowOff>
    </xdr:to>
    <xdr:sp macro="" textlink="">
      <xdr:nvSpPr>
        <xdr:cNvPr id="829" name="楕円 828"/>
        <xdr:cNvSpPr/>
      </xdr:nvSpPr>
      <xdr:spPr>
        <a:xfrm>
          <a:off x="18605500" y="93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28300</xdr:rowOff>
    </xdr:from>
    <xdr:ext cx="534377" cy="259045"/>
    <xdr:sp macro="" textlink="">
      <xdr:nvSpPr>
        <xdr:cNvPr id="830" name="テキスト ボックス 829"/>
        <xdr:cNvSpPr txBox="1"/>
      </xdr:nvSpPr>
      <xdr:spPr>
        <a:xfrm>
          <a:off x="18389111" y="91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100929</xdr:rowOff>
    </xdr:from>
    <xdr:to>
      <xdr:col>116</xdr:col>
      <xdr:colOff>63500</xdr:colOff>
      <xdr:row>74</xdr:row>
      <xdr:rowOff>129733</xdr:rowOff>
    </xdr:to>
    <xdr:cxnSp macro="">
      <xdr:nvCxnSpPr>
        <xdr:cNvPr id="858" name="直線コネクタ 857"/>
        <xdr:cNvCxnSpPr/>
      </xdr:nvCxnSpPr>
      <xdr:spPr>
        <a:xfrm flipV="1">
          <a:off x="21323300" y="12788229"/>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129733</xdr:rowOff>
    </xdr:from>
    <xdr:to>
      <xdr:col>111</xdr:col>
      <xdr:colOff>177800</xdr:colOff>
      <xdr:row>74</xdr:row>
      <xdr:rowOff>146283</xdr:rowOff>
    </xdr:to>
    <xdr:cxnSp macro="">
      <xdr:nvCxnSpPr>
        <xdr:cNvPr id="861" name="直線コネクタ 860"/>
        <xdr:cNvCxnSpPr/>
      </xdr:nvCxnSpPr>
      <xdr:spPr>
        <a:xfrm flipV="1">
          <a:off x="20434300" y="12817033"/>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146283</xdr:rowOff>
    </xdr:from>
    <xdr:to>
      <xdr:col>107</xdr:col>
      <xdr:colOff>50800</xdr:colOff>
      <xdr:row>75</xdr:row>
      <xdr:rowOff>43391</xdr:rowOff>
    </xdr:to>
    <xdr:cxnSp macro="">
      <xdr:nvCxnSpPr>
        <xdr:cNvPr id="864" name="直線コネクタ 863"/>
        <xdr:cNvCxnSpPr/>
      </xdr:nvCxnSpPr>
      <xdr:spPr>
        <a:xfrm flipV="1">
          <a:off x="19545300" y="12833583"/>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43391</xdr:rowOff>
    </xdr:from>
    <xdr:to>
      <xdr:col>102</xdr:col>
      <xdr:colOff>114300</xdr:colOff>
      <xdr:row>75</xdr:row>
      <xdr:rowOff>70228</xdr:rowOff>
    </xdr:to>
    <xdr:cxnSp macro="">
      <xdr:nvCxnSpPr>
        <xdr:cNvPr id="867" name="直線コネクタ 866"/>
        <xdr:cNvCxnSpPr/>
      </xdr:nvCxnSpPr>
      <xdr:spPr>
        <a:xfrm flipV="1">
          <a:off x="18656300" y="12902141"/>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106983</xdr:rowOff>
    </xdr:from>
    <xdr:to>
      <xdr:col>102</xdr:col>
      <xdr:colOff>165100</xdr:colOff>
      <xdr:row>76</xdr:row>
      <xdr:rowOff>37133</xdr:rowOff>
    </xdr:to>
    <xdr:sp macro="" textlink="">
      <xdr:nvSpPr>
        <xdr:cNvPr id="868" name="フローチャート: 判断 867"/>
        <xdr:cNvSpPr/>
      </xdr:nvSpPr>
      <xdr:spPr>
        <a:xfrm>
          <a:off x="19494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28260</xdr:rowOff>
    </xdr:from>
    <xdr:ext cx="534377" cy="259045"/>
    <xdr:sp macro="" textlink="">
      <xdr:nvSpPr>
        <xdr:cNvPr id="869" name="テキスト ボックス 868"/>
        <xdr:cNvSpPr txBox="1"/>
      </xdr:nvSpPr>
      <xdr:spPr>
        <a:xfrm>
          <a:off x="19278111" y="130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50129</xdr:rowOff>
    </xdr:from>
    <xdr:to>
      <xdr:col>116</xdr:col>
      <xdr:colOff>114300</xdr:colOff>
      <xdr:row>74</xdr:row>
      <xdr:rowOff>151729</xdr:rowOff>
    </xdr:to>
    <xdr:sp macro="" textlink="">
      <xdr:nvSpPr>
        <xdr:cNvPr id="877" name="楕円 876"/>
        <xdr:cNvSpPr/>
      </xdr:nvSpPr>
      <xdr:spPr>
        <a:xfrm>
          <a:off x="22110700" y="127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73006</xdr:rowOff>
    </xdr:from>
    <xdr:ext cx="534377" cy="259045"/>
    <xdr:sp macro="" textlink="">
      <xdr:nvSpPr>
        <xdr:cNvPr id="878" name="繰出金該当値テキスト"/>
        <xdr:cNvSpPr txBox="1"/>
      </xdr:nvSpPr>
      <xdr:spPr>
        <a:xfrm>
          <a:off x="22212300" y="125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78933</xdr:rowOff>
    </xdr:from>
    <xdr:to>
      <xdr:col>112</xdr:col>
      <xdr:colOff>38100</xdr:colOff>
      <xdr:row>75</xdr:row>
      <xdr:rowOff>9083</xdr:rowOff>
    </xdr:to>
    <xdr:sp macro="" textlink="">
      <xdr:nvSpPr>
        <xdr:cNvPr id="879" name="楕円 878"/>
        <xdr:cNvSpPr/>
      </xdr:nvSpPr>
      <xdr:spPr>
        <a:xfrm>
          <a:off x="21272500" y="127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25610</xdr:rowOff>
    </xdr:from>
    <xdr:ext cx="534377" cy="259045"/>
    <xdr:sp macro="" textlink="">
      <xdr:nvSpPr>
        <xdr:cNvPr id="880" name="テキスト ボックス 879"/>
        <xdr:cNvSpPr txBox="1"/>
      </xdr:nvSpPr>
      <xdr:spPr>
        <a:xfrm>
          <a:off x="21056111" y="1254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95483</xdr:rowOff>
    </xdr:from>
    <xdr:to>
      <xdr:col>107</xdr:col>
      <xdr:colOff>101600</xdr:colOff>
      <xdr:row>75</xdr:row>
      <xdr:rowOff>25633</xdr:rowOff>
    </xdr:to>
    <xdr:sp macro="" textlink="">
      <xdr:nvSpPr>
        <xdr:cNvPr id="881" name="楕円 880"/>
        <xdr:cNvSpPr/>
      </xdr:nvSpPr>
      <xdr:spPr>
        <a:xfrm>
          <a:off x="20383500" y="12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42160</xdr:rowOff>
    </xdr:from>
    <xdr:ext cx="534377" cy="259045"/>
    <xdr:sp macro="" textlink="">
      <xdr:nvSpPr>
        <xdr:cNvPr id="882" name="テキスト ボックス 881"/>
        <xdr:cNvSpPr txBox="1"/>
      </xdr:nvSpPr>
      <xdr:spPr>
        <a:xfrm>
          <a:off x="20167111" y="1255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164041</xdr:rowOff>
    </xdr:from>
    <xdr:to>
      <xdr:col>102</xdr:col>
      <xdr:colOff>165100</xdr:colOff>
      <xdr:row>75</xdr:row>
      <xdr:rowOff>94191</xdr:rowOff>
    </xdr:to>
    <xdr:sp macro="" textlink="">
      <xdr:nvSpPr>
        <xdr:cNvPr id="883" name="楕円 882"/>
        <xdr:cNvSpPr/>
      </xdr:nvSpPr>
      <xdr:spPr>
        <a:xfrm>
          <a:off x="19494500" y="12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110718</xdr:rowOff>
    </xdr:from>
    <xdr:ext cx="534377" cy="259045"/>
    <xdr:sp macro="" textlink="">
      <xdr:nvSpPr>
        <xdr:cNvPr id="884" name="テキスト ボックス 883"/>
        <xdr:cNvSpPr txBox="1"/>
      </xdr:nvSpPr>
      <xdr:spPr>
        <a:xfrm>
          <a:off x="19278111" y="12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19428</xdr:rowOff>
    </xdr:from>
    <xdr:to>
      <xdr:col>98</xdr:col>
      <xdr:colOff>38100</xdr:colOff>
      <xdr:row>75</xdr:row>
      <xdr:rowOff>121028</xdr:rowOff>
    </xdr:to>
    <xdr:sp macro="" textlink="">
      <xdr:nvSpPr>
        <xdr:cNvPr id="885" name="楕円 884"/>
        <xdr:cNvSpPr/>
      </xdr:nvSpPr>
      <xdr:spPr>
        <a:xfrm>
          <a:off x="18605500" y="128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137555</xdr:rowOff>
    </xdr:from>
    <xdr:ext cx="534377" cy="259045"/>
    <xdr:sp macro="" textlink="">
      <xdr:nvSpPr>
        <xdr:cNvPr id="886" name="テキスト ボックス 885"/>
        <xdr:cNvSpPr txBox="1"/>
      </xdr:nvSpPr>
      <xdr:spPr>
        <a:xfrm>
          <a:off x="18389111" y="126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５４５，８３７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９４，１５０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円となっており、類似団体や県内市町の平均を大きく上回っている。これは、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として、総合支所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年４月時点で、平成１８年４月に比べ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３１０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とともに、効率的な行政組織体制や事務合理化による時間外勤務の抑制により、時間外勤務手当の削減に努めていく。また、普通建設事業費は市民一人当たり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１０６，８９６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円となっており、これも類似団体や県内市町と比較して一人当たりコストが高い状況となっている。これは、庁舎整備事業、観光施設整備事業等の増加によるものである。今後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、庁舎整備事業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が完了するものの公共施設の更新・整備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見込まれるが、合併特例債の発行可能額が残り少ない状況においては後年度の負担を考慮し、事業の緊急度や市民ニーズを的確に捉えたうえで事業を進めていく。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82,638
81,726
1,449.83
45,994,245
45,106,885
801,044
24,396,729
61,274,009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12141</xdr:rowOff>
    </xdr:from>
    <xdr:to>
      <xdr:col>24</xdr:col>
      <xdr:colOff>63500</xdr:colOff>
      <xdr:row>34</xdr:row>
      <xdr:rowOff>169875</xdr:rowOff>
    </xdr:to>
    <xdr:cxnSp macro="">
      <xdr:nvCxnSpPr>
        <xdr:cNvPr id="59" name="直線コネクタ 58"/>
        <xdr:cNvCxnSpPr/>
      </xdr:nvCxnSpPr>
      <xdr:spPr>
        <a:xfrm>
          <a:off x="3797300" y="5841441"/>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12141</xdr:rowOff>
    </xdr:from>
    <xdr:to>
      <xdr:col>19</xdr:col>
      <xdr:colOff>177800</xdr:colOff>
      <xdr:row>34</xdr:row>
      <xdr:rowOff>46431</xdr:rowOff>
    </xdr:to>
    <xdr:cxnSp macro="">
      <xdr:nvCxnSpPr>
        <xdr:cNvPr id="62" name="直線コネクタ 61"/>
        <xdr:cNvCxnSpPr/>
      </xdr:nvCxnSpPr>
      <xdr:spPr>
        <a:xfrm flipV="1">
          <a:off x="2908300" y="58414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99466</xdr:rowOff>
    </xdr:from>
    <xdr:to>
      <xdr:col>15</xdr:col>
      <xdr:colOff>50800</xdr:colOff>
      <xdr:row>34</xdr:row>
      <xdr:rowOff>46431</xdr:rowOff>
    </xdr:to>
    <xdr:cxnSp macro="">
      <xdr:nvCxnSpPr>
        <xdr:cNvPr id="65" name="直線コネクタ 64"/>
        <xdr:cNvCxnSpPr/>
      </xdr:nvCxnSpPr>
      <xdr:spPr>
        <a:xfrm>
          <a:off x="2019300" y="575731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99466</xdr:rowOff>
    </xdr:from>
    <xdr:to>
      <xdr:col>10</xdr:col>
      <xdr:colOff>114300</xdr:colOff>
      <xdr:row>34</xdr:row>
      <xdr:rowOff>62890</xdr:rowOff>
    </xdr:to>
    <xdr:cxnSp macro="">
      <xdr:nvCxnSpPr>
        <xdr:cNvPr id="68" name="直線コネクタ 67"/>
        <xdr:cNvCxnSpPr/>
      </xdr:nvCxnSpPr>
      <xdr:spPr>
        <a:xfrm flipV="1">
          <a:off x="1130300" y="575731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156024</xdr:rowOff>
    </xdr:from>
    <xdr:ext cx="469744" cy="259045"/>
    <xdr:sp macro="" textlink="">
      <xdr:nvSpPr>
        <xdr:cNvPr id="70" name="テキスト ボックス 69"/>
        <xdr:cNvSpPr txBox="1"/>
      </xdr:nvSpPr>
      <xdr:spPr>
        <a:xfrm>
          <a:off x="1784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119075</xdr:rowOff>
    </xdr:from>
    <xdr:to>
      <xdr:col>24</xdr:col>
      <xdr:colOff>114300</xdr:colOff>
      <xdr:row>35</xdr:row>
      <xdr:rowOff>49225</xdr:rowOff>
    </xdr:to>
    <xdr:sp macro="" textlink="">
      <xdr:nvSpPr>
        <xdr:cNvPr id="78" name="楕円 77"/>
        <xdr:cNvSpPr/>
      </xdr:nvSpPr>
      <xdr:spPr>
        <a:xfrm>
          <a:off x="45847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141952</xdr:rowOff>
    </xdr:from>
    <xdr:ext cx="469744" cy="259045"/>
    <xdr:sp macro="" textlink="">
      <xdr:nvSpPr>
        <xdr:cNvPr id="79" name="議会費該当値テキスト"/>
        <xdr:cNvSpPr txBox="1"/>
      </xdr:nvSpPr>
      <xdr:spPr>
        <a:xfrm>
          <a:off x="4686300" y="579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132791</xdr:rowOff>
    </xdr:from>
    <xdr:to>
      <xdr:col>20</xdr:col>
      <xdr:colOff>38100</xdr:colOff>
      <xdr:row>34</xdr:row>
      <xdr:rowOff>62941</xdr:rowOff>
    </xdr:to>
    <xdr:sp macro="" textlink="">
      <xdr:nvSpPr>
        <xdr:cNvPr id="80" name="楕円 79"/>
        <xdr:cNvSpPr/>
      </xdr:nvSpPr>
      <xdr:spPr>
        <a:xfrm>
          <a:off x="3746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79468</xdr:rowOff>
    </xdr:from>
    <xdr:ext cx="469744" cy="259045"/>
    <xdr:sp macro="" textlink="">
      <xdr:nvSpPr>
        <xdr:cNvPr id="81" name="テキスト ボックス 80"/>
        <xdr:cNvSpPr txBox="1"/>
      </xdr:nvSpPr>
      <xdr:spPr>
        <a:xfrm>
          <a:off x="3562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167081</xdr:rowOff>
    </xdr:from>
    <xdr:to>
      <xdr:col>15</xdr:col>
      <xdr:colOff>101600</xdr:colOff>
      <xdr:row>34</xdr:row>
      <xdr:rowOff>97231</xdr:rowOff>
    </xdr:to>
    <xdr:sp macro="" textlink="">
      <xdr:nvSpPr>
        <xdr:cNvPr id="82" name="楕円 81"/>
        <xdr:cNvSpPr/>
      </xdr:nvSpPr>
      <xdr:spPr>
        <a:xfrm>
          <a:off x="2857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113758</xdr:rowOff>
    </xdr:from>
    <xdr:ext cx="469744" cy="259045"/>
    <xdr:sp macro="" textlink="">
      <xdr:nvSpPr>
        <xdr:cNvPr id="83" name="テキスト ボックス 82"/>
        <xdr:cNvSpPr txBox="1"/>
      </xdr:nvSpPr>
      <xdr:spPr>
        <a:xfrm>
          <a:off x="2673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48666</xdr:rowOff>
    </xdr:from>
    <xdr:to>
      <xdr:col>10</xdr:col>
      <xdr:colOff>165100</xdr:colOff>
      <xdr:row>33</xdr:row>
      <xdr:rowOff>150266</xdr:rowOff>
    </xdr:to>
    <xdr:sp macro="" textlink="">
      <xdr:nvSpPr>
        <xdr:cNvPr id="84" name="楕円 83"/>
        <xdr:cNvSpPr/>
      </xdr:nvSpPr>
      <xdr:spPr>
        <a:xfrm>
          <a:off x="1968500" y="57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166793</xdr:rowOff>
    </xdr:from>
    <xdr:ext cx="469744" cy="259045"/>
    <xdr:sp macro="" textlink="">
      <xdr:nvSpPr>
        <xdr:cNvPr id="85" name="テキスト ボックス 84"/>
        <xdr:cNvSpPr txBox="1"/>
      </xdr:nvSpPr>
      <xdr:spPr>
        <a:xfrm>
          <a:off x="1784428" y="54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12090</xdr:rowOff>
    </xdr:from>
    <xdr:to>
      <xdr:col>6</xdr:col>
      <xdr:colOff>38100</xdr:colOff>
      <xdr:row>34</xdr:row>
      <xdr:rowOff>113690</xdr:rowOff>
    </xdr:to>
    <xdr:sp macro="" textlink="">
      <xdr:nvSpPr>
        <xdr:cNvPr id="86" name="楕円 85"/>
        <xdr:cNvSpPr/>
      </xdr:nvSpPr>
      <xdr:spPr>
        <a:xfrm>
          <a:off x="1079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130217</xdr:rowOff>
    </xdr:from>
    <xdr:ext cx="469744" cy="259045"/>
    <xdr:sp macro="" textlink="">
      <xdr:nvSpPr>
        <xdr:cNvPr id="87" name="テキスト ボックス 86"/>
        <xdr:cNvSpPr txBox="1"/>
      </xdr:nvSpPr>
      <xdr:spPr>
        <a:xfrm>
          <a:off x="895428" y="56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126180</xdr:rowOff>
    </xdr:from>
    <xdr:to>
      <xdr:col>24</xdr:col>
      <xdr:colOff>63500</xdr:colOff>
      <xdr:row>52</xdr:row>
      <xdr:rowOff>119730</xdr:rowOff>
    </xdr:to>
    <xdr:cxnSp macro="">
      <xdr:nvCxnSpPr>
        <xdr:cNvPr id="119" name="直線コネクタ 118"/>
        <xdr:cNvCxnSpPr/>
      </xdr:nvCxnSpPr>
      <xdr:spPr>
        <a:xfrm flipV="1">
          <a:off x="3797300" y="8698680"/>
          <a:ext cx="838200" cy="3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119730</xdr:rowOff>
    </xdr:from>
    <xdr:to>
      <xdr:col>19</xdr:col>
      <xdr:colOff>177800</xdr:colOff>
      <xdr:row>55</xdr:row>
      <xdr:rowOff>50383</xdr:rowOff>
    </xdr:to>
    <xdr:cxnSp macro="">
      <xdr:nvCxnSpPr>
        <xdr:cNvPr id="122" name="直線コネクタ 121"/>
        <xdr:cNvCxnSpPr/>
      </xdr:nvCxnSpPr>
      <xdr:spPr>
        <a:xfrm flipV="1">
          <a:off x="2908300" y="9035130"/>
          <a:ext cx="889000" cy="4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50383</xdr:rowOff>
    </xdr:from>
    <xdr:to>
      <xdr:col>15</xdr:col>
      <xdr:colOff>50800</xdr:colOff>
      <xdr:row>55</xdr:row>
      <xdr:rowOff>159751</xdr:rowOff>
    </xdr:to>
    <xdr:cxnSp macro="">
      <xdr:nvCxnSpPr>
        <xdr:cNvPr id="125" name="直線コネクタ 124"/>
        <xdr:cNvCxnSpPr/>
      </xdr:nvCxnSpPr>
      <xdr:spPr>
        <a:xfrm flipV="1">
          <a:off x="2019300" y="9480133"/>
          <a:ext cx="889000" cy="10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125821</xdr:rowOff>
    </xdr:from>
    <xdr:to>
      <xdr:col>10</xdr:col>
      <xdr:colOff>114300</xdr:colOff>
      <xdr:row>55</xdr:row>
      <xdr:rowOff>159751</xdr:rowOff>
    </xdr:to>
    <xdr:cxnSp macro="">
      <xdr:nvCxnSpPr>
        <xdr:cNvPr id="128" name="直線コネクタ 127"/>
        <xdr:cNvCxnSpPr/>
      </xdr:nvCxnSpPr>
      <xdr:spPr>
        <a:xfrm>
          <a:off x="1130300" y="9555571"/>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3910</xdr:rowOff>
    </xdr:from>
    <xdr:to>
      <xdr:col>10</xdr:col>
      <xdr:colOff>165100</xdr:colOff>
      <xdr:row>56</xdr:row>
      <xdr:rowOff>105510</xdr:rowOff>
    </xdr:to>
    <xdr:sp macro="" textlink="">
      <xdr:nvSpPr>
        <xdr:cNvPr id="129" name="フローチャート: 判断 128"/>
        <xdr:cNvSpPr/>
      </xdr:nvSpPr>
      <xdr:spPr>
        <a:xfrm>
          <a:off x="19685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96637</xdr:rowOff>
    </xdr:from>
    <xdr:ext cx="534377" cy="259045"/>
    <xdr:sp macro="" textlink="">
      <xdr:nvSpPr>
        <xdr:cNvPr id="130" name="テキスト ボックス 129"/>
        <xdr:cNvSpPr txBox="1"/>
      </xdr:nvSpPr>
      <xdr:spPr>
        <a:xfrm>
          <a:off x="1752111" y="969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6780</xdr:rowOff>
    </xdr:from>
    <xdr:ext cx="534377" cy="259045"/>
    <xdr:sp macro="" textlink="">
      <xdr:nvSpPr>
        <xdr:cNvPr id="132" name="テキスト ボックス 131"/>
        <xdr:cNvSpPr txBox="1"/>
      </xdr:nvSpPr>
      <xdr:spPr>
        <a:xfrm>
          <a:off x="863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75380</xdr:rowOff>
    </xdr:from>
    <xdr:to>
      <xdr:col>24</xdr:col>
      <xdr:colOff>114300</xdr:colOff>
      <xdr:row>51</xdr:row>
      <xdr:rowOff>5530</xdr:rowOff>
    </xdr:to>
    <xdr:sp macro="" textlink="">
      <xdr:nvSpPr>
        <xdr:cNvPr id="138" name="楕円 137"/>
        <xdr:cNvSpPr/>
      </xdr:nvSpPr>
      <xdr:spPr>
        <a:xfrm>
          <a:off x="4584700" y="86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28407</xdr:rowOff>
    </xdr:from>
    <xdr:ext cx="599010" cy="259045"/>
    <xdr:sp macro="" textlink="">
      <xdr:nvSpPr>
        <xdr:cNvPr id="139" name="総務費該当値テキスト"/>
        <xdr:cNvSpPr txBox="1"/>
      </xdr:nvSpPr>
      <xdr:spPr>
        <a:xfrm>
          <a:off x="4686300" y="860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68930</xdr:rowOff>
    </xdr:from>
    <xdr:to>
      <xdr:col>20</xdr:col>
      <xdr:colOff>38100</xdr:colOff>
      <xdr:row>52</xdr:row>
      <xdr:rowOff>170530</xdr:rowOff>
    </xdr:to>
    <xdr:sp macro="" textlink="">
      <xdr:nvSpPr>
        <xdr:cNvPr id="140" name="楕円 139"/>
        <xdr:cNvSpPr/>
      </xdr:nvSpPr>
      <xdr:spPr>
        <a:xfrm>
          <a:off x="3746500" y="89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15607</xdr:rowOff>
    </xdr:from>
    <xdr:ext cx="534377" cy="259045"/>
    <xdr:sp macro="" textlink="">
      <xdr:nvSpPr>
        <xdr:cNvPr id="141" name="テキスト ボックス 140"/>
        <xdr:cNvSpPr txBox="1"/>
      </xdr:nvSpPr>
      <xdr:spPr>
        <a:xfrm>
          <a:off x="3530111" y="87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171033</xdr:rowOff>
    </xdr:from>
    <xdr:to>
      <xdr:col>15</xdr:col>
      <xdr:colOff>101600</xdr:colOff>
      <xdr:row>55</xdr:row>
      <xdr:rowOff>101183</xdr:rowOff>
    </xdr:to>
    <xdr:sp macro="" textlink="">
      <xdr:nvSpPr>
        <xdr:cNvPr id="142" name="楕円 141"/>
        <xdr:cNvSpPr/>
      </xdr:nvSpPr>
      <xdr:spPr>
        <a:xfrm>
          <a:off x="2857500" y="94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117710</xdr:rowOff>
    </xdr:from>
    <xdr:ext cx="534377" cy="259045"/>
    <xdr:sp macro="" textlink="">
      <xdr:nvSpPr>
        <xdr:cNvPr id="143" name="テキスト ボックス 142"/>
        <xdr:cNvSpPr txBox="1"/>
      </xdr:nvSpPr>
      <xdr:spPr>
        <a:xfrm>
          <a:off x="2641111" y="92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108951</xdr:rowOff>
    </xdr:from>
    <xdr:to>
      <xdr:col>10</xdr:col>
      <xdr:colOff>165100</xdr:colOff>
      <xdr:row>56</xdr:row>
      <xdr:rowOff>39101</xdr:rowOff>
    </xdr:to>
    <xdr:sp macro="" textlink="">
      <xdr:nvSpPr>
        <xdr:cNvPr id="144" name="楕円 143"/>
        <xdr:cNvSpPr/>
      </xdr:nvSpPr>
      <xdr:spPr>
        <a:xfrm>
          <a:off x="1968500" y="95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55628</xdr:rowOff>
    </xdr:from>
    <xdr:ext cx="534377" cy="259045"/>
    <xdr:sp macro="" textlink="">
      <xdr:nvSpPr>
        <xdr:cNvPr id="145" name="テキスト ボックス 144"/>
        <xdr:cNvSpPr txBox="1"/>
      </xdr:nvSpPr>
      <xdr:spPr>
        <a:xfrm>
          <a:off x="1752111" y="93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75021</xdr:rowOff>
    </xdr:from>
    <xdr:to>
      <xdr:col>6</xdr:col>
      <xdr:colOff>38100</xdr:colOff>
      <xdr:row>56</xdr:row>
      <xdr:rowOff>5171</xdr:rowOff>
    </xdr:to>
    <xdr:sp macro="" textlink="">
      <xdr:nvSpPr>
        <xdr:cNvPr id="146" name="楕円 145"/>
        <xdr:cNvSpPr/>
      </xdr:nvSpPr>
      <xdr:spPr>
        <a:xfrm>
          <a:off x="1079500" y="95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21698</xdr:rowOff>
    </xdr:from>
    <xdr:ext cx="534377" cy="259045"/>
    <xdr:sp macro="" textlink="">
      <xdr:nvSpPr>
        <xdr:cNvPr id="147" name="テキスト ボックス 146"/>
        <xdr:cNvSpPr txBox="1"/>
      </xdr:nvSpPr>
      <xdr:spPr>
        <a:xfrm>
          <a:off x="863111" y="92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72285</xdr:rowOff>
    </xdr:from>
    <xdr:to>
      <xdr:col>24</xdr:col>
      <xdr:colOff>63500</xdr:colOff>
      <xdr:row>75</xdr:row>
      <xdr:rowOff>97300</xdr:rowOff>
    </xdr:to>
    <xdr:cxnSp macro="">
      <xdr:nvCxnSpPr>
        <xdr:cNvPr id="179" name="直線コネクタ 178"/>
        <xdr:cNvCxnSpPr/>
      </xdr:nvCxnSpPr>
      <xdr:spPr>
        <a:xfrm>
          <a:off x="3797300" y="12931035"/>
          <a:ext cx="8382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72285</xdr:rowOff>
    </xdr:from>
    <xdr:to>
      <xdr:col>19</xdr:col>
      <xdr:colOff>177800</xdr:colOff>
      <xdr:row>76</xdr:row>
      <xdr:rowOff>2463</xdr:rowOff>
    </xdr:to>
    <xdr:cxnSp macro="">
      <xdr:nvCxnSpPr>
        <xdr:cNvPr id="182" name="直線コネクタ 181"/>
        <xdr:cNvCxnSpPr/>
      </xdr:nvCxnSpPr>
      <xdr:spPr>
        <a:xfrm flipV="1">
          <a:off x="2908300" y="12931035"/>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2463</xdr:rowOff>
    </xdr:from>
    <xdr:to>
      <xdr:col>15</xdr:col>
      <xdr:colOff>50800</xdr:colOff>
      <xdr:row>76</xdr:row>
      <xdr:rowOff>80209</xdr:rowOff>
    </xdr:to>
    <xdr:cxnSp macro="">
      <xdr:nvCxnSpPr>
        <xdr:cNvPr id="185" name="直線コネクタ 184"/>
        <xdr:cNvCxnSpPr/>
      </xdr:nvCxnSpPr>
      <xdr:spPr>
        <a:xfrm flipV="1">
          <a:off x="2019300" y="13032663"/>
          <a:ext cx="8890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80209</xdr:rowOff>
    </xdr:from>
    <xdr:to>
      <xdr:col>10</xdr:col>
      <xdr:colOff>114300</xdr:colOff>
      <xdr:row>76</xdr:row>
      <xdr:rowOff>108959</xdr:rowOff>
    </xdr:to>
    <xdr:cxnSp macro="">
      <xdr:nvCxnSpPr>
        <xdr:cNvPr id="188" name="直線コネクタ 187"/>
        <xdr:cNvCxnSpPr/>
      </xdr:nvCxnSpPr>
      <xdr:spPr>
        <a:xfrm flipV="1">
          <a:off x="1130300" y="13110409"/>
          <a:ext cx="8890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122406</xdr:rowOff>
    </xdr:from>
    <xdr:to>
      <xdr:col>10</xdr:col>
      <xdr:colOff>165100</xdr:colOff>
      <xdr:row>77</xdr:row>
      <xdr:rowOff>52556</xdr:rowOff>
    </xdr:to>
    <xdr:sp macro="" textlink="">
      <xdr:nvSpPr>
        <xdr:cNvPr id="189" name="フローチャート: 判断 188"/>
        <xdr:cNvSpPr/>
      </xdr:nvSpPr>
      <xdr:spPr>
        <a:xfrm>
          <a:off x="1968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43683</xdr:rowOff>
    </xdr:from>
    <xdr:ext cx="599010" cy="259045"/>
    <xdr:sp macro="" textlink="">
      <xdr:nvSpPr>
        <xdr:cNvPr id="190" name="テキスト ボックス 189"/>
        <xdr:cNvSpPr txBox="1"/>
      </xdr:nvSpPr>
      <xdr:spPr>
        <a:xfrm>
          <a:off x="1719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46500</xdr:rowOff>
    </xdr:from>
    <xdr:to>
      <xdr:col>24</xdr:col>
      <xdr:colOff>114300</xdr:colOff>
      <xdr:row>75</xdr:row>
      <xdr:rowOff>148099</xdr:rowOff>
    </xdr:to>
    <xdr:sp macro="" textlink="">
      <xdr:nvSpPr>
        <xdr:cNvPr id="198" name="楕円 197"/>
        <xdr:cNvSpPr/>
      </xdr:nvSpPr>
      <xdr:spPr>
        <a:xfrm>
          <a:off x="4584700" y="12905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69377</xdr:rowOff>
    </xdr:from>
    <xdr:ext cx="599010" cy="259045"/>
    <xdr:sp macro="" textlink="">
      <xdr:nvSpPr>
        <xdr:cNvPr id="199" name="民生費該当値テキスト"/>
        <xdr:cNvSpPr txBox="1"/>
      </xdr:nvSpPr>
      <xdr:spPr>
        <a:xfrm>
          <a:off x="4686300" y="127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21485</xdr:rowOff>
    </xdr:from>
    <xdr:to>
      <xdr:col>20</xdr:col>
      <xdr:colOff>38100</xdr:colOff>
      <xdr:row>75</xdr:row>
      <xdr:rowOff>123085</xdr:rowOff>
    </xdr:to>
    <xdr:sp macro="" textlink="">
      <xdr:nvSpPr>
        <xdr:cNvPr id="200" name="楕円 199"/>
        <xdr:cNvSpPr/>
      </xdr:nvSpPr>
      <xdr:spPr>
        <a:xfrm>
          <a:off x="3746500" y="128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139612</xdr:rowOff>
    </xdr:from>
    <xdr:ext cx="599010" cy="259045"/>
    <xdr:sp macro="" textlink="">
      <xdr:nvSpPr>
        <xdr:cNvPr id="201" name="テキスト ボックス 200"/>
        <xdr:cNvSpPr txBox="1"/>
      </xdr:nvSpPr>
      <xdr:spPr>
        <a:xfrm>
          <a:off x="3497795" y="126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123113</xdr:rowOff>
    </xdr:from>
    <xdr:to>
      <xdr:col>15</xdr:col>
      <xdr:colOff>101600</xdr:colOff>
      <xdr:row>76</xdr:row>
      <xdr:rowOff>53263</xdr:rowOff>
    </xdr:to>
    <xdr:sp macro="" textlink="">
      <xdr:nvSpPr>
        <xdr:cNvPr id="202" name="楕円 201"/>
        <xdr:cNvSpPr/>
      </xdr:nvSpPr>
      <xdr:spPr>
        <a:xfrm>
          <a:off x="2857500" y="129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69790</xdr:rowOff>
    </xdr:from>
    <xdr:ext cx="599010" cy="259045"/>
    <xdr:sp macro="" textlink="">
      <xdr:nvSpPr>
        <xdr:cNvPr id="203" name="テキスト ボックス 202"/>
        <xdr:cNvSpPr txBox="1"/>
      </xdr:nvSpPr>
      <xdr:spPr>
        <a:xfrm>
          <a:off x="2608795" y="127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29409</xdr:rowOff>
    </xdr:from>
    <xdr:to>
      <xdr:col>10</xdr:col>
      <xdr:colOff>165100</xdr:colOff>
      <xdr:row>76</xdr:row>
      <xdr:rowOff>131009</xdr:rowOff>
    </xdr:to>
    <xdr:sp macro="" textlink="">
      <xdr:nvSpPr>
        <xdr:cNvPr id="204" name="楕円 203"/>
        <xdr:cNvSpPr/>
      </xdr:nvSpPr>
      <xdr:spPr>
        <a:xfrm>
          <a:off x="1968500" y="130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147537</xdr:rowOff>
    </xdr:from>
    <xdr:ext cx="599010" cy="259045"/>
    <xdr:sp macro="" textlink="">
      <xdr:nvSpPr>
        <xdr:cNvPr id="205" name="テキスト ボックス 204"/>
        <xdr:cNvSpPr txBox="1"/>
      </xdr:nvSpPr>
      <xdr:spPr>
        <a:xfrm>
          <a:off x="1719795" y="128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58159</xdr:rowOff>
    </xdr:from>
    <xdr:to>
      <xdr:col>6</xdr:col>
      <xdr:colOff>38100</xdr:colOff>
      <xdr:row>76</xdr:row>
      <xdr:rowOff>159759</xdr:rowOff>
    </xdr:to>
    <xdr:sp macro="" textlink="">
      <xdr:nvSpPr>
        <xdr:cNvPr id="206" name="楕円 205"/>
        <xdr:cNvSpPr/>
      </xdr:nvSpPr>
      <xdr:spPr>
        <a:xfrm>
          <a:off x="1079500" y="130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150886</xdr:rowOff>
    </xdr:from>
    <xdr:ext cx="599010" cy="259045"/>
    <xdr:sp macro="" textlink="">
      <xdr:nvSpPr>
        <xdr:cNvPr id="207" name="テキスト ボックス 206"/>
        <xdr:cNvSpPr txBox="1"/>
      </xdr:nvSpPr>
      <xdr:spPr>
        <a:xfrm>
          <a:off x="830795" y="131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90698</xdr:rowOff>
    </xdr:from>
    <xdr:to>
      <xdr:col>24</xdr:col>
      <xdr:colOff>63500</xdr:colOff>
      <xdr:row>97</xdr:row>
      <xdr:rowOff>99482</xdr:rowOff>
    </xdr:to>
    <xdr:cxnSp macro="">
      <xdr:nvCxnSpPr>
        <xdr:cNvPr id="239" name="直線コネクタ 238"/>
        <xdr:cNvCxnSpPr/>
      </xdr:nvCxnSpPr>
      <xdr:spPr>
        <a:xfrm flipV="1">
          <a:off x="3797300" y="16721348"/>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99482</xdr:rowOff>
    </xdr:from>
    <xdr:to>
      <xdr:col>19</xdr:col>
      <xdr:colOff>177800</xdr:colOff>
      <xdr:row>97</xdr:row>
      <xdr:rowOff>163686</xdr:rowOff>
    </xdr:to>
    <xdr:cxnSp macro="">
      <xdr:nvCxnSpPr>
        <xdr:cNvPr id="242" name="直線コネクタ 241"/>
        <xdr:cNvCxnSpPr/>
      </xdr:nvCxnSpPr>
      <xdr:spPr>
        <a:xfrm flipV="1">
          <a:off x="2908300" y="16730132"/>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149498</xdr:rowOff>
    </xdr:from>
    <xdr:to>
      <xdr:col>15</xdr:col>
      <xdr:colOff>50800</xdr:colOff>
      <xdr:row>97</xdr:row>
      <xdr:rowOff>163686</xdr:rowOff>
    </xdr:to>
    <xdr:cxnSp macro="">
      <xdr:nvCxnSpPr>
        <xdr:cNvPr id="245" name="直線コネクタ 244"/>
        <xdr:cNvCxnSpPr/>
      </xdr:nvCxnSpPr>
      <xdr:spPr>
        <a:xfrm>
          <a:off x="2019300" y="16780148"/>
          <a:ext cx="889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149498</xdr:rowOff>
    </xdr:from>
    <xdr:to>
      <xdr:col>10</xdr:col>
      <xdr:colOff>114300</xdr:colOff>
      <xdr:row>98</xdr:row>
      <xdr:rowOff>10083</xdr:rowOff>
    </xdr:to>
    <xdr:cxnSp macro="">
      <xdr:nvCxnSpPr>
        <xdr:cNvPr id="248" name="直線コネクタ 247"/>
        <xdr:cNvCxnSpPr/>
      </xdr:nvCxnSpPr>
      <xdr:spPr>
        <a:xfrm flipV="1">
          <a:off x="1130300" y="16780148"/>
          <a:ext cx="889000" cy="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103498</xdr:rowOff>
    </xdr:from>
    <xdr:to>
      <xdr:col>10</xdr:col>
      <xdr:colOff>165100</xdr:colOff>
      <xdr:row>98</xdr:row>
      <xdr:rowOff>33648</xdr:rowOff>
    </xdr:to>
    <xdr:sp macro="" textlink="">
      <xdr:nvSpPr>
        <xdr:cNvPr id="249" name="フローチャート: 判断 248"/>
        <xdr:cNvSpPr/>
      </xdr:nvSpPr>
      <xdr:spPr>
        <a:xfrm>
          <a:off x="1968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24775</xdr:rowOff>
    </xdr:from>
    <xdr:ext cx="534377" cy="259045"/>
    <xdr:sp macro="" textlink="">
      <xdr:nvSpPr>
        <xdr:cNvPr id="250" name="テキスト ボックス 249"/>
        <xdr:cNvSpPr txBox="1"/>
      </xdr:nvSpPr>
      <xdr:spPr>
        <a:xfrm>
          <a:off x="1752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39898</xdr:rowOff>
    </xdr:from>
    <xdr:to>
      <xdr:col>24</xdr:col>
      <xdr:colOff>114300</xdr:colOff>
      <xdr:row>97</xdr:row>
      <xdr:rowOff>141498</xdr:rowOff>
    </xdr:to>
    <xdr:sp macro="" textlink="">
      <xdr:nvSpPr>
        <xdr:cNvPr id="258" name="楕円 257"/>
        <xdr:cNvSpPr/>
      </xdr:nvSpPr>
      <xdr:spPr>
        <a:xfrm>
          <a:off x="4584700" y="1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62775</xdr:rowOff>
    </xdr:from>
    <xdr:ext cx="534377" cy="259045"/>
    <xdr:sp macro="" textlink="">
      <xdr:nvSpPr>
        <xdr:cNvPr id="259" name="衛生費該当値テキスト"/>
        <xdr:cNvSpPr txBox="1"/>
      </xdr:nvSpPr>
      <xdr:spPr>
        <a:xfrm>
          <a:off x="4686300" y="165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48682</xdr:rowOff>
    </xdr:from>
    <xdr:to>
      <xdr:col>20</xdr:col>
      <xdr:colOff>38100</xdr:colOff>
      <xdr:row>97</xdr:row>
      <xdr:rowOff>150282</xdr:rowOff>
    </xdr:to>
    <xdr:sp macro="" textlink="">
      <xdr:nvSpPr>
        <xdr:cNvPr id="260" name="楕円 259"/>
        <xdr:cNvSpPr/>
      </xdr:nvSpPr>
      <xdr:spPr>
        <a:xfrm>
          <a:off x="3746500" y="166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166809</xdr:rowOff>
    </xdr:from>
    <xdr:ext cx="534377" cy="259045"/>
    <xdr:sp macro="" textlink="">
      <xdr:nvSpPr>
        <xdr:cNvPr id="261" name="テキスト ボックス 260"/>
        <xdr:cNvSpPr txBox="1"/>
      </xdr:nvSpPr>
      <xdr:spPr>
        <a:xfrm>
          <a:off x="3530111" y="164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112886</xdr:rowOff>
    </xdr:from>
    <xdr:to>
      <xdr:col>15</xdr:col>
      <xdr:colOff>101600</xdr:colOff>
      <xdr:row>98</xdr:row>
      <xdr:rowOff>43036</xdr:rowOff>
    </xdr:to>
    <xdr:sp macro="" textlink="">
      <xdr:nvSpPr>
        <xdr:cNvPr id="262" name="楕円 261"/>
        <xdr:cNvSpPr/>
      </xdr:nvSpPr>
      <xdr:spPr>
        <a:xfrm>
          <a:off x="2857500" y="167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59563</xdr:rowOff>
    </xdr:from>
    <xdr:ext cx="534377" cy="259045"/>
    <xdr:sp macro="" textlink="">
      <xdr:nvSpPr>
        <xdr:cNvPr id="263" name="テキスト ボックス 262"/>
        <xdr:cNvSpPr txBox="1"/>
      </xdr:nvSpPr>
      <xdr:spPr>
        <a:xfrm>
          <a:off x="2641111" y="165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98698</xdr:rowOff>
    </xdr:from>
    <xdr:to>
      <xdr:col>10</xdr:col>
      <xdr:colOff>165100</xdr:colOff>
      <xdr:row>98</xdr:row>
      <xdr:rowOff>28848</xdr:rowOff>
    </xdr:to>
    <xdr:sp macro="" textlink="">
      <xdr:nvSpPr>
        <xdr:cNvPr id="264" name="楕円 263"/>
        <xdr:cNvSpPr/>
      </xdr:nvSpPr>
      <xdr:spPr>
        <a:xfrm>
          <a:off x="1968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45375</xdr:rowOff>
    </xdr:from>
    <xdr:ext cx="534377" cy="259045"/>
    <xdr:sp macro="" textlink="">
      <xdr:nvSpPr>
        <xdr:cNvPr id="265" name="テキスト ボックス 264"/>
        <xdr:cNvSpPr txBox="1"/>
      </xdr:nvSpPr>
      <xdr:spPr>
        <a:xfrm>
          <a:off x="1752111" y="165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130733</xdr:rowOff>
    </xdr:from>
    <xdr:to>
      <xdr:col>6</xdr:col>
      <xdr:colOff>38100</xdr:colOff>
      <xdr:row>98</xdr:row>
      <xdr:rowOff>60883</xdr:rowOff>
    </xdr:to>
    <xdr:sp macro="" textlink="">
      <xdr:nvSpPr>
        <xdr:cNvPr id="266" name="楕円 265"/>
        <xdr:cNvSpPr/>
      </xdr:nvSpPr>
      <xdr:spPr>
        <a:xfrm>
          <a:off x="1079500" y="167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52010</xdr:rowOff>
    </xdr:from>
    <xdr:ext cx="534377" cy="259045"/>
    <xdr:sp macro="" textlink="">
      <xdr:nvSpPr>
        <xdr:cNvPr id="267" name="テキスト ボックス 266"/>
        <xdr:cNvSpPr txBox="1"/>
      </xdr:nvSpPr>
      <xdr:spPr>
        <a:xfrm>
          <a:off x="863111" y="168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31496</xdr:rowOff>
    </xdr:from>
    <xdr:to>
      <xdr:col>55</xdr:col>
      <xdr:colOff>0</xdr:colOff>
      <xdr:row>38</xdr:row>
      <xdr:rowOff>37211</xdr:rowOff>
    </xdr:to>
    <xdr:cxnSp macro="">
      <xdr:nvCxnSpPr>
        <xdr:cNvPr id="296" name="直線コネクタ 295"/>
        <xdr:cNvCxnSpPr/>
      </xdr:nvCxnSpPr>
      <xdr:spPr>
        <a:xfrm flipV="1">
          <a:off x="9639300" y="654659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37211</xdr:rowOff>
    </xdr:from>
    <xdr:to>
      <xdr:col>50</xdr:col>
      <xdr:colOff>114300</xdr:colOff>
      <xdr:row>38</xdr:row>
      <xdr:rowOff>38735</xdr:rowOff>
    </xdr:to>
    <xdr:cxnSp macro="">
      <xdr:nvCxnSpPr>
        <xdr:cNvPr id="299" name="直線コネクタ 298"/>
        <xdr:cNvCxnSpPr/>
      </xdr:nvCxnSpPr>
      <xdr:spPr>
        <a:xfrm flipV="1">
          <a:off x="8750300" y="65523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37592</xdr:rowOff>
    </xdr:from>
    <xdr:to>
      <xdr:col>45</xdr:col>
      <xdr:colOff>177800</xdr:colOff>
      <xdr:row>38</xdr:row>
      <xdr:rowOff>38735</xdr:rowOff>
    </xdr:to>
    <xdr:cxnSp macro="">
      <xdr:nvCxnSpPr>
        <xdr:cNvPr id="302" name="直線コネクタ 301"/>
        <xdr:cNvCxnSpPr/>
      </xdr:nvCxnSpPr>
      <xdr:spPr>
        <a:xfrm>
          <a:off x="7861300" y="65526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26924</xdr:rowOff>
    </xdr:from>
    <xdr:to>
      <xdr:col>41</xdr:col>
      <xdr:colOff>50800</xdr:colOff>
      <xdr:row>38</xdr:row>
      <xdr:rowOff>37592</xdr:rowOff>
    </xdr:to>
    <xdr:cxnSp macro="">
      <xdr:nvCxnSpPr>
        <xdr:cNvPr id="305" name="直線コネクタ 304"/>
        <xdr:cNvCxnSpPr/>
      </xdr:nvCxnSpPr>
      <xdr:spPr>
        <a:xfrm>
          <a:off x="6972300" y="65420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6" name="フローチャート: 判断 305"/>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7" name="テキスト ボックス 306"/>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152146</xdr:rowOff>
    </xdr:from>
    <xdr:to>
      <xdr:col>55</xdr:col>
      <xdr:colOff>50800</xdr:colOff>
      <xdr:row>38</xdr:row>
      <xdr:rowOff>82296</xdr:rowOff>
    </xdr:to>
    <xdr:sp macro="" textlink="">
      <xdr:nvSpPr>
        <xdr:cNvPr id="315" name="楕円 314"/>
        <xdr:cNvSpPr/>
      </xdr:nvSpPr>
      <xdr:spPr>
        <a:xfrm>
          <a:off x="104267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130573</xdr:rowOff>
    </xdr:from>
    <xdr:ext cx="378565" cy="259045"/>
    <xdr:sp macro="" textlink="">
      <xdr:nvSpPr>
        <xdr:cNvPr id="316" name="労働費該当値テキスト"/>
        <xdr:cNvSpPr txBox="1"/>
      </xdr:nvSpPr>
      <xdr:spPr>
        <a:xfrm>
          <a:off x="10528300"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157861</xdr:rowOff>
    </xdr:from>
    <xdr:to>
      <xdr:col>50</xdr:col>
      <xdr:colOff>165100</xdr:colOff>
      <xdr:row>38</xdr:row>
      <xdr:rowOff>88011</xdr:rowOff>
    </xdr:to>
    <xdr:sp macro="" textlink="">
      <xdr:nvSpPr>
        <xdr:cNvPr id="317" name="楕円 316"/>
        <xdr:cNvSpPr/>
      </xdr:nvSpPr>
      <xdr:spPr>
        <a:xfrm>
          <a:off x="9588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79138</xdr:rowOff>
    </xdr:from>
    <xdr:ext cx="378565" cy="259045"/>
    <xdr:sp macro="" textlink="">
      <xdr:nvSpPr>
        <xdr:cNvPr id="318" name="テキスト ボックス 317"/>
        <xdr:cNvSpPr txBox="1"/>
      </xdr:nvSpPr>
      <xdr:spPr>
        <a:xfrm>
          <a:off x="9450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159385</xdr:rowOff>
    </xdr:from>
    <xdr:to>
      <xdr:col>46</xdr:col>
      <xdr:colOff>38100</xdr:colOff>
      <xdr:row>38</xdr:row>
      <xdr:rowOff>89535</xdr:rowOff>
    </xdr:to>
    <xdr:sp macro="" textlink="">
      <xdr:nvSpPr>
        <xdr:cNvPr id="319" name="楕円 318"/>
        <xdr:cNvSpPr/>
      </xdr:nvSpPr>
      <xdr:spPr>
        <a:xfrm>
          <a:off x="8699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80662</xdr:rowOff>
    </xdr:from>
    <xdr:ext cx="378565" cy="259045"/>
    <xdr:sp macro="" textlink="">
      <xdr:nvSpPr>
        <xdr:cNvPr id="320" name="テキスト ボックス 319"/>
        <xdr:cNvSpPr txBox="1"/>
      </xdr:nvSpPr>
      <xdr:spPr>
        <a:xfrm>
          <a:off x="8561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158242</xdr:rowOff>
    </xdr:from>
    <xdr:to>
      <xdr:col>41</xdr:col>
      <xdr:colOff>101600</xdr:colOff>
      <xdr:row>38</xdr:row>
      <xdr:rowOff>88392</xdr:rowOff>
    </xdr:to>
    <xdr:sp macro="" textlink="">
      <xdr:nvSpPr>
        <xdr:cNvPr id="321" name="楕円 320"/>
        <xdr:cNvSpPr/>
      </xdr:nvSpPr>
      <xdr:spPr>
        <a:xfrm>
          <a:off x="7810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79519</xdr:rowOff>
    </xdr:from>
    <xdr:ext cx="378565" cy="259045"/>
    <xdr:sp macro="" textlink="">
      <xdr:nvSpPr>
        <xdr:cNvPr id="322" name="テキスト ボックス 321"/>
        <xdr:cNvSpPr txBox="1"/>
      </xdr:nvSpPr>
      <xdr:spPr>
        <a:xfrm>
          <a:off x="7672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147574</xdr:rowOff>
    </xdr:from>
    <xdr:to>
      <xdr:col>36</xdr:col>
      <xdr:colOff>165100</xdr:colOff>
      <xdr:row>38</xdr:row>
      <xdr:rowOff>77724</xdr:rowOff>
    </xdr:to>
    <xdr:sp macro="" textlink="">
      <xdr:nvSpPr>
        <xdr:cNvPr id="323" name="楕円 322"/>
        <xdr:cNvSpPr/>
      </xdr:nvSpPr>
      <xdr:spPr>
        <a:xfrm>
          <a:off x="6921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68851</xdr:rowOff>
    </xdr:from>
    <xdr:ext cx="378565" cy="259045"/>
    <xdr:sp macro="" textlink="">
      <xdr:nvSpPr>
        <xdr:cNvPr id="324" name="テキスト ボックス 323"/>
        <xdr:cNvSpPr txBox="1"/>
      </xdr:nvSpPr>
      <xdr:spPr>
        <a:xfrm>
          <a:off x="6783017" y="658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134042</xdr:rowOff>
    </xdr:from>
    <xdr:to>
      <xdr:col>55</xdr:col>
      <xdr:colOff>0</xdr:colOff>
      <xdr:row>57</xdr:row>
      <xdr:rowOff>151568</xdr:rowOff>
    </xdr:to>
    <xdr:cxnSp macro="">
      <xdr:nvCxnSpPr>
        <xdr:cNvPr id="353" name="直線コネクタ 352"/>
        <xdr:cNvCxnSpPr/>
      </xdr:nvCxnSpPr>
      <xdr:spPr>
        <a:xfrm flipV="1">
          <a:off x="9639300" y="990669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138767</xdr:rowOff>
    </xdr:from>
    <xdr:to>
      <xdr:col>50</xdr:col>
      <xdr:colOff>114300</xdr:colOff>
      <xdr:row>57</xdr:row>
      <xdr:rowOff>151568</xdr:rowOff>
    </xdr:to>
    <xdr:cxnSp macro="">
      <xdr:nvCxnSpPr>
        <xdr:cNvPr id="356" name="直線コネクタ 355"/>
        <xdr:cNvCxnSpPr/>
      </xdr:nvCxnSpPr>
      <xdr:spPr>
        <a:xfrm>
          <a:off x="8750300" y="991141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105143</xdr:rowOff>
    </xdr:from>
    <xdr:to>
      <xdr:col>45</xdr:col>
      <xdr:colOff>177800</xdr:colOff>
      <xdr:row>57</xdr:row>
      <xdr:rowOff>138767</xdr:rowOff>
    </xdr:to>
    <xdr:cxnSp macro="">
      <xdr:nvCxnSpPr>
        <xdr:cNvPr id="359" name="直線コネクタ 358"/>
        <xdr:cNvCxnSpPr/>
      </xdr:nvCxnSpPr>
      <xdr:spPr>
        <a:xfrm>
          <a:off x="7861300" y="9877793"/>
          <a:ext cx="8890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105143</xdr:rowOff>
    </xdr:from>
    <xdr:to>
      <xdr:col>41</xdr:col>
      <xdr:colOff>50800</xdr:colOff>
      <xdr:row>57</xdr:row>
      <xdr:rowOff>159017</xdr:rowOff>
    </xdr:to>
    <xdr:cxnSp macro="">
      <xdr:nvCxnSpPr>
        <xdr:cNvPr id="362" name="直線コネクタ 361"/>
        <xdr:cNvCxnSpPr/>
      </xdr:nvCxnSpPr>
      <xdr:spPr>
        <a:xfrm flipV="1">
          <a:off x="6972300" y="9877793"/>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63" name="フローチャート: 判断 362"/>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34237</xdr:rowOff>
    </xdr:from>
    <xdr:ext cx="534377" cy="259045"/>
    <xdr:sp macro="" textlink="">
      <xdr:nvSpPr>
        <xdr:cNvPr id="364" name="テキスト ボックス 363"/>
        <xdr:cNvSpPr txBox="1"/>
      </xdr:nvSpPr>
      <xdr:spPr>
        <a:xfrm>
          <a:off x="7594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83242</xdr:rowOff>
    </xdr:from>
    <xdr:to>
      <xdr:col>55</xdr:col>
      <xdr:colOff>50800</xdr:colOff>
      <xdr:row>58</xdr:row>
      <xdr:rowOff>13392</xdr:rowOff>
    </xdr:to>
    <xdr:sp macro="" textlink="">
      <xdr:nvSpPr>
        <xdr:cNvPr id="372" name="楕円 371"/>
        <xdr:cNvSpPr/>
      </xdr:nvSpPr>
      <xdr:spPr>
        <a:xfrm>
          <a:off x="104267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106119</xdr:rowOff>
    </xdr:from>
    <xdr:ext cx="534377" cy="259045"/>
    <xdr:sp macro="" textlink="">
      <xdr:nvSpPr>
        <xdr:cNvPr id="373" name="農林水産業費該当値テキスト"/>
        <xdr:cNvSpPr txBox="1"/>
      </xdr:nvSpPr>
      <xdr:spPr>
        <a:xfrm>
          <a:off x="10528300" y="97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100768</xdr:rowOff>
    </xdr:from>
    <xdr:to>
      <xdr:col>50</xdr:col>
      <xdr:colOff>165100</xdr:colOff>
      <xdr:row>58</xdr:row>
      <xdr:rowOff>30918</xdr:rowOff>
    </xdr:to>
    <xdr:sp macro="" textlink="">
      <xdr:nvSpPr>
        <xdr:cNvPr id="374" name="楕円 373"/>
        <xdr:cNvSpPr/>
      </xdr:nvSpPr>
      <xdr:spPr>
        <a:xfrm>
          <a:off x="9588500" y="98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47445</xdr:rowOff>
    </xdr:from>
    <xdr:ext cx="534377" cy="259045"/>
    <xdr:sp macro="" textlink="">
      <xdr:nvSpPr>
        <xdr:cNvPr id="375" name="テキスト ボックス 374"/>
        <xdr:cNvSpPr txBox="1"/>
      </xdr:nvSpPr>
      <xdr:spPr>
        <a:xfrm>
          <a:off x="9372111" y="96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87967</xdr:rowOff>
    </xdr:from>
    <xdr:to>
      <xdr:col>46</xdr:col>
      <xdr:colOff>38100</xdr:colOff>
      <xdr:row>58</xdr:row>
      <xdr:rowOff>18117</xdr:rowOff>
    </xdr:to>
    <xdr:sp macro="" textlink="">
      <xdr:nvSpPr>
        <xdr:cNvPr id="376" name="楕円 375"/>
        <xdr:cNvSpPr/>
      </xdr:nvSpPr>
      <xdr:spPr>
        <a:xfrm>
          <a:off x="8699500" y="98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34644</xdr:rowOff>
    </xdr:from>
    <xdr:ext cx="534377" cy="259045"/>
    <xdr:sp macro="" textlink="">
      <xdr:nvSpPr>
        <xdr:cNvPr id="377" name="テキスト ボックス 376"/>
        <xdr:cNvSpPr txBox="1"/>
      </xdr:nvSpPr>
      <xdr:spPr>
        <a:xfrm>
          <a:off x="8483111" y="96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54343</xdr:rowOff>
    </xdr:from>
    <xdr:to>
      <xdr:col>41</xdr:col>
      <xdr:colOff>101600</xdr:colOff>
      <xdr:row>57</xdr:row>
      <xdr:rowOff>155943</xdr:rowOff>
    </xdr:to>
    <xdr:sp macro="" textlink="">
      <xdr:nvSpPr>
        <xdr:cNvPr id="378" name="楕円 377"/>
        <xdr:cNvSpPr/>
      </xdr:nvSpPr>
      <xdr:spPr>
        <a:xfrm>
          <a:off x="7810500" y="98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1020</xdr:rowOff>
    </xdr:from>
    <xdr:ext cx="534377" cy="259045"/>
    <xdr:sp macro="" textlink="">
      <xdr:nvSpPr>
        <xdr:cNvPr id="379" name="テキスト ボックス 378"/>
        <xdr:cNvSpPr txBox="1"/>
      </xdr:nvSpPr>
      <xdr:spPr>
        <a:xfrm>
          <a:off x="7594111" y="96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108217</xdr:rowOff>
    </xdr:from>
    <xdr:to>
      <xdr:col>36</xdr:col>
      <xdr:colOff>165100</xdr:colOff>
      <xdr:row>58</xdr:row>
      <xdr:rowOff>38367</xdr:rowOff>
    </xdr:to>
    <xdr:sp macro="" textlink="">
      <xdr:nvSpPr>
        <xdr:cNvPr id="380" name="楕円 379"/>
        <xdr:cNvSpPr/>
      </xdr:nvSpPr>
      <xdr:spPr>
        <a:xfrm>
          <a:off x="6921500" y="9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29494</xdr:rowOff>
    </xdr:from>
    <xdr:ext cx="534377" cy="259045"/>
    <xdr:sp macro="" textlink="">
      <xdr:nvSpPr>
        <xdr:cNvPr id="381" name="テキスト ボックス 380"/>
        <xdr:cNvSpPr txBox="1"/>
      </xdr:nvSpPr>
      <xdr:spPr>
        <a:xfrm>
          <a:off x="6705111" y="99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167704</xdr:rowOff>
    </xdr:from>
    <xdr:to>
      <xdr:col>54</xdr:col>
      <xdr:colOff>189865</xdr:colOff>
      <xdr:row>79</xdr:row>
      <xdr:rowOff>21247</xdr:rowOff>
    </xdr:to>
    <xdr:cxnSp macro="">
      <xdr:nvCxnSpPr>
        <xdr:cNvPr id="405" name="直線コネクタ 404"/>
        <xdr:cNvCxnSpPr/>
      </xdr:nvCxnSpPr>
      <xdr:spPr>
        <a:xfrm flipV="1">
          <a:off x="10475595" y="12340654"/>
          <a:ext cx="1270" cy="122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25074</xdr:rowOff>
    </xdr:from>
    <xdr:ext cx="378565" cy="259045"/>
    <xdr:sp macro="" textlink="">
      <xdr:nvSpPr>
        <xdr:cNvPr id="406" name="商工費最小値テキスト"/>
        <xdr:cNvSpPr txBox="1"/>
      </xdr:nvSpPr>
      <xdr:spPr>
        <a:xfrm>
          <a:off x="10528300" y="13569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21247</xdr:rowOff>
    </xdr:from>
    <xdr:to>
      <xdr:col>55</xdr:col>
      <xdr:colOff>88900</xdr:colOff>
      <xdr:row>79</xdr:row>
      <xdr:rowOff>21247</xdr:rowOff>
    </xdr:to>
    <xdr:cxnSp macro="">
      <xdr:nvCxnSpPr>
        <xdr:cNvPr id="407" name="直線コネクタ 406"/>
        <xdr:cNvCxnSpPr/>
      </xdr:nvCxnSpPr>
      <xdr:spPr>
        <a:xfrm>
          <a:off x="10388600" y="1356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114381</xdr:rowOff>
    </xdr:from>
    <xdr:ext cx="534377" cy="259045"/>
    <xdr:sp macro="" textlink="">
      <xdr:nvSpPr>
        <xdr:cNvPr id="408" name="商工費最大値テキスト"/>
        <xdr:cNvSpPr txBox="1"/>
      </xdr:nvSpPr>
      <xdr:spPr>
        <a:xfrm>
          <a:off x="10528300" y="121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167704</xdr:rowOff>
    </xdr:from>
    <xdr:to>
      <xdr:col>55</xdr:col>
      <xdr:colOff>88900</xdr:colOff>
      <xdr:row>71</xdr:row>
      <xdr:rowOff>167704</xdr:rowOff>
    </xdr:to>
    <xdr:cxnSp macro="">
      <xdr:nvCxnSpPr>
        <xdr:cNvPr id="409" name="直線コネクタ 408"/>
        <xdr:cNvCxnSpPr/>
      </xdr:nvCxnSpPr>
      <xdr:spPr>
        <a:xfrm>
          <a:off x="10388600" y="1234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31915</xdr:rowOff>
    </xdr:from>
    <xdr:to>
      <xdr:col>55</xdr:col>
      <xdr:colOff>0</xdr:colOff>
      <xdr:row>71</xdr:row>
      <xdr:rowOff>167704</xdr:rowOff>
    </xdr:to>
    <xdr:cxnSp macro="">
      <xdr:nvCxnSpPr>
        <xdr:cNvPr id="410" name="直線コネクタ 409"/>
        <xdr:cNvCxnSpPr/>
      </xdr:nvCxnSpPr>
      <xdr:spPr>
        <a:xfrm>
          <a:off x="9639300" y="12033415"/>
          <a:ext cx="838200" cy="30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80091</xdr:rowOff>
    </xdr:from>
    <xdr:ext cx="469744" cy="259045"/>
    <xdr:sp macro="" textlink="">
      <xdr:nvSpPr>
        <xdr:cNvPr id="411" name="商工費平均値テキスト"/>
        <xdr:cNvSpPr txBox="1"/>
      </xdr:nvSpPr>
      <xdr:spPr>
        <a:xfrm>
          <a:off x="10528300" y="1328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101664</xdr:rowOff>
    </xdr:from>
    <xdr:to>
      <xdr:col>55</xdr:col>
      <xdr:colOff>50800</xdr:colOff>
      <xdr:row>78</xdr:row>
      <xdr:rowOff>31814</xdr:rowOff>
    </xdr:to>
    <xdr:sp macro="" textlink="">
      <xdr:nvSpPr>
        <xdr:cNvPr id="412" name="フローチャート: 判断 411"/>
        <xdr:cNvSpPr/>
      </xdr:nvSpPr>
      <xdr:spPr>
        <a:xfrm>
          <a:off x="104267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31915</xdr:rowOff>
    </xdr:from>
    <xdr:to>
      <xdr:col>50</xdr:col>
      <xdr:colOff>114300</xdr:colOff>
      <xdr:row>71</xdr:row>
      <xdr:rowOff>53822</xdr:rowOff>
    </xdr:to>
    <xdr:cxnSp macro="">
      <xdr:nvCxnSpPr>
        <xdr:cNvPr id="413" name="直線コネクタ 412"/>
        <xdr:cNvCxnSpPr/>
      </xdr:nvCxnSpPr>
      <xdr:spPr>
        <a:xfrm flipV="1">
          <a:off x="8750300" y="12033415"/>
          <a:ext cx="889000" cy="1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102312</xdr:rowOff>
    </xdr:from>
    <xdr:to>
      <xdr:col>50</xdr:col>
      <xdr:colOff>165100</xdr:colOff>
      <xdr:row>78</xdr:row>
      <xdr:rowOff>32462</xdr:rowOff>
    </xdr:to>
    <xdr:sp macro="" textlink="">
      <xdr:nvSpPr>
        <xdr:cNvPr id="414" name="フローチャート: 判断 413"/>
        <xdr:cNvSpPr/>
      </xdr:nvSpPr>
      <xdr:spPr>
        <a:xfrm>
          <a:off x="9588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23589</xdr:rowOff>
    </xdr:from>
    <xdr:ext cx="469744" cy="259045"/>
    <xdr:sp macro="" textlink="">
      <xdr:nvSpPr>
        <xdr:cNvPr id="415" name="テキスト ボックス 414"/>
        <xdr:cNvSpPr txBox="1"/>
      </xdr:nvSpPr>
      <xdr:spPr>
        <a:xfrm>
          <a:off x="9404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53822</xdr:rowOff>
    </xdr:from>
    <xdr:to>
      <xdr:col>45</xdr:col>
      <xdr:colOff>177800</xdr:colOff>
      <xdr:row>71</xdr:row>
      <xdr:rowOff>103619</xdr:rowOff>
    </xdr:to>
    <xdr:cxnSp macro="">
      <xdr:nvCxnSpPr>
        <xdr:cNvPr id="416" name="直線コネクタ 415"/>
        <xdr:cNvCxnSpPr/>
      </xdr:nvCxnSpPr>
      <xdr:spPr>
        <a:xfrm flipV="1">
          <a:off x="7861300" y="12226772"/>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98997</xdr:rowOff>
    </xdr:from>
    <xdr:to>
      <xdr:col>46</xdr:col>
      <xdr:colOff>38100</xdr:colOff>
      <xdr:row>78</xdr:row>
      <xdr:rowOff>29147</xdr:rowOff>
    </xdr:to>
    <xdr:sp macro="" textlink="">
      <xdr:nvSpPr>
        <xdr:cNvPr id="417" name="フローチャート: 判断 416"/>
        <xdr:cNvSpPr/>
      </xdr:nvSpPr>
      <xdr:spPr>
        <a:xfrm>
          <a:off x="8699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20274</xdr:rowOff>
    </xdr:from>
    <xdr:ext cx="469744" cy="259045"/>
    <xdr:sp macro="" textlink="">
      <xdr:nvSpPr>
        <xdr:cNvPr id="418" name="テキスト ボックス 417"/>
        <xdr:cNvSpPr txBox="1"/>
      </xdr:nvSpPr>
      <xdr:spPr>
        <a:xfrm>
          <a:off x="8515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72796</xdr:rowOff>
    </xdr:from>
    <xdr:to>
      <xdr:col>41</xdr:col>
      <xdr:colOff>50800</xdr:colOff>
      <xdr:row>71</xdr:row>
      <xdr:rowOff>103619</xdr:rowOff>
    </xdr:to>
    <xdr:cxnSp macro="">
      <xdr:nvCxnSpPr>
        <xdr:cNvPr id="419" name="直線コネクタ 418"/>
        <xdr:cNvCxnSpPr/>
      </xdr:nvCxnSpPr>
      <xdr:spPr>
        <a:xfrm>
          <a:off x="6972300" y="12074296"/>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4090</xdr:rowOff>
    </xdr:from>
    <xdr:to>
      <xdr:col>41</xdr:col>
      <xdr:colOff>101600</xdr:colOff>
      <xdr:row>76</xdr:row>
      <xdr:rowOff>105690</xdr:rowOff>
    </xdr:to>
    <xdr:sp macro="" textlink="">
      <xdr:nvSpPr>
        <xdr:cNvPr id="420" name="フローチャート: 判断 419"/>
        <xdr:cNvSpPr/>
      </xdr:nvSpPr>
      <xdr:spPr>
        <a:xfrm>
          <a:off x="7810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96817</xdr:rowOff>
    </xdr:from>
    <xdr:ext cx="534377" cy="259045"/>
    <xdr:sp macro="" textlink="">
      <xdr:nvSpPr>
        <xdr:cNvPr id="421" name="テキスト ボックス 420"/>
        <xdr:cNvSpPr txBox="1"/>
      </xdr:nvSpPr>
      <xdr:spPr>
        <a:xfrm>
          <a:off x="7594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163843</xdr:rowOff>
    </xdr:from>
    <xdr:to>
      <xdr:col>36</xdr:col>
      <xdr:colOff>165100</xdr:colOff>
      <xdr:row>77</xdr:row>
      <xdr:rowOff>93993</xdr:rowOff>
    </xdr:to>
    <xdr:sp macro="" textlink="">
      <xdr:nvSpPr>
        <xdr:cNvPr id="422" name="フローチャート: 判断 421"/>
        <xdr:cNvSpPr/>
      </xdr:nvSpPr>
      <xdr:spPr>
        <a:xfrm>
          <a:off x="6921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85120</xdr:rowOff>
    </xdr:from>
    <xdr:ext cx="469744" cy="259045"/>
    <xdr:sp macro="" textlink="">
      <xdr:nvSpPr>
        <xdr:cNvPr id="423" name="テキスト ボックス 422"/>
        <xdr:cNvSpPr txBox="1"/>
      </xdr:nvSpPr>
      <xdr:spPr>
        <a:xfrm>
          <a:off x="6737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116904</xdr:rowOff>
    </xdr:from>
    <xdr:to>
      <xdr:col>55</xdr:col>
      <xdr:colOff>50800</xdr:colOff>
      <xdr:row>72</xdr:row>
      <xdr:rowOff>47054</xdr:rowOff>
    </xdr:to>
    <xdr:sp macro="" textlink="">
      <xdr:nvSpPr>
        <xdr:cNvPr id="429" name="楕円 428"/>
        <xdr:cNvSpPr/>
      </xdr:nvSpPr>
      <xdr:spPr>
        <a:xfrm>
          <a:off x="10426700" y="122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69931</xdr:rowOff>
    </xdr:from>
    <xdr:ext cx="534377" cy="259045"/>
    <xdr:sp macro="" textlink="">
      <xdr:nvSpPr>
        <xdr:cNvPr id="430" name="商工費該当値テキスト"/>
        <xdr:cNvSpPr txBox="1"/>
      </xdr:nvSpPr>
      <xdr:spPr>
        <a:xfrm>
          <a:off x="10528300" y="122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152565</xdr:rowOff>
    </xdr:from>
    <xdr:to>
      <xdr:col>50</xdr:col>
      <xdr:colOff>165100</xdr:colOff>
      <xdr:row>70</xdr:row>
      <xdr:rowOff>82715</xdr:rowOff>
    </xdr:to>
    <xdr:sp macro="" textlink="">
      <xdr:nvSpPr>
        <xdr:cNvPr id="431" name="楕円 430"/>
        <xdr:cNvSpPr/>
      </xdr:nvSpPr>
      <xdr:spPr>
        <a:xfrm>
          <a:off x="9588500" y="119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99242</xdr:rowOff>
    </xdr:from>
    <xdr:ext cx="534377" cy="259045"/>
    <xdr:sp macro="" textlink="">
      <xdr:nvSpPr>
        <xdr:cNvPr id="432" name="テキスト ボックス 431"/>
        <xdr:cNvSpPr txBox="1"/>
      </xdr:nvSpPr>
      <xdr:spPr>
        <a:xfrm>
          <a:off x="9372111" y="117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3022</xdr:rowOff>
    </xdr:from>
    <xdr:to>
      <xdr:col>46</xdr:col>
      <xdr:colOff>38100</xdr:colOff>
      <xdr:row>71</xdr:row>
      <xdr:rowOff>104622</xdr:rowOff>
    </xdr:to>
    <xdr:sp macro="" textlink="">
      <xdr:nvSpPr>
        <xdr:cNvPr id="433" name="楕円 432"/>
        <xdr:cNvSpPr/>
      </xdr:nvSpPr>
      <xdr:spPr>
        <a:xfrm>
          <a:off x="8699500" y="12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121149</xdr:rowOff>
    </xdr:from>
    <xdr:ext cx="534377" cy="259045"/>
    <xdr:sp macro="" textlink="">
      <xdr:nvSpPr>
        <xdr:cNvPr id="434" name="テキスト ボックス 433"/>
        <xdr:cNvSpPr txBox="1"/>
      </xdr:nvSpPr>
      <xdr:spPr>
        <a:xfrm>
          <a:off x="8483111" y="119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52819</xdr:rowOff>
    </xdr:from>
    <xdr:to>
      <xdr:col>41</xdr:col>
      <xdr:colOff>101600</xdr:colOff>
      <xdr:row>71</xdr:row>
      <xdr:rowOff>154419</xdr:rowOff>
    </xdr:to>
    <xdr:sp macro="" textlink="">
      <xdr:nvSpPr>
        <xdr:cNvPr id="435" name="楕円 434"/>
        <xdr:cNvSpPr/>
      </xdr:nvSpPr>
      <xdr:spPr>
        <a:xfrm>
          <a:off x="7810500" y="122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170946</xdr:rowOff>
    </xdr:from>
    <xdr:ext cx="534377" cy="259045"/>
    <xdr:sp macro="" textlink="">
      <xdr:nvSpPr>
        <xdr:cNvPr id="436" name="テキスト ボックス 435"/>
        <xdr:cNvSpPr txBox="1"/>
      </xdr:nvSpPr>
      <xdr:spPr>
        <a:xfrm>
          <a:off x="7594111" y="120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21996</xdr:rowOff>
    </xdr:from>
    <xdr:to>
      <xdr:col>36</xdr:col>
      <xdr:colOff>165100</xdr:colOff>
      <xdr:row>70</xdr:row>
      <xdr:rowOff>123596</xdr:rowOff>
    </xdr:to>
    <xdr:sp macro="" textlink="">
      <xdr:nvSpPr>
        <xdr:cNvPr id="437" name="楕円 436"/>
        <xdr:cNvSpPr/>
      </xdr:nvSpPr>
      <xdr:spPr>
        <a:xfrm>
          <a:off x="6921500" y="120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140123</xdr:rowOff>
    </xdr:from>
    <xdr:ext cx="534377" cy="259045"/>
    <xdr:sp macro="" textlink="">
      <xdr:nvSpPr>
        <xdr:cNvPr id="438" name="テキスト ボックス 437"/>
        <xdr:cNvSpPr txBox="1"/>
      </xdr:nvSpPr>
      <xdr:spPr>
        <a:xfrm>
          <a:off x="6705111" y="117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60" name="直線コネクタ 459"/>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61"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2" name="直線コネクタ 461"/>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3"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4" name="直線コネクタ 463"/>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86939</xdr:rowOff>
    </xdr:from>
    <xdr:to>
      <xdr:col>55</xdr:col>
      <xdr:colOff>0</xdr:colOff>
      <xdr:row>97</xdr:row>
      <xdr:rowOff>101158</xdr:rowOff>
    </xdr:to>
    <xdr:cxnSp macro="">
      <xdr:nvCxnSpPr>
        <xdr:cNvPr id="465" name="直線コネクタ 464"/>
        <xdr:cNvCxnSpPr/>
      </xdr:nvCxnSpPr>
      <xdr:spPr>
        <a:xfrm>
          <a:off x="9639300" y="16717589"/>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6"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7" name="フローチャート: 判断 466"/>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86939</xdr:rowOff>
    </xdr:from>
    <xdr:to>
      <xdr:col>50</xdr:col>
      <xdr:colOff>114300</xdr:colOff>
      <xdr:row>97</xdr:row>
      <xdr:rowOff>115889</xdr:rowOff>
    </xdr:to>
    <xdr:cxnSp macro="">
      <xdr:nvCxnSpPr>
        <xdr:cNvPr id="468" name="直線コネクタ 467"/>
        <xdr:cNvCxnSpPr/>
      </xdr:nvCxnSpPr>
      <xdr:spPr>
        <a:xfrm flipV="1">
          <a:off x="8750300" y="16717589"/>
          <a:ext cx="889000" cy="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9" name="フローチャート: 判断 468"/>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70" name="テキスト ボックス 469"/>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90734</xdr:rowOff>
    </xdr:from>
    <xdr:to>
      <xdr:col>45</xdr:col>
      <xdr:colOff>177800</xdr:colOff>
      <xdr:row>97</xdr:row>
      <xdr:rowOff>115889</xdr:rowOff>
    </xdr:to>
    <xdr:cxnSp macro="">
      <xdr:nvCxnSpPr>
        <xdr:cNvPr id="471" name="直線コネクタ 470"/>
        <xdr:cNvCxnSpPr/>
      </xdr:nvCxnSpPr>
      <xdr:spPr>
        <a:xfrm>
          <a:off x="7861300" y="16721384"/>
          <a:ext cx="8890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2" name="フローチャート: 判断 471"/>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3" name="テキスト ボックス 472"/>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146155</xdr:rowOff>
    </xdr:from>
    <xdr:to>
      <xdr:col>41</xdr:col>
      <xdr:colOff>50800</xdr:colOff>
      <xdr:row>97</xdr:row>
      <xdr:rowOff>90734</xdr:rowOff>
    </xdr:to>
    <xdr:cxnSp macro="">
      <xdr:nvCxnSpPr>
        <xdr:cNvPr id="474" name="直線コネクタ 473"/>
        <xdr:cNvCxnSpPr/>
      </xdr:nvCxnSpPr>
      <xdr:spPr>
        <a:xfrm>
          <a:off x="6972300" y="16605355"/>
          <a:ext cx="889000" cy="1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63644</xdr:rowOff>
    </xdr:from>
    <xdr:to>
      <xdr:col>41</xdr:col>
      <xdr:colOff>101600</xdr:colOff>
      <xdr:row>97</xdr:row>
      <xdr:rowOff>165244</xdr:rowOff>
    </xdr:to>
    <xdr:sp macro="" textlink="">
      <xdr:nvSpPr>
        <xdr:cNvPr id="475" name="フローチャート: 判断 474"/>
        <xdr:cNvSpPr/>
      </xdr:nvSpPr>
      <xdr:spPr>
        <a:xfrm>
          <a:off x="7810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156371</xdr:rowOff>
    </xdr:from>
    <xdr:ext cx="534377" cy="259045"/>
    <xdr:sp macro="" textlink="">
      <xdr:nvSpPr>
        <xdr:cNvPr id="476" name="テキスト ボックス 475"/>
        <xdr:cNvSpPr txBox="1"/>
      </xdr:nvSpPr>
      <xdr:spPr>
        <a:xfrm>
          <a:off x="7594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7" name="フローチャート: 判断 476"/>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8" name="テキスト ボックス 477"/>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50358</xdr:rowOff>
    </xdr:from>
    <xdr:to>
      <xdr:col>55</xdr:col>
      <xdr:colOff>50800</xdr:colOff>
      <xdr:row>97</xdr:row>
      <xdr:rowOff>151958</xdr:rowOff>
    </xdr:to>
    <xdr:sp macro="" textlink="">
      <xdr:nvSpPr>
        <xdr:cNvPr id="484" name="楕円 483"/>
        <xdr:cNvSpPr/>
      </xdr:nvSpPr>
      <xdr:spPr>
        <a:xfrm>
          <a:off x="10426700" y="166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73235</xdr:rowOff>
    </xdr:from>
    <xdr:ext cx="534377" cy="259045"/>
    <xdr:sp macro="" textlink="">
      <xdr:nvSpPr>
        <xdr:cNvPr id="485" name="土木費該当値テキスト"/>
        <xdr:cNvSpPr txBox="1"/>
      </xdr:nvSpPr>
      <xdr:spPr>
        <a:xfrm>
          <a:off x="10528300" y="165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36139</xdr:rowOff>
    </xdr:from>
    <xdr:to>
      <xdr:col>50</xdr:col>
      <xdr:colOff>165100</xdr:colOff>
      <xdr:row>97</xdr:row>
      <xdr:rowOff>137739</xdr:rowOff>
    </xdr:to>
    <xdr:sp macro="" textlink="">
      <xdr:nvSpPr>
        <xdr:cNvPr id="486" name="楕円 485"/>
        <xdr:cNvSpPr/>
      </xdr:nvSpPr>
      <xdr:spPr>
        <a:xfrm>
          <a:off x="9588500" y="166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154266</xdr:rowOff>
    </xdr:from>
    <xdr:ext cx="534377" cy="259045"/>
    <xdr:sp macro="" textlink="">
      <xdr:nvSpPr>
        <xdr:cNvPr id="487" name="テキスト ボックス 486"/>
        <xdr:cNvSpPr txBox="1"/>
      </xdr:nvSpPr>
      <xdr:spPr>
        <a:xfrm>
          <a:off x="9372111" y="164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65089</xdr:rowOff>
    </xdr:from>
    <xdr:to>
      <xdr:col>46</xdr:col>
      <xdr:colOff>38100</xdr:colOff>
      <xdr:row>97</xdr:row>
      <xdr:rowOff>166689</xdr:rowOff>
    </xdr:to>
    <xdr:sp macro="" textlink="">
      <xdr:nvSpPr>
        <xdr:cNvPr id="488" name="楕円 487"/>
        <xdr:cNvSpPr/>
      </xdr:nvSpPr>
      <xdr:spPr>
        <a:xfrm>
          <a:off x="8699500" y="166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11766</xdr:rowOff>
    </xdr:from>
    <xdr:ext cx="534377" cy="259045"/>
    <xdr:sp macro="" textlink="">
      <xdr:nvSpPr>
        <xdr:cNvPr id="489" name="テキスト ボックス 488"/>
        <xdr:cNvSpPr txBox="1"/>
      </xdr:nvSpPr>
      <xdr:spPr>
        <a:xfrm>
          <a:off x="8483111" y="164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39934</xdr:rowOff>
    </xdr:from>
    <xdr:to>
      <xdr:col>41</xdr:col>
      <xdr:colOff>101600</xdr:colOff>
      <xdr:row>97</xdr:row>
      <xdr:rowOff>141534</xdr:rowOff>
    </xdr:to>
    <xdr:sp macro="" textlink="">
      <xdr:nvSpPr>
        <xdr:cNvPr id="490" name="楕円 489"/>
        <xdr:cNvSpPr/>
      </xdr:nvSpPr>
      <xdr:spPr>
        <a:xfrm>
          <a:off x="7810500" y="1667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158061</xdr:rowOff>
    </xdr:from>
    <xdr:ext cx="534377" cy="259045"/>
    <xdr:sp macro="" textlink="">
      <xdr:nvSpPr>
        <xdr:cNvPr id="491" name="テキスト ボックス 490"/>
        <xdr:cNvSpPr txBox="1"/>
      </xdr:nvSpPr>
      <xdr:spPr>
        <a:xfrm>
          <a:off x="7594111" y="164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95355</xdr:rowOff>
    </xdr:from>
    <xdr:to>
      <xdr:col>36</xdr:col>
      <xdr:colOff>165100</xdr:colOff>
      <xdr:row>97</xdr:row>
      <xdr:rowOff>25505</xdr:rowOff>
    </xdr:to>
    <xdr:sp macro="" textlink="">
      <xdr:nvSpPr>
        <xdr:cNvPr id="492" name="楕円 491"/>
        <xdr:cNvSpPr/>
      </xdr:nvSpPr>
      <xdr:spPr>
        <a:xfrm>
          <a:off x="6921500" y="165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42032</xdr:rowOff>
    </xdr:from>
    <xdr:ext cx="534377" cy="259045"/>
    <xdr:sp macro="" textlink="">
      <xdr:nvSpPr>
        <xdr:cNvPr id="493" name="テキスト ボックス 492"/>
        <xdr:cNvSpPr txBox="1"/>
      </xdr:nvSpPr>
      <xdr:spPr>
        <a:xfrm>
          <a:off x="6705111" y="1632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7607</xdr:rowOff>
    </xdr:from>
    <xdr:to>
      <xdr:col>85</xdr:col>
      <xdr:colOff>126364</xdr:colOff>
      <xdr:row>39</xdr:row>
      <xdr:rowOff>133414</xdr:rowOff>
    </xdr:to>
    <xdr:cxnSp macro="">
      <xdr:nvCxnSpPr>
        <xdr:cNvPr id="518" name="直線コネクタ 517"/>
        <xdr:cNvCxnSpPr/>
      </xdr:nvCxnSpPr>
      <xdr:spPr>
        <a:xfrm flipV="1">
          <a:off x="16317595" y="5836907"/>
          <a:ext cx="1269" cy="983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137241</xdr:rowOff>
    </xdr:from>
    <xdr:ext cx="469744" cy="259045"/>
    <xdr:sp macro="" textlink="">
      <xdr:nvSpPr>
        <xdr:cNvPr id="519" name="消防費最小値テキスト"/>
        <xdr:cNvSpPr txBox="1"/>
      </xdr:nvSpPr>
      <xdr:spPr>
        <a:xfrm>
          <a:off x="16370300" y="68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133414</xdr:rowOff>
    </xdr:from>
    <xdr:to>
      <xdr:col>86</xdr:col>
      <xdr:colOff>25400</xdr:colOff>
      <xdr:row>39</xdr:row>
      <xdr:rowOff>133414</xdr:rowOff>
    </xdr:to>
    <xdr:cxnSp macro="">
      <xdr:nvCxnSpPr>
        <xdr:cNvPr id="520" name="直線コネクタ 519"/>
        <xdr:cNvCxnSpPr/>
      </xdr:nvCxnSpPr>
      <xdr:spPr>
        <a:xfrm>
          <a:off x="16230600" y="681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125734</xdr:rowOff>
    </xdr:from>
    <xdr:ext cx="534377" cy="259045"/>
    <xdr:sp macro="" textlink="">
      <xdr:nvSpPr>
        <xdr:cNvPr id="521" name="消防費最大値テキスト"/>
        <xdr:cNvSpPr txBox="1"/>
      </xdr:nvSpPr>
      <xdr:spPr>
        <a:xfrm>
          <a:off x="16370300" y="5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7607</xdr:rowOff>
    </xdr:from>
    <xdr:to>
      <xdr:col>86</xdr:col>
      <xdr:colOff>25400</xdr:colOff>
      <xdr:row>34</xdr:row>
      <xdr:rowOff>7607</xdr:rowOff>
    </xdr:to>
    <xdr:cxnSp macro="">
      <xdr:nvCxnSpPr>
        <xdr:cNvPr id="522" name="直線コネクタ 521"/>
        <xdr:cNvCxnSpPr/>
      </xdr:nvCxnSpPr>
      <xdr:spPr>
        <a:xfrm>
          <a:off x="16230600" y="583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119088</xdr:rowOff>
    </xdr:from>
    <xdr:to>
      <xdr:col>85</xdr:col>
      <xdr:colOff>127000</xdr:colOff>
      <xdr:row>36</xdr:row>
      <xdr:rowOff>99885</xdr:rowOff>
    </xdr:to>
    <xdr:cxnSp macro="">
      <xdr:nvCxnSpPr>
        <xdr:cNvPr id="523" name="直線コネクタ 522"/>
        <xdr:cNvCxnSpPr/>
      </xdr:nvCxnSpPr>
      <xdr:spPr>
        <a:xfrm>
          <a:off x="15481300" y="5948388"/>
          <a:ext cx="838200" cy="3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150004</xdr:rowOff>
    </xdr:from>
    <xdr:ext cx="534377" cy="259045"/>
    <xdr:sp macro="" textlink="">
      <xdr:nvSpPr>
        <xdr:cNvPr id="524" name="消防費平均値テキスト"/>
        <xdr:cNvSpPr txBox="1"/>
      </xdr:nvSpPr>
      <xdr:spPr>
        <a:xfrm>
          <a:off x="16370300" y="649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xdr:rowOff>
    </xdr:from>
    <xdr:to>
      <xdr:col>85</xdr:col>
      <xdr:colOff>177800</xdr:colOff>
      <xdr:row>38</xdr:row>
      <xdr:rowOff>101727</xdr:rowOff>
    </xdr:to>
    <xdr:sp macro="" textlink="">
      <xdr:nvSpPr>
        <xdr:cNvPr id="525" name="フローチャート: 判断 524"/>
        <xdr:cNvSpPr/>
      </xdr:nvSpPr>
      <xdr:spPr>
        <a:xfrm>
          <a:off x="16268700" y="651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119088</xdr:rowOff>
    </xdr:from>
    <xdr:to>
      <xdr:col>81</xdr:col>
      <xdr:colOff>50800</xdr:colOff>
      <xdr:row>35</xdr:row>
      <xdr:rowOff>6693</xdr:rowOff>
    </xdr:to>
    <xdr:cxnSp macro="">
      <xdr:nvCxnSpPr>
        <xdr:cNvPr id="526" name="直線コネクタ 525"/>
        <xdr:cNvCxnSpPr/>
      </xdr:nvCxnSpPr>
      <xdr:spPr>
        <a:xfrm flipV="1">
          <a:off x="14592300" y="5948388"/>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155880</xdr:rowOff>
    </xdr:from>
    <xdr:to>
      <xdr:col>81</xdr:col>
      <xdr:colOff>101600</xdr:colOff>
      <xdr:row>38</xdr:row>
      <xdr:rowOff>86030</xdr:rowOff>
    </xdr:to>
    <xdr:sp macro="" textlink="">
      <xdr:nvSpPr>
        <xdr:cNvPr id="527" name="フローチャート: 判断 526"/>
        <xdr:cNvSpPr/>
      </xdr:nvSpPr>
      <xdr:spPr>
        <a:xfrm>
          <a:off x="15430500" y="64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77157</xdr:rowOff>
    </xdr:from>
    <xdr:ext cx="534377" cy="259045"/>
    <xdr:sp macro="" textlink="">
      <xdr:nvSpPr>
        <xdr:cNvPr id="528" name="テキスト ボックス 527"/>
        <xdr:cNvSpPr txBox="1"/>
      </xdr:nvSpPr>
      <xdr:spPr>
        <a:xfrm>
          <a:off x="15214111" y="65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158559</xdr:rowOff>
    </xdr:from>
    <xdr:to>
      <xdr:col>76</xdr:col>
      <xdr:colOff>114300</xdr:colOff>
      <xdr:row>35</xdr:row>
      <xdr:rowOff>6693</xdr:rowOff>
    </xdr:to>
    <xdr:cxnSp macro="">
      <xdr:nvCxnSpPr>
        <xdr:cNvPr id="529" name="直線コネクタ 528"/>
        <xdr:cNvCxnSpPr/>
      </xdr:nvCxnSpPr>
      <xdr:spPr>
        <a:xfrm>
          <a:off x="13703300" y="5473509"/>
          <a:ext cx="889000" cy="5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165862</xdr:rowOff>
    </xdr:from>
    <xdr:to>
      <xdr:col>76</xdr:col>
      <xdr:colOff>165100</xdr:colOff>
      <xdr:row>38</xdr:row>
      <xdr:rowOff>96012</xdr:rowOff>
    </xdr:to>
    <xdr:sp macro="" textlink="">
      <xdr:nvSpPr>
        <xdr:cNvPr id="530" name="フローチャート: 判断 529"/>
        <xdr:cNvSpPr/>
      </xdr:nvSpPr>
      <xdr:spPr>
        <a:xfrm>
          <a:off x="14541500" y="65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87139</xdr:rowOff>
    </xdr:from>
    <xdr:ext cx="534377" cy="259045"/>
    <xdr:sp macro="" textlink="">
      <xdr:nvSpPr>
        <xdr:cNvPr id="531" name="テキスト ボックス 530"/>
        <xdr:cNvSpPr txBox="1"/>
      </xdr:nvSpPr>
      <xdr:spPr>
        <a:xfrm>
          <a:off x="14325111" y="66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158559</xdr:rowOff>
    </xdr:from>
    <xdr:to>
      <xdr:col>71</xdr:col>
      <xdr:colOff>177800</xdr:colOff>
      <xdr:row>36</xdr:row>
      <xdr:rowOff>4178</xdr:rowOff>
    </xdr:to>
    <xdr:cxnSp macro="">
      <xdr:nvCxnSpPr>
        <xdr:cNvPr id="532" name="直線コネクタ 531"/>
        <xdr:cNvCxnSpPr/>
      </xdr:nvCxnSpPr>
      <xdr:spPr>
        <a:xfrm flipV="1">
          <a:off x="12814300" y="5473509"/>
          <a:ext cx="889000" cy="7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101321</xdr:rowOff>
    </xdr:from>
    <xdr:to>
      <xdr:col>72</xdr:col>
      <xdr:colOff>38100</xdr:colOff>
      <xdr:row>38</xdr:row>
      <xdr:rowOff>31471</xdr:rowOff>
    </xdr:to>
    <xdr:sp macro="" textlink="">
      <xdr:nvSpPr>
        <xdr:cNvPr id="533" name="フローチャート: 判断 532"/>
        <xdr:cNvSpPr/>
      </xdr:nvSpPr>
      <xdr:spPr>
        <a:xfrm>
          <a:off x="136525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22598</xdr:rowOff>
    </xdr:from>
    <xdr:ext cx="534377" cy="259045"/>
    <xdr:sp macro="" textlink="">
      <xdr:nvSpPr>
        <xdr:cNvPr id="534" name="テキスト ボックス 533"/>
        <xdr:cNvSpPr txBox="1"/>
      </xdr:nvSpPr>
      <xdr:spPr>
        <a:xfrm>
          <a:off x="13436111"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60020</xdr:rowOff>
    </xdr:from>
    <xdr:to>
      <xdr:col>67</xdr:col>
      <xdr:colOff>101600</xdr:colOff>
      <xdr:row>37</xdr:row>
      <xdr:rowOff>161620</xdr:rowOff>
    </xdr:to>
    <xdr:sp macro="" textlink="">
      <xdr:nvSpPr>
        <xdr:cNvPr id="535" name="フローチャート: 判断 534"/>
        <xdr:cNvSpPr/>
      </xdr:nvSpPr>
      <xdr:spPr>
        <a:xfrm>
          <a:off x="12763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152747</xdr:rowOff>
    </xdr:from>
    <xdr:ext cx="534377" cy="259045"/>
    <xdr:sp macro="" textlink="">
      <xdr:nvSpPr>
        <xdr:cNvPr id="536" name="テキスト ボックス 535"/>
        <xdr:cNvSpPr txBox="1"/>
      </xdr:nvSpPr>
      <xdr:spPr>
        <a:xfrm>
          <a:off x="12547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49085</xdr:rowOff>
    </xdr:from>
    <xdr:to>
      <xdr:col>85</xdr:col>
      <xdr:colOff>177800</xdr:colOff>
      <xdr:row>36</xdr:row>
      <xdr:rowOff>150685</xdr:rowOff>
    </xdr:to>
    <xdr:sp macro="" textlink="">
      <xdr:nvSpPr>
        <xdr:cNvPr id="542" name="楕円 541"/>
        <xdr:cNvSpPr/>
      </xdr:nvSpPr>
      <xdr:spPr>
        <a:xfrm>
          <a:off x="16268700" y="62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71962</xdr:rowOff>
    </xdr:from>
    <xdr:ext cx="534377" cy="259045"/>
    <xdr:sp macro="" textlink="">
      <xdr:nvSpPr>
        <xdr:cNvPr id="543" name="消防費該当値テキスト"/>
        <xdr:cNvSpPr txBox="1"/>
      </xdr:nvSpPr>
      <xdr:spPr>
        <a:xfrm>
          <a:off x="16370300" y="60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68288</xdr:rowOff>
    </xdr:from>
    <xdr:to>
      <xdr:col>81</xdr:col>
      <xdr:colOff>101600</xdr:colOff>
      <xdr:row>34</xdr:row>
      <xdr:rowOff>169888</xdr:rowOff>
    </xdr:to>
    <xdr:sp macro="" textlink="">
      <xdr:nvSpPr>
        <xdr:cNvPr id="544" name="楕円 543"/>
        <xdr:cNvSpPr/>
      </xdr:nvSpPr>
      <xdr:spPr>
        <a:xfrm>
          <a:off x="15430500" y="58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14965</xdr:rowOff>
    </xdr:from>
    <xdr:ext cx="534377" cy="259045"/>
    <xdr:sp macro="" textlink="">
      <xdr:nvSpPr>
        <xdr:cNvPr id="545" name="テキスト ボックス 544"/>
        <xdr:cNvSpPr txBox="1"/>
      </xdr:nvSpPr>
      <xdr:spPr>
        <a:xfrm>
          <a:off x="15214111" y="567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127343</xdr:rowOff>
    </xdr:from>
    <xdr:to>
      <xdr:col>76</xdr:col>
      <xdr:colOff>165100</xdr:colOff>
      <xdr:row>35</xdr:row>
      <xdr:rowOff>57493</xdr:rowOff>
    </xdr:to>
    <xdr:sp macro="" textlink="">
      <xdr:nvSpPr>
        <xdr:cNvPr id="546" name="楕円 545"/>
        <xdr:cNvSpPr/>
      </xdr:nvSpPr>
      <xdr:spPr>
        <a:xfrm>
          <a:off x="14541500" y="59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74020</xdr:rowOff>
    </xdr:from>
    <xdr:ext cx="534377" cy="259045"/>
    <xdr:sp macro="" textlink="">
      <xdr:nvSpPr>
        <xdr:cNvPr id="547" name="テキスト ボックス 546"/>
        <xdr:cNvSpPr txBox="1"/>
      </xdr:nvSpPr>
      <xdr:spPr>
        <a:xfrm>
          <a:off x="14325111" y="57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107759</xdr:rowOff>
    </xdr:from>
    <xdr:to>
      <xdr:col>72</xdr:col>
      <xdr:colOff>38100</xdr:colOff>
      <xdr:row>32</xdr:row>
      <xdr:rowOff>37909</xdr:rowOff>
    </xdr:to>
    <xdr:sp macro="" textlink="">
      <xdr:nvSpPr>
        <xdr:cNvPr id="548" name="楕円 547"/>
        <xdr:cNvSpPr/>
      </xdr:nvSpPr>
      <xdr:spPr>
        <a:xfrm>
          <a:off x="13652500" y="5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54436</xdr:rowOff>
    </xdr:from>
    <xdr:ext cx="534377" cy="259045"/>
    <xdr:sp macro="" textlink="">
      <xdr:nvSpPr>
        <xdr:cNvPr id="549" name="テキスト ボックス 548"/>
        <xdr:cNvSpPr txBox="1"/>
      </xdr:nvSpPr>
      <xdr:spPr>
        <a:xfrm>
          <a:off x="13436111" y="51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124828</xdr:rowOff>
    </xdr:from>
    <xdr:to>
      <xdr:col>67</xdr:col>
      <xdr:colOff>101600</xdr:colOff>
      <xdr:row>36</xdr:row>
      <xdr:rowOff>54978</xdr:rowOff>
    </xdr:to>
    <xdr:sp macro="" textlink="">
      <xdr:nvSpPr>
        <xdr:cNvPr id="550" name="楕円 549"/>
        <xdr:cNvSpPr/>
      </xdr:nvSpPr>
      <xdr:spPr>
        <a:xfrm>
          <a:off x="12763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71505</xdr:rowOff>
    </xdr:from>
    <xdr:ext cx="534377" cy="259045"/>
    <xdr:sp macro="" textlink="">
      <xdr:nvSpPr>
        <xdr:cNvPr id="551" name="テキスト ボックス 550"/>
        <xdr:cNvSpPr txBox="1"/>
      </xdr:nvSpPr>
      <xdr:spPr>
        <a:xfrm>
          <a:off x="12547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6" name="直線コネクタ 575"/>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7"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8" name="直線コネクタ 577"/>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9"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80" name="直線コネクタ 579"/>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43631</xdr:rowOff>
    </xdr:from>
    <xdr:to>
      <xdr:col>85</xdr:col>
      <xdr:colOff>127000</xdr:colOff>
      <xdr:row>56</xdr:row>
      <xdr:rowOff>6388</xdr:rowOff>
    </xdr:to>
    <xdr:cxnSp macro="">
      <xdr:nvCxnSpPr>
        <xdr:cNvPr id="581" name="直線コネクタ 580"/>
        <xdr:cNvCxnSpPr/>
      </xdr:nvCxnSpPr>
      <xdr:spPr>
        <a:xfrm flipV="1">
          <a:off x="15481300" y="9473381"/>
          <a:ext cx="8382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82"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83" name="フローチャート: 判断 582"/>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66453</xdr:rowOff>
    </xdr:from>
    <xdr:to>
      <xdr:col>81</xdr:col>
      <xdr:colOff>50800</xdr:colOff>
      <xdr:row>56</xdr:row>
      <xdr:rowOff>6388</xdr:rowOff>
    </xdr:to>
    <xdr:cxnSp macro="">
      <xdr:nvCxnSpPr>
        <xdr:cNvPr id="584" name="直線コネクタ 583"/>
        <xdr:cNvCxnSpPr/>
      </xdr:nvCxnSpPr>
      <xdr:spPr>
        <a:xfrm>
          <a:off x="14592300" y="9324753"/>
          <a:ext cx="889000" cy="2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5" name="フローチャート: 判断 584"/>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6" name="テキスト ボックス 585"/>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66453</xdr:rowOff>
    </xdr:from>
    <xdr:to>
      <xdr:col>76</xdr:col>
      <xdr:colOff>114300</xdr:colOff>
      <xdr:row>55</xdr:row>
      <xdr:rowOff>170409</xdr:rowOff>
    </xdr:to>
    <xdr:cxnSp macro="">
      <xdr:nvCxnSpPr>
        <xdr:cNvPr id="587" name="直線コネクタ 586"/>
        <xdr:cNvCxnSpPr/>
      </xdr:nvCxnSpPr>
      <xdr:spPr>
        <a:xfrm flipV="1">
          <a:off x="13703300" y="9324753"/>
          <a:ext cx="889000" cy="2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8" name="フローチャート: 判断 587"/>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9" name="テキスト ボックス 588"/>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170409</xdr:rowOff>
    </xdr:from>
    <xdr:to>
      <xdr:col>71</xdr:col>
      <xdr:colOff>177800</xdr:colOff>
      <xdr:row>56</xdr:row>
      <xdr:rowOff>97923</xdr:rowOff>
    </xdr:to>
    <xdr:cxnSp macro="">
      <xdr:nvCxnSpPr>
        <xdr:cNvPr id="590" name="直線コネクタ 589"/>
        <xdr:cNvCxnSpPr/>
      </xdr:nvCxnSpPr>
      <xdr:spPr>
        <a:xfrm flipV="1">
          <a:off x="12814300" y="9600159"/>
          <a:ext cx="889000" cy="9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91" name="フローチャート: 判断 590"/>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85444</xdr:rowOff>
    </xdr:from>
    <xdr:ext cx="534377" cy="259045"/>
    <xdr:sp macro="" textlink="">
      <xdr:nvSpPr>
        <xdr:cNvPr id="592" name="テキスト ボックス 591"/>
        <xdr:cNvSpPr txBox="1"/>
      </xdr:nvSpPr>
      <xdr:spPr>
        <a:xfrm>
          <a:off x="13436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3" name="フローチャート: 判断 592"/>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4" name="テキスト ボックス 593"/>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164281</xdr:rowOff>
    </xdr:from>
    <xdr:to>
      <xdr:col>85</xdr:col>
      <xdr:colOff>177800</xdr:colOff>
      <xdr:row>55</xdr:row>
      <xdr:rowOff>94431</xdr:rowOff>
    </xdr:to>
    <xdr:sp macro="" textlink="">
      <xdr:nvSpPr>
        <xdr:cNvPr id="600" name="楕円 599"/>
        <xdr:cNvSpPr/>
      </xdr:nvSpPr>
      <xdr:spPr>
        <a:xfrm>
          <a:off x="16268700" y="94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15708</xdr:rowOff>
    </xdr:from>
    <xdr:ext cx="534377" cy="259045"/>
    <xdr:sp macro="" textlink="">
      <xdr:nvSpPr>
        <xdr:cNvPr id="601" name="教育費該当値テキスト"/>
        <xdr:cNvSpPr txBox="1"/>
      </xdr:nvSpPr>
      <xdr:spPr>
        <a:xfrm>
          <a:off x="16370300" y="927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127038</xdr:rowOff>
    </xdr:from>
    <xdr:to>
      <xdr:col>81</xdr:col>
      <xdr:colOff>101600</xdr:colOff>
      <xdr:row>56</xdr:row>
      <xdr:rowOff>57188</xdr:rowOff>
    </xdr:to>
    <xdr:sp macro="" textlink="">
      <xdr:nvSpPr>
        <xdr:cNvPr id="602" name="楕円 601"/>
        <xdr:cNvSpPr/>
      </xdr:nvSpPr>
      <xdr:spPr>
        <a:xfrm>
          <a:off x="15430500" y="9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73715</xdr:rowOff>
    </xdr:from>
    <xdr:ext cx="534377" cy="259045"/>
    <xdr:sp macro="" textlink="">
      <xdr:nvSpPr>
        <xdr:cNvPr id="603" name="テキスト ボックス 602"/>
        <xdr:cNvSpPr txBox="1"/>
      </xdr:nvSpPr>
      <xdr:spPr>
        <a:xfrm>
          <a:off x="15214111" y="93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15653</xdr:rowOff>
    </xdr:from>
    <xdr:to>
      <xdr:col>76</xdr:col>
      <xdr:colOff>165100</xdr:colOff>
      <xdr:row>54</xdr:row>
      <xdr:rowOff>117253</xdr:rowOff>
    </xdr:to>
    <xdr:sp macro="" textlink="">
      <xdr:nvSpPr>
        <xdr:cNvPr id="604" name="楕円 603"/>
        <xdr:cNvSpPr/>
      </xdr:nvSpPr>
      <xdr:spPr>
        <a:xfrm>
          <a:off x="14541500" y="92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133780</xdr:rowOff>
    </xdr:from>
    <xdr:ext cx="534377" cy="259045"/>
    <xdr:sp macro="" textlink="">
      <xdr:nvSpPr>
        <xdr:cNvPr id="605" name="テキスト ボックス 604"/>
        <xdr:cNvSpPr txBox="1"/>
      </xdr:nvSpPr>
      <xdr:spPr>
        <a:xfrm>
          <a:off x="14325111" y="90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119609</xdr:rowOff>
    </xdr:from>
    <xdr:to>
      <xdr:col>72</xdr:col>
      <xdr:colOff>38100</xdr:colOff>
      <xdr:row>56</xdr:row>
      <xdr:rowOff>49759</xdr:rowOff>
    </xdr:to>
    <xdr:sp macro="" textlink="">
      <xdr:nvSpPr>
        <xdr:cNvPr id="606" name="楕円 605"/>
        <xdr:cNvSpPr/>
      </xdr:nvSpPr>
      <xdr:spPr>
        <a:xfrm>
          <a:off x="13652500" y="95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66286</xdr:rowOff>
    </xdr:from>
    <xdr:ext cx="534377" cy="259045"/>
    <xdr:sp macro="" textlink="">
      <xdr:nvSpPr>
        <xdr:cNvPr id="607" name="テキスト ボックス 606"/>
        <xdr:cNvSpPr txBox="1"/>
      </xdr:nvSpPr>
      <xdr:spPr>
        <a:xfrm>
          <a:off x="13436111" y="93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47123</xdr:rowOff>
    </xdr:from>
    <xdr:to>
      <xdr:col>67</xdr:col>
      <xdr:colOff>101600</xdr:colOff>
      <xdr:row>56</xdr:row>
      <xdr:rowOff>148723</xdr:rowOff>
    </xdr:to>
    <xdr:sp macro="" textlink="">
      <xdr:nvSpPr>
        <xdr:cNvPr id="608" name="楕円 607"/>
        <xdr:cNvSpPr/>
      </xdr:nvSpPr>
      <xdr:spPr>
        <a:xfrm>
          <a:off x="12763500" y="9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139850</xdr:rowOff>
    </xdr:from>
    <xdr:ext cx="534377" cy="259045"/>
    <xdr:sp macro="" textlink="">
      <xdr:nvSpPr>
        <xdr:cNvPr id="609" name="テキスト ボックス 608"/>
        <xdr:cNvSpPr txBox="1"/>
      </xdr:nvSpPr>
      <xdr:spPr>
        <a:xfrm>
          <a:off x="12547111" y="97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33" name="直線コネクタ 632"/>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6"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7" name="直線コネクタ 636"/>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18542</xdr:rowOff>
    </xdr:from>
    <xdr:to>
      <xdr:col>85</xdr:col>
      <xdr:colOff>127000</xdr:colOff>
      <xdr:row>79</xdr:row>
      <xdr:rowOff>30163</xdr:rowOff>
    </xdr:to>
    <xdr:cxnSp macro="">
      <xdr:nvCxnSpPr>
        <xdr:cNvPr id="638" name="直線コネクタ 637"/>
        <xdr:cNvCxnSpPr/>
      </xdr:nvCxnSpPr>
      <xdr:spPr>
        <a:xfrm flipV="1">
          <a:off x="15481300" y="13563092"/>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9"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40" name="フローチャート: 判断 639"/>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2997</xdr:rowOff>
    </xdr:from>
    <xdr:to>
      <xdr:col>81</xdr:col>
      <xdr:colOff>50800</xdr:colOff>
      <xdr:row>79</xdr:row>
      <xdr:rowOff>30163</xdr:rowOff>
    </xdr:to>
    <xdr:cxnSp macro="">
      <xdr:nvCxnSpPr>
        <xdr:cNvPr id="641" name="直線コネクタ 640"/>
        <xdr:cNvCxnSpPr/>
      </xdr:nvCxnSpPr>
      <xdr:spPr>
        <a:xfrm>
          <a:off x="14592300" y="13204647"/>
          <a:ext cx="889000" cy="3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42" name="フローチャート: 判断 641"/>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43" name="テキスト ボックス 642"/>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5778</xdr:rowOff>
    </xdr:from>
    <xdr:to>
      <xdr:col>76</xdr:col>
      <xdr:colOff>114300</xdr:colOff>
      <xdr:row>77</xdr:row>
      <xdr:rowOff>2997</xdr:rowOff>
    </xdr:to>
    <xdr:cxnSp macro="">
      <xdr:nvCxnSpPr>
        <xdr:cNvPr id="644" name="直線コネクタ 643"/>
        <xdr:cNvCxnSpPr/>
      </xdr:nvCxnSpPr>
      <xdr:spPr>
        <a:xfrm>
          <a:off x="13703300" y="13035978"/>
          <a:ext cx="889000" cy="1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5" name="フローチャート: 判断 644"/>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6" name="テキスト ボックス 645"/>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5778</xdr:rowOff>
    </xdr:from>
    <xdr:to>
      <xdr:col>71</xdr:col>
      <xdr:colOff>177800</xdr:colOff>
      <xdr:row>77</xdr:row>
      <xdr:rowOff>143472</xdr:rowOff>
    </xdr:to>
    <xdr:cxnSp macro="">
      <xdr:nvCxnSpPr>
        <xdr:cNvPr id="647" name="直線コネクタ 646"/>
        <xdr:cNvCxnSpPr/>
      </xdr:nvCxnSpPr>
      <xdr:spPr>
        <a:xfrm flipV="1">
          <a:off x="12814300" y="13035978"/>
          <a:ext cx="8890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110122</xdr:rowOff>
    </xdr:from>
    <xdr:to>
      <xdr:col>72</xdr:col>
      <xdr:colOff>38100</xdr:colOff>
      <xdr:row>79</xdr:row>
      <xdr:rowOff>40272</xdr:rowOff>
    </xdr:to>
    <xdr:sp macro="" textlink="">
      <xdr:nvSpPr>
        <xdr:cNvPr id="648" name="フローチャート: 判断 647"/>
        <xdr:cNvSpPr/>
      </xdr:nvSpPr>
      <xdr:spPr>
        <a:xfrm>
          <a:off x="13652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31399</xdr:rowOff>
    </xdr:from>
    <xdr:ext cx="469744" cy="259045"/>
    <xdr:sp macro="" textlink="">
      <xdr:nvSpPr>
        <xdr:cNvPr id="649" name="テキスト ボックス 648"/>
        <xdr:cNvSpPr txBox="1"/>
      </xdr:nvSpPr>
      <xdr:spPr>
        <a:xfrm>
          <a:off x="13468428" y="135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50" name="フローチャート: 判断 649"/>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109427</xdr:rowOff>
    </xdr:from>
    <xdr:ext cx="469744" cy="259045"/>
    <xdr:sp macro="" textlink="">
      <xdr:nvSpPr>
        <xdr:cNvPr id="651" name="テキスト ボックス 650"/>
        <xdr:cNvSpPr txBox="1"/>
      </xdr:nvSpPr>
      <xdr:spPr>
        <a:xfrm>
          <a:off x="12579428"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139192</xdr:rowOff>
    </xdr:from>
    <xdr:to>
      <xdr:col>85</xdr:col>
      <xdr:colOff>177800</xdr:colOff>
      <xdr:row>79</xdr:row>
      <xdr:rowOff>69342</xdr:rowOff>
    </xdr:to>
    <xdr:sp macro="" textlink="">
      <xdr:nvSpPr>
        <xdr:cNvPr id="657" name="楕円 656"/>
        <xdr:cNvSpPr/>
      </xdr:nvSpPr>
      <xdr:spPr>
        <a:xfrm>
          <a:off x="162687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8"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150813</xdr:rowOff>
    </xdr:from>
    <xdr:to>
      <xdr:col>81</xdr:col>
      <xdr:colOff>101600</xdr:colOff>
      <xdr:row>79</xdr:row>
      <xdr:rowOff>80963</xdr:rowOff>
    </xdr:to>
    <xdr:sp macro="" textlink="">
      <xdr:nvSpPr>
        <xdr:cNvPr id="659" name="楕円 658"/>
        <xdr:cNvSpPr/>
      </xdr:nvSpPr>
      <xdr:spPr>
        <a:xfrm>
          <a:off x="15430500" y="13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72090</xdr:rowOff>
    </xdr:from>
    <xdr:ext cx="378565" cy="259045"/>
    <xdr:sp macro="" textlink="">
      <xdr:nvSpPr>
        <xdr:cNvPr id="660" name="テキスト ボックス 659"/>
        <xdr:cNvSpPr txBox="1"/>
      </xdr:nvSpPr>
      <xdr:spPr>
        <a:xfrm>
          <a:off x="15292017" y="13616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123647</xdr:rowOff>
    </xdr:from>
    <xdr:to>
      <xdr:col>76</xdr:col>
      <xdr:colOff>165100</xdr:colOff>
      <xdr:row>77</xdr:row>
      <xdr:rowOff>53797</xdr:rowOff>
    </xdr:to>
    <xdr:sp macro="" textlink="">
      <xdr:nvSpPr>
        <xdr:cNvPr id="661" name="楕円 660"/>
        <xdr:cNvSpPr/>
      </xdr:nvSpPr>
      <xdr:spPr>
        <a:xfrm>
          <a:off x="145415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70324</xdr:rowOff>
    </xdr:from>
    <xdr:ext cx="534377" cy="259045"/>
    <xdr:sp macro="" textlink="">
      <xdr:nvSpPr>
        <xdr:cNvPr id="662" name="テキスト ボックス 661"/>
        <xdr:cNvSpPr txBox="1"/>
      </xdr:nvSpPr>
      <xdr:spPr>
        <a:xfrm>
          <a:off x="14325111" y="129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126429</xdr:rowOff>
    </xdr:from>
    <xdr:to>
      <xdr:col>72</xdr:col>
      <xdr:colOff>38100</xdr:colOff>
      <xdr:row>76</xdr:row>
      <xdr:rowOff>56579</xdr:rowOff>
    </xdr:to>
    <xdr:sp macro="" textlink="">
      <xdr:nvSpPr>
        <xdr:cNvPr id="663" name="楕円 662"/>
        <xdr:cNvSpPr/>
      </xdr:nvSpPr>
      <xdr:spPr>
        <a:xfrm>
          <a:off x="13652500" y="129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73106</xdr:rowOff>
    </xdr:from>
    <xdr:ext cx="534377" cy="259045"/>
    <xdr:sp macro="" textlink="">
      <xdr:nvSpPr>
        <xdr:cNvPr id="664" name="テキスト ボックス 663"/>
        <xdr:cNvSpPr txBox="1"/>
      </xdr:nvSpPr>
      <xdr:spPr>
        <a:xfrm>
          <a:off x="13436111" y="127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92672</xdr:rowOff>
    </xdr:from>
    <xdr:to>
      <xdr:col>67</xdr:col>
      <xdr:colOff>101600</xdr:colOff>
      <xdr:row>78</xdr:row>
      <xdr:rowOff>22822</xdr:rowOff>
    </xdr:to>
    <xdr:sp macro="" textlink="">
      <xdr:nvSpPr>
        <xdr:cNvPr id="665" name="楕円 664"/>
        <xdr:cNvSpPr/>
      </xdr:nvSpPr>
      <xdr:spPr>
        <a:xfrm>
          <a:off x="127635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39349</xdr:rowOff>
    </xdr:from>
    <xdr:ext cx="469744" cy="259045"/>
    <xdr:sp macro="" textlink="">
      <xdr:nvSpPr>
        <xdr:cNvPr id="666" name="テキスト ボックス 665"/>
        <xdr:cNvSpPr txBox="1"/>
      </xdr:nvSpPr>
      <xdr:spPr>
        <a:xfrm>
          <a:off x="12579428" y="1306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8" name="テキスト ボックス 677"/>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8" name="テキスト ボックス 68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0" name="テキスト ボックス 689"/>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4" name="直線コネクタ 693"/>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5"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6" name="直線コネクタ 695"/>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7"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8" name="直線コネクタ 697"/>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87064</xdr:rowOff>
    </xdr:from>
    <xdr:to>
      <xdr:col>85</xdr:col>
      <xdr:colOff>127000</xdr:colOff>
      <xdr:row>94</xdr:row>
      <xdr:rowOff>132628</xdr:rowOff>
    </xdr:to>
    <xdr:cxnSp macro="">
      <xdr:nvCxnSpPr>
        <xdr:cNvPr id="699" name="直線コネクタ 698"/>
        <xdr:cNvCxnSpPr/>
      </xdr:nvCxnSpPr>
      <xdr:spPr>
        <a:xfrm flipV="1">
          <a:off x="15481300" y="16203364"/>
          <a:ext cx="838200" cy="4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700"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701" name="フローチャート: 判断 700"/>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132628</xdr:rowOff>
    </xdr:from>
    <xdr:to>
      <xdr:col>81</xdr:col>
      <xdr:colOff>50800</xdr:colOff>
      <xdr:row>94</xdr:row>
      <xdr:rowOff>163202</xdr:rowOff>
    </xdr:to>
    <xdr:cxnSp macro="">
      <xdr:nvCxnSpPr>
        <xdr:cNvPr id="702" name="直線コネクタ 701"/>
        <xdr:cNvCxnSpPr/>
      </xdr:nvCxnSpPr>
      <xdr:spPr>
        <a:xfrm flipV="1">
          <a:off x="14592300" y="16248928"/>
          <a:ext cx="889000" cy="3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703" name="フローチャート: 判断 702"/>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4" name="テキスト ボックス 703"/>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163202</xdr:rowOff>
    </xdr:from>
    <xdr:to>
      <xdr:col>76</xdr:col>
      <xdr:colOff>114300</xdr:colOff>
      <xdr:row>95</xdr:row>
      <xdr:rowOff>3212</xdr:rowOff>
    </xdr:to>
    <xdr:cxnSp macro="">
      <xdr:nvCxnSpPr>
        <xdr:cNvPr id="705" name="直線コネクタ 704"/>
        <xdr:cNvCxnSpPr/>
      </xdr:nvCxnSpPr>
      <xdr:spPr>
        <a:xfrm flipV="1">
          <a:off x="13703300" y="16279502"/>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6" name="フローチャート: 判断 705"/>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7" name="テキスト ボックス 706"/>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3212</xdr:rowOff>
    </xdr:from>
    <xdr:to>
      <xdr:col>71</xdr:col>
      <xdr:colOff>177800</xdr:colOff>
      <xdr:row>95</xdr:row>
      <xdr:rowOff>18870</xdr:rowOff>
    </xdr:to>
    <xdr:cxnSp macro="">
      <xdr:nvCxnSpPr>
        <xdr:cNvPr id="708" name="直線コネクタ 707"/>
        <xdr:cNvCxnSpPr/>
      </xdr:nvCxnSpPr>
      <xdr:spPr>
        <a:xfrm flipV="1">
          <a:off x="12814300" y="16290962"/>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15534</xdr:rowOff>
    </xdr:from>
    <xdr:to>
      <xdr:col>72</xdr:col>
      <xdr:colOff>38100</xdr:colOff>
      <xdr:row>96</xdr:row>
      <xdr:rowOff>117134</xdr:rowOff>
    </xdr:to>
    <xdr:sp macro="" textlink="">
      <xdr:nvSpPr>
        <xdr:cNvPr id="709" name="フローチャート: 判断 708"/>
        <xdr:cNvSpPr/>
      </xdr:nvSpPr>
      <xdr:spPr>
        <a:xfrm>
          <a:off x="13652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108261</xdr:rowOff>
    </xdr:from>
    <xdr:ext cx="534377" cy="259045"/>
    <xdr:sp macro="" textlink="">
      <xdr:nvSpPr>
        <xdr:cNvPr id="710" name="テキスト ボックス 709"/>
        <xdr:cNvSpPr txBox="1"/>
      </xdr:nvSpPr>
      <xdr:spPr>
        <a:xfrm>
          <a:off x="13436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11" name="フローチャート: 判断 710"/>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12" name="テキスト ボックス 711"/>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36264</xdr:rowOff>
    </xdr:from>
    <xdr:to>
      <xdr:col>85</xdr:col>
      <xdr:colOff>177800</xdr:colOff>
      <xdr:row>94</xdr:row>
      <xdr:rowOff>137864</xdr:rowOff>
    </xdr:to>
    <xdr:sp macro="" textlink="">
      <xdr:nvSpPr>
        <xdr:cNvPr id="718" name="楕円 717"/>
        <xdr:cNvSpPr/>
      </xdr:nvSpPr>
      <xdr:spPr>
        <a:xfrm>
          <a:off x="16268700" y="161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59141</xdr:rowOff>
    </xdr:from>
    <xdr:ext cx="534377" cy="259045"/>
    <xdr:sp macro="" textlink="">
      <xdr:nvSpPr>
        <xdr:cNvPr id="719" name="公債費該当値テキスト"/>
        <xdr:cNvSpPr txBox="1"/>
      </xdr:nvSpPr>
      <xdr:spPr>
        <a:xfrm>
          <a:off x="16370300" y="160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81828</xdr:rowOff>
    </xdr:from>
    <xdr:to>
      <xdr:col>81</xdr:col>
      <xdr:colOff>101600</xdr:colOff>
      <xdr:row>95</xdr:row>
      <xdr:rowOff>11978</xdr:rowOff>
    </xdr:to>
    <xdr:sp macro="" textlink="">
      <xdr:nvSpPr>
        <xdr:cNvPr id="720" name="楕円 719"/>
        <xdr:cNvSpPr/>
      </xdr:nvSpPr>
      <xdr:spPr>
        <a:xfrm>
          <a:off x="15430500" y="161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28505</xdr:rowOff>
    </xdr:from>
    <xdr:ext cx="534377" cy="259045"/>
    <xdr:sp macro="" textlink="">
      <xdr:nvSpPr>
        <xdr:cNvPr id="721" name="テキスト ボックス 720"/>
        <xdr:cNvSpPr txBox="1"/>
      </xdr:nvSpPr>
      <xdr:spPr>
        <a:xfrm>
          <a:off x="15214111" y="159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112402</xdr:rowOff>
    </xdr:from>
    <xdr:to>
      <xdr:col>76</xdr:col>
      <xdr:colOff>165100</xdr:colOff>
      <xdr:row>95</xdr:row>
      <xdr:rowOff>42552</xdr:rowOff>
    </xdr:to>
    <xdr:sp macro="" textlink="">
      <xdr:nvSpPr>
        <xdr:cNvPr id="722" name="楕円 721"/>
        <xdr:cNvSpPr/>
      </xdr:nvSpPr>
      <xdr:spPr>
        <a:xfrm>
          <a:off x="14541500" y="162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59079</xdr:rowOff>
    </xdr:from>
    <xdr:ext cx="534377" cy="259045"/>
    <xdr:sp macro="" textlink="">
      <xdr:nvSpPr>
        <xdr:cNvPr id="723" name="テキスト ボックス 722"/>
        <xdr:cNvSpPr txBox="1"/>
      </xdr:nvSpPr>
      <xdr:spPr>
        <a:xfrm>
          <a:off x="14325111" y="1600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123862</xdr:rowOff>
    </xdr:from>
    <xdr:to>
      <xdr:col>72</xdr:col>
      <xdr:colOff>38100</xdr:colOff>
      <xdr:row>95</xdr:row>
      <xdr:rowOff>54012</xdr:rowOff>
    </xdr:to>
    <xdr:sp macro="" textlink="">
      <xdr:nvSpPr>
        <xdr:cNvPr id="724" name="楕円 723"/>
        <xdr:cNvSpPr/>
      </xdr:nvSpPr>
      <xdr:spPr>
        <a:xfrm>
          <a:off x="13652500" y="162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70539</xdr:rowOff>
    </xdr:from>
    <xdr:ext cx="534377" cy="259045"/>
    <xdr:sp macro="" textlink="">
      <xdr:nvSpPr>
        <xdr:cNvPr id="725" name="テキスト ボックス 724"/>
        <xdr:cNvSpPr txBox="1"/>
      </xdr:nvSpPr>
      <xdr:spPr>
        <a:xfrm>
          <a:off x="13436111" y="160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139520</xdr:rowOff>
    </xdr:from>
    <xdr:to>
      <xdr:col>67</xdr:col>
      <xdr:colOff>101600</xdr:colOff>
      <xdr:row>95</xdr:row>
      <xdr:rowOff>69670</xdr:rowOff>
    </xdr:to>
    <xdr:sp macro="" textlink="">
      <xdr:nvSpPr>
        <xdr:cNvPr id="726" name="楕円 725"/>
        <xdr:cNvSpPr/>
      </xdr:nvSpPr>
      <xdr:spPr>
        <a:xfrm>
          <a:off x="12763500" y="162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86197</xdr:rowOff>
    </xdr:from>
    <xdr:ext cx="534377" cy="259045"/>
    <xdr:sp macro="" textlink="">
      <xdr:nvSpPr>
        <xdr:cNvPr id="727" name="テキスト ボックス 726"/>
        <xdr:cNvSpPr txBox="1"/>
      </xdr:nvSpPr>
      <xdr:spPr>
        <a:xfrm>
          <a:off x="12547111" y="160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41" name="テキスト ボックス 74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3" name="テキスト ボックス 74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5" name="テキスト ボックス 74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9" name="直線コネクタ 748"/>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50"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52"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53" name="直線コネクタ 752"/>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5"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6" name="フローチャート: 判断 755"/>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8" name="フローチャート: 判断 757"/>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9" name="テキスト ボックス 758"/>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61" name="フローチャート: 判断 760"/>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62" name="テキスト ボックス 761"/>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78522</xdr:rowOff>
    </xdr:from>
    <xdr:to>
      <xdr:col>102</xdr:col>
      <xdr:colOff>165100</xdr:colOff>
      <xdr:row>39</xdr:row>
      <xdr:rowOff>8672</xdr:rowOff>
    </xdr:to>
    <xdr:sp macro="" textlink="">
      <xdr:nvSpPr>
        <xdr:cNvPr id="764" name="フローチャート: 判断 763"/>
        <xdr:cNvSpPr/>
      </xdr:nvSpPr>
      <xdr:spPr>
        <a:xfrm>
          <a:off x="19494500" y="65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25199</xdr:rowOff>
    </xdr:from>
    <xdr:ext cx="378565" cy="259045"/>
    <xdr:sp macro="" textlink="">
      <xdr:nvSpPr>
        <xdr:cNvPr id="765" name="テキスト ボックス 764"/>
        <xdr:cNvSpPr txBox="1"/>
      </xdr:nvSpPr>
      <xdr:spPr>
        <a:xfrm>
          <a:off x="19356017" y="636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6" name="フローチャート: 判断 765"/>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7" name="テキスト ボックス 766"/>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4"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民生費は、市民一人当たり</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１５３，１４５</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２，２９８</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認定こども園運営費の増がある一方、認定こども園施設整備事業費や民間保育施設整備事業費の減</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消防費は、類似団体や県内市町の平均を大きく上回っている。これは、市域が広いため居住地や観光施設が点在し、分散型の消防防災体制を整える必要があることから、類似団体と比較して消防関係職員が多いことによる。総務費については、庁舎整備事業を実施しており、平成</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年度は本庁舎整備事業</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を引き続き実施した</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増加傾向にある。また、商工費においても類似団体平均と比較して高い水準にある。これは、中小企業の事業資金調達を容易にし、経営安定と振興を図るため金融対策に力を注いでいることや、観光客誘致のための様々なプロモーション事業に取り組んでいること、市営の観光施設が多く、その維持補修に多くの経費がかかることなどがあげられ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財政調整基金の残高比率については、平成２２年度に新規積立て（４００百万円）を行って以降、ほぼ横ばいで推移していたが、平成２８年度に４００百万円、平成２９年度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３００百万円</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、平成３０年度に４５０百万円、それぞれ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比率については、平成２６年度に普通建設事業費（日光消防署建設の終了等）等の減により、平成２７年度には普通交付税や地方消費税交付金の増により実質単年度収支は改善傾向にあったが、平成２８年度は財政調整</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を取崩したことから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２．２ポイント悪化した。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平成２９年度も普通交付税における合併算定替の縮減の影響等により財政調整</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を取崩した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が、標準財政規模の減少により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と同水準になったものの、平成３０年度は市税や普通交付税の減額等の影響により財政調整基金を取崩したことから、約２．９ポイント悪化した。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平成１９年度以降、いずれの年度においても、全ての会計において黒字であり、連結実質赤字額は生じていない。なお、黒字額の割合のほとんどを水道事業会計と一般会計で占めている。平成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実質公債費比率や将来負担比率などの指標については、財政健全化法の基準で見ると、いずれの指標も早期健全化基準を下回っており、早期に健全化のための対応を必要とする状況ではないといえる。しかし、交付税への依存が高いことや地方債の残高が多いことなど、財政状況が厳しいことに変わりはないため、指標の動向などを注視しながら、今後も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年度の「その他会計（黒字）」に含まれる会計</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温泉事業特別会計、公共用地先行取得事業特別会計</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W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45994245</v>
      </c>
      <c r="BO4" s="430"/>
      <c r="BP4" s="430"/>
      <c r="BQ4" s="430"/>
      <c r="BR4" s="430"/>
      <c r="BS4" s="430"/>
      <c r="BT4" s="430"/>
      <c r="BU4" s="431"/>
      <c r="BV4" s="429">
        <v>46486216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3.3</v>
      </c>
      <c r="CU4" s="436"/>
      <c r="CV4" s="436"/>
      <c r="CW4" s="436"/>
      <c r="CX4" s="436"/>
      <c r="CY4" s="436"/>
      <c r="CZ4" s="436"/>
      <c r="DA4" s="437"/>
      <c r="DB4" s="435">
        <v>6.2</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45106885</v>
      </c>
      <c r="BO5" s="467"/>
      <c r="BP5" s="467"/>
      <c r="BQ5" s="467"/>
      <c r="BR5" s="467"/>
      <c r="BS5" s="467"/>
      <c r="BT5" s="467"/>
      <c r="BU5" s="468"/>
      <c r="BV5" s="466">
        <v>44856632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99.8</v>
      </c>
      <c r="CU5" s="464"/>
      <c r="CV5" s="464"/>
      <c r="CW5" s="464"/>
      <c r="CX5" s="464"/>
      <c r="CY5" s="464"/>
      <c r="CZ5" s="464"/>
      <c r="DA5" s="465"/>
      <c r="DB5" s="463">
        <v>97.4</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887360</v>
      </c>
      <c r="BO6" s="467"/>
      <c r="BP6" s="467"/>
      <c r="BQ6" s="467"/>
      <c r="BR6" s="467"/>
      <c r="BS6" s="467"/>
      <c r="BT6" s="467"/>
      <c r="BU6" s="468"/>
      <c r="BV6" s="466">
        <v>1629584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106.2</v>
      </c>
      <c r="CU6" s="504"/>
      <c r="CV6" s="504"/>
      <c r="CW6" s="504"/>
      <c r="CX6" s="504"/>
      <c r="CY6" s="504"/>
      <c r="CZ6" s="504"/>
      <c r="DA6" s="505"/>
      <c r="DB6" s="503">
        <v>103.9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86316</v>
      </c>
      <c r="BO7" s="467"/>
      <c r="BP7" s="467"/>
      <c r="BQ7" s="467"/>
      <c r="BR7" s="467"/>
      <c r="BS7" s="467"/>
      <c r="BT7" s="467"/>
      <c r="BU7" s="468"/>
      <c r="BV7" s="466">
        <v>101985</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24396729</v>
      </c>
      <c r="CU7" s="467"/>
      <c r="CV7" s="467"/>
      <c r="CW7" s="467"/>
      <c r="CX7" s="467"/>
      <c r="CY7" s="467"/>
      <c r="CZ7" s="467"/>
      <c r="DA7" s="468"/>
      <c r="DB7" s="466">
        <v>24506596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801044</v>
      </c>
      <c r="BO8" s="467"/>
      <c r="BP8" s="467"/>
      <c r="BQ8" s="467"/>
      <c r="BR8" s="467"/>
      <c r="BS8" s="467"/>
      <c r="BT8" s="467"/>
      <c r="BU8" s="468"/>
      <c r="BV8" s="466">
        <v>1527599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0.6</v>
      </c>
      <c r="CU8" s="507"/>
      <c r="CV8" s="507"/>
      <c r="CW8" s="507"/>
      <c r="CX8" s="507"/>
      <c r="CY8" s="507"/>
      <c r="CZ8" s="507"/>
      <c r="DA8" s="508"/>
      <c r="DB8" s="506">
        <v>0.61</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83386</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-726555</v>
      </c>
      <c r="BO9" s="467"/>
      <c r="BP9" s="467"/>
      <c r="BQ9" s="467"/>
      <c r="BR9" s="467"/>
      <c r="BS9" s="467"/>
      <c r="BT9" s="467"/>
      <c r="BU9" s="468"/>
      <c r="BV9" s="466">
        <v>-165387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17.5</v>
      </c>
      <c r="CU9" s="464"/>
      <c r="CV9" s="464"/>
      <c r="CW9" s="464"/>
      <c r="CX9" s="464"/>
      <c r="CY9" s="464"/>
      <c r="CZ9" s="464"/>
      <c r="DA9" s="465"/>
      <c r="DB9" s="463">
        <v>16.399999999999999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90066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1183</v>
      </c>
      <c r="BO10" s="467"/>
      <c r="BP10" s="467"/>
      <c r="BQ10" s="467"/>
      <c r="BR10" s="467"/>
      <c r="BS10" s="467"/>
      <c r="BT10" s="467"/>
      <c r="BU10" s="468"/>
      <c r="BV10" s="466">
        <v>2205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82638</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450000</v>
      </c>
      <c r="BO12" s="467"/>
      <c r="BP12" s="467"/>
      <c r="BQ12" s="467"/>
      <c r="BR12" s="467"/>
      <c r="BS12" s="467"/>
      <c r="BT12" s="467"/>
      <c r="BU12" s="468"/>
      <c r="BV12" s="466">
        <v>300000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81726</v>
      </c>
      <c r="S13" s="548"/>
      <c r="T13" s="548"/>
      <c r="U13" s="548"/>
      <c r="V13" s="549"/>
      <c r="W13" s="482" t="s">
        <v>139</v>
      </c>
      <c r="X13" s="483"/>
      <c r="Y13" s="483"/>
      <c r="Z13" s="483"/>
      <c r="AA13" s="483"/>
      <c r="AB13" s="473"/>
      <c r="AC13" s="517">
        <v>2169</v>
      </c>
      <c r="AD13" s="518"/>
      <c r="AE13" s="518"/>
      <c r="AF13" s="518"/>
      <c r="AG13" s="557"/>
      <c r="AH13" s="517">
        <v>2315</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-1175372</v>
      </c>
      <c r="BO13" s="467"/>
      <c r="BP13" s="467"/>
      <c r="BQ13" s="467"/>
      <c r="BR13" s="467"/>
      <c r="BS13" s="467"/>
      <c r="BT13" s="467"/>
      <c r="BU13" s="468"/>
      <c r="BV13" s="466">
        <v>-463182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5.9</v>
      </c>
      <c r="CU13" s="464"/>
      <c r="CV13" s="464"/>
      <c r="CW13" s="464"/>
      <c r="CX13" s="464"/>
      <c r="CY13" s="464"/>
      <c r="CZ13" s="464"/>
      <c r="DA13" s="465"/>
      <c r="DB13" s="463">
        <v>5.6</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83761</v>
      </c>
      <c r="S14" s="548"/>
      <c r="T14" s="548"/>
      <c r="U14" s="548"/>
      <c r="V14" s="549"/>
      <c r="W14" s="456"/>
      <c r="X14" s="457"/>
      <c r="Y14" s="457"/>
      <c r="Z14" s="457"/>
      <c r="AA14" s="457"/>
      <c r="AB14" s="446"/>
      <c r="AC14" s="550">
        <v>5.2</v>
      </c>
      <c r="AD14" s="551"/>
      <c r="AE14" s="551"/>
      <c r="AF14" s="551"/>
      <c r="AG14" s="552"/>
      <c r="AH14" s="550">
        <v>5.3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62.8</v>
      </c>
      <c r="CU14" s="562"/>
      <c r="CV14" s="562"/>
      <c r="CW14" s="562"/>
      <c r="CX14" s="562"/>
      <c r="CY14" s="562"/>
      <c r="CZ14" s="562"/>
      <c r="DA14" s="563"/>
      <c r="DB14" s="561">
        <v>58.9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82951</v>
      </c>
      <c r="S15" s="548"/>
      <c r="T15" s="548"/>
      <c r="U15" s="548"/>
      <c r="V15" s="549"/>
      <c r="W15" s="482" t="s">
        <v>146</v>
      </c>
      <c r="X15" s="483"/>
      <c r="Y15" s="483"/>
      <c r="Z15" s="483"/>
      <c r="AA15" s="483"/>
      <c r="AB15" s="473"/>
      <c r="AC15" s="517">
        <v>11275</v>
      </c>
      <c r="AD15" s="518"/>
      <c r="AE15" s="518"/>
      <c r="AF15" s="518"/>
      <c r="AG15" s="557"/>
      <c r="AH15" s="517">
        <v>12549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11585146</v>
      </c>
      <c r="BO15" s="430"/>
      <c r="BP15" s="430"/>
      <c r="BQ15" s="430"/>
      <c r="BR15" s="430"/>
      <c r="BS15" s="430"/>
      <c r="BT15" s="430"/>
      <c r="BU15" s="431"/>
      <c r="BV15" s="429">
        <v>11334510</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27.2</v>
      </c>
      <c r="AD16" s="551"/>
      <c r="AE16" s="551"/>
      <c r="AF16" s="551"/>
      <c r="AG16" s="552"/>
      <c r="AH16" s="550">
        <v>28.5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19161987</v>
      </c>
      <c r="BO16" s="467"/>
      <c r="BP16" s="467"/>
      <c r="BQ16" s="467"/>
      <c r="BR16" s="467"/>
      <c r="BS16" s="467"/>
      <c r="BT16" s="467"/>
      <c r="BU16" s="468"/>
      <c r="BV16" s="466">
        <v>19020237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27936</v>
      </c>
      <c r="AD17" s="518"/>
      <c r="AE17" s="518"/>
      <c r="AF17" s="518"/>
      <c r="AG17" s="557"/>
      <c r="AH17" s="517">
        <v>29102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14798447</v>
      </c>
      <c r="BO17" s="467"/>
      <c r="BP17" s="467"/>
      <c r="BQ17" s="467"/>
      <c r="BR17" s="467"/>
      <c r="BS17" s="467"/>
      <c r="BT17" s="467"/>
      <c r="BU17" s="468"/>
      <c r="BV17" s="466">
        <v>14465510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1449.83</v>
      </c>
      <c r="M18" s="579"/>
      <c r="N18" s="579"/>
      <c r="O18" s="579"/>
      <c r="P18" s="579"/>
      <c r="Q18" s="579"/>
      <c r="R18" s="580"/>
      <c r="S18" s="580"/>
      <c r="T18" s="580"/>
      <c r="U18" s="580"/>
      <c r="V18" s="581"/>
      <c r="W18" s="484"/>
      <c r="X18" s="485"/>
      <c r="Y18" s="485"/>
      <c r="Z18" s="485"/>
      <c r="AA18" s="485"/>
      <c r="AB18" s="476"/>
      <c r="AC18" s="582">
        <v>67.5</v>
      </c>
      <c r="AD18" s="583"/>
      <c r="AE18" s="583"/>
      <c r="AF18" s="583"/>
      <c r="AG18" s="584"/>
      <c r="AH18" s="582">
        <v>66.2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24857021</v>
      </c>
      <c r="BO18" s="467"/>
      <c r="BP18" s="467"/>
      <c r="BQ18" s="467"/>
      <c r="BR18" s="467"/>
      <c r="BS18" s="467"/>
      <c r="BT18" s="467"/>
      <c r="BU18" s="468"/>
      <c r="BV18" s="466">
        <v>24872309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58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28920190</v>
      </c>
      <c r="BO19" s="467"/>
      <c r="BP19" s="467"/>
      <c r="BQ19" s="467"/>
      <c r="BR19" s="467"/>
      <c r="BS19" s="467"/>
      <c r="BT19" s="467"/>
      <c r="BU19" s="468"/>
      <c r="BV19" s="466">
        <v>29716825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32658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61274009</v>
      </c>
      <c r="BO23" s="467"/>
      <c r="BP23" s="467"/>
      <c r="BQ23" s="467"/>
      <c r="BR23" s="467"/>
      <c r="BS23" s="467"/>
      <c r="BT23" s="467"/>
      <c r="BU23" s="468"/>
      <c r="BV23" s="466">
        <v>58417383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9600</v>
      </c>
      <c r="R24" s="518"/>
      <c r="S24" s="518"/>
      <c r="T24" s="518"/>
      <c r="U24" s="518"/>
      <c r="V24" s="557"/>
      <c r="W24" s="616"/>
      <c r="X24" s="604"/>
      <c r="Y24" s="605"/>
      <c r="Z24" s="516" t="s">
        <v>170</v>
      </c>
      <c r="AA24" s="496"/>
      <c r="AB24" s="496"/>
      <c r="AC24" s="496"/>
      <c r="AD24" s="496"/>
      <c r="AE24" s="496"/>
      <c r="AF24" s="496"/>
      <c r="AG24" s="497"/>
      <c r="AH24" s="517">
        <v>898</v>
      </c>
      <c r="AI24" s="518"/>
      <c r="AJ24" s="518"/>
      <c r="AK24" s="518"/>
      <c r="AL24" s="557"/>
      <c r="AM24" s="517">
        <v>2873600</v>
      </c>
      <c r="AN24" s="518"/>
      <c r="AO24" s="518"/>
      <c r="AP24" s="518"/>
      <c r="AQ24" s="518"/>
      <c r="AR24" s="557"/>
      <c r="AS24" s="517">
        <v>3200</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37646115</v>
      </c>
      <c r="BO24" s="467"/>
      <c r="BP24" s="467"/>
      <c r="BQ24" s="467"/>
      <c r="BR24" s="467"/>
      <c r="BS24" s="467"/>
      <c r="BT24" s="467"/>
      <c r="BU24" s="468"/>
      <c r="BV24" s="466">
        <v>34271436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7600</v>
      </c>
      <c r="R25" s="518"/>
      <c r="S25" s="518"/>
      <c r="T25" s="518"/>
      <c r="U25" s="518"/>
      <c r="V25" s="557"/>
      <c r="W25" s="616"/>
      <c r="X25" s="604"/>
      <c r="Y25" s="605"/>
      <c r="Z25" s="516" t="s">
        <v>173</v>
      </c>
      <c r="AA25" s="496"/>
      <c r="AB25" s="496"/>
      <c r="AC25" s="496"/>
      <c r="AD25" s="496"/>
      <c r="AE25" s="496"/>
      <c r="AF25" s="496"/>
      <c r="AG25" s="497"/>
      <c r="AH25" s="517">
        <v>191</v>
      </c>
      <c r="AI25" s="518"/>
      <c r="AJ25" s="518"/>
      <c r="AK25" s="518"/>
      <c r="AL25" s="557"/>
      <c r="AM25" s="517">
        <v>566315</v>
      </c>
      <c r="AN25" s="518"/>
      <c r="AO25" s="518"/>
      <c r="AP25" s="518"/>
      <c r="AQ25" s="518"/>
      <c r="AR25" s="557"/>
      <c r="AS25" s="517">
        <v>2965</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8847627</v>
      </c>
      <c r="BO25" s="430"/>
      <c r="BP25" s="430"/>
      <c r="BQ25" s="430"/>
      <c r="BR25" s="430"/>
      <c r="BS25" s="430"/>
      <c r="BT25" s="430"/>
      <c r="BU25" s="431"/>
      <c r="BV25" s="429">
        <v>9249203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6750</v>
      </c>
      <c r="R26" s="518"/>
      <c r="S26" s="518"/>
      <c r="T26" s="518"/>
      <c r="U26" s="518"/>
      <c r="V26" s="557"/>
      <c r="W26" s="616"/>
      <c r="X26" s="604"/>
      <c r="Y26" s="605"/>
      <c r="Z26" s="516" t="s">
        <v>176</v>
      </c>
      <c r="AA26" s="626"/>
      <c r="AB26" s="626"/>
      <c r="AC26" s="626"/>
      <c r="AD26" s="626"/>
      <c r="AE26" s="626"/>
      <c r="AF26" s="626"/>
      <c r="AG26" s="627"/>
      <c r="AH26" s="517">
        <v>28</v>
      </c>
      <c r="AI26" s="518"/>
      <c r="AJ26" s="518"/>
      <c r="AK26" s="518"/>
      <c r="AL26" s="557"/>
      <c r="AM26" s="517">
        <v>91448</v>
      </c>
      <c r="AN26" s="518"/>
      <c r="AO26" s="518"/>
      <c r="AP26" s="518"/>
      <c r="AQ26" s="518"/>
      <c r="AR26" s="557"/>
      <c r="AS26" s="517">
        <v>3266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4900</v>
      </c>
      <c r="R27" s="518"/>
      <c r="S27" s="518"/>
      <c r="T27" s="518"/>
      <c r="U27" s="518"/>
      <c r="V27" s="557"/>
      <c r="W27" s="616"/>
      <c r="X27" s="604"/>
      <c r="Y27" s="605"/>
      <c r="Z27" s="516" t="s">
        <v>180</v>
      </c>
      <c r="AA27" s="496"/>
      <c r="AB27" s="496"/>
      <c r="AC27" s="496"/>
      <c r="AD27" s="496"/>
      <c r="AE27" s="496"/>
      <c r="AF27" s="496"/>
      <c r="AG27" s="497"/>
      <c r="AH27" s="517">
        <v>8</v>
      </c>
      <c r="AI27" s="518"/>
      <c r="AJ27" s="518"/>
      <c r="AK27" s="518"/>
      <c r="AL27" s="557"/>
      <c r="AM27" s="517">
        <v>31416</v>
      </c>
      <c r="AN27" s="518"/>
      <c r="AO27" s="518"/>
      <c r="AP27" s="518"/>
      <c r="AQ27" s="518"/>
      <c r="AR27" s="557"/>
      <c r="AS27" s="517">
        <v>3927</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303469</v>
      </c>
      <c r="BO27" s="640"/>
      <c r="BP27" s="640"/>
      <c r="BQ27" s="640"/>
      <c r="BR27" s="640"/>
      <c r="BS27" s="640"/>
      <c r="BT27" s="640"/>
      <c r="BU27" s="641"/>
      <c r="BV27" s="639">
        <v>303361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4100</v>
      </c>
      <c r="R28" s="518"/>
      <c r="S28" s="518"/>
      <c r="T28" s="518"/>
      <c r="U28" s="518"/>
      <c r="V28" s="557"/>
      <c r="W28" s="616"/>
      <c r="X28" s="604"/>
      <c r="Y28" s="605"/>
      <c r="Z28" s="516" t="s">
        <v>183</v>
      </c>
      <c r="AA28" s="496"/>
      <c r="AB28" s="496"/>
      <c r="AC28" s="496"/>
      <c r="AD28" s="496"/>
      <c r="AE28" s="496"/>
      <c r="AF28" s="496"/>
      <c r="AG28" s="497"/>
      <c r="AH28" s="517" t="s">
        <v>178</v>
      </c>
      <c r="AI28" s="518"/>
      <c r="AJ28" s="518"/>
      <c r="AK28" s="518"/>
      <c r="AL28" s="557"/>
      <c r="AM28" s="517" t="s">
        <v>178</v>
      </c>
      <c r="AN28" s="518"/>
      <c r="AO28" s="518"/>
      <c r="AP28" s="518"/>
      <c r="AQ28" s="518"/>
      <c r="AR28" s="557"/>
      <c r="AS28" s="517" t="s">
        <v>178</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3315735</v>
      </c>
      <c r="BO28" s="430"/>
      <c r="BP28" s="430"/>
      <c r="BQ28" s="430"/>
      <c r="BR28" s="430"/>
      <c r="BS28" s="430"/>
      <c r="BT28" s="430"/>
      <c r="BU28" s="431"/>
      <c r="BV28" s="429">
        <v>3764552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22</v>
      </c>
      <c r="M29" s="518"/>
      <c r="N29" s="518"/>
      <c r="O29" s="518"/>
      <c r="P29" s="557"/>
      <c r="Q29" s="517">
        <v>3800</v>
      </c>
      <c r="R29" s="518"/>
      <c r="S29" s="518"/>
      <c r="T29" s="518"/>
      <c r="U29" s="518"/>
      <c r="V29" s="557"/>
      <c r="W29" s="617"/>
      <c r="X29" s="618"/>
      <c r="Y29" s="619"/>
      <c r="Z29" s="516" t="s">
        <v>186</v>
      </c>
      <c r="AA29" s="496"/>
      <c r="AB29" s="496"/>
      <c r="AC29" s="496"/>
      <c r="AD29" s="496"/>
      <c r="AE29" s="496"/>
      <c r="AF29" s="496"/>
      <c r="AG29" s="497"/>
      <c r="AH29" s="517">
        <v>906</v>
      </c>
      <c r="AI29" s="518"/>
      <c r="AJ29" s="518"/>
      <c r="AK29" s="518"/>
      <c r="AL29" s="557"/>
      <c r="AM29" s="517">
        <v>2905016</v>
      </c>
      <c r="AN29" s="518"/>
      <c r="AO29" s="518"/>
      <c r="AP29" s="518"/>
      <c r="AQ29" s="518"/>
      <c r="AR29" s="557"/>
      <c r="AS29" s="517">
        <v>3206</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1169860</v>
      </c>
      <c r="BO29" s="467"/>
      <c r="BP29" s="467"/>
      <c r="BQ29" s="467"/>
      <c r="BR29" s="467"/>
      <c r="BS29" s="467"/>
      <c r="BT29" s="467"/>
      <c r="BU29" s="468"/>
      <c r="BV29" s="466">
        <v>1169820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98.3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5067089</v>
      </c>
      <c r="BO30" s="640"/>
      <c r="BP30" s="640"/>
      <c r="BQ30" s="640"/>
      <c r="BR30" s="640"/>
      <c r="BS30" s="640"/>
      <c r="BT30" s="640"/>
      <c r="BU30" s="641"/>
      <c r="BV30" s="639">
        <v>4875688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195</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195</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栃木県市町村総合事務組合（一般会計）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日光市公共施設振興公社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診療所事業特別会計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温泉事業特別会計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栃木県市町村総合事務組合（特別会計）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日光市農業公社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公共用地先行取得事業特別会計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IF('各会計、関係団体の財政状況及び健全化判断比率'!B34="","",'各会計、関係団体の財政状況及び健全化判断比率'!B34)</f>
        <v>銅山観光事業特別会計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栃木県後期高齢者医療広域連合（一般会計）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オアシス今市</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栃木県後期高齢者医療広域連合（後期高齢者医療特別会計）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小杉放菴記念日光美術館</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19</v>
      </c>
      <c r="CP38" s="652"/>
      <c r="CQ38" s="653" t="str">
        <f>IF('各会計、関係団体の財政状況及び健全化判断比率'!BS11="","",'各会計、関係団体の財政状況及び健全化判断比率'!BS11)</f>
        <v>鬼怒川・川治温泉観光開発</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qqfdEV3YKPYQlvek911oSfvwKAV5n51C1rniUUwuJzrLgCnlouhMrDRsNEfGXW0SGPGr/Kxpb4Yye/7tvZ7hLw==" saltValue="E8v0Ogr3HUxRgN2Rsi0B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election activeCell="P35" sqref="P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566</v>
      </c>
      <c r="D34" s="1244"/>
      <c r="E34" s="1245"/>
      <c r="F34" s="32">
        <v>7.95</v>
      </c>
      <c r="G34" s="33">
        <v>8.1999999999999993</v>
      </c>
      <c r="H34" s="33">
        <v>10.57</v>
      </c>
      <c r="I34" s="33">
        <v>10.46</v>
      </c>
      <c r="J34" s="34">
        <v>10.67</v>
      </c>
      <c r="K34" s="22"/>
      <c r="L34" s="22"/>
      <c r="M34" s="22"/>
      <c r="N34" s="22"/>
      <c r="O34" s="22"/>
      <c r="P34" s="22"/>
    </row>
    <row r="35" spans="1:16" ht="39" customHeight="1">
      <c r="A35" s="22"/>
      <c r="B35" s="35"/>
      <c r="C35" s="1238" t="s">
        <v>567</v>
      </c>
      <c r="D35" s="1239"/>
      <c r="E35" s="1240"/>
      <c r="F35" s="36">
        <v>6.76</v>
      </c>
      <c r="G35" s="37">
        <v>7.02</v>
      </c>
      <c r="H35" s="37">
        <v>6.79</v>
      </c>
      <c r="I35" s="37">
        <v>6.21</v>
      </c>
      <c r="J35" s="38">
        <v>3.25</v>
      </c>
      <c r="K35" s="22"/>
      <c r="L35" s="22"/>
      <c r="M35" s="22"/>
      <c r="N35" s="22"/>
      <c r="O35" s="22"/>
      <c r="P35" s="22"/>
    </row>
    <row r="36" spans="1:16" ht="39" customHeight="1">
      <c r="A36" s="22"/>
      <c r="B36" s="35"/>
      <c r="C36" s="1238" t="s">
        <v>568</v>
      </c>
      <c r="D36" s="1239"/>
      <c r="E36" s="1240"/>
      <c r="F36" s="36">
        <v>0.61</v>
      </c>
      <c r="G36" s="37">
        <v>0.61</v>
      </c>
      <c r="H36" s="37">
        <v>1.1399999999999999</v>
      </c>
      <c r="I36" s="37">
        <v>1.61</v>
      </c>
      <c r="J36" s="38">
        <v>0.8</v>
      </c>
      <c r="K36" s="22"/>
      <c r="L36" s="22"/>
      <c r="M36" s="22"/>
      <c r="N36" s="22"/>
      <c r="O36" s="22"/>
      <c r="P36" s="22"/>
    </row>
    <row r="37" spans="1:16" ht="39" customHeight="1">
      <c r="A37" s="22"/>
      <c r="B37" s="35"/>
      <c r="C37" s="1238" t="s">
        <v>569</v>
      </c>
      <c r="D37" s="1239"/>
      <c r="E37" s="1240"/>
      <c r="F37" s="36">
        <v>1.1299999999999999</v>
      </c>
      <c r="G37" s="37">
        <v>0.65</v>
      </c>
      <c r="H37" s="37">
        <v>0.75</v>
      </c>
      <c r="I37" s="37">
        <v>1.29</v>
      </c>
      <c r="J37" s="38">
        <v>0.77</v>
      </c>
      <c r="K37" s="22"/>
      <c r="L37" s="22"/>
      <c r="M37" s="22"/>
      <c r="N37" s="22"/>
      <c r="O37" s="22"/>
      <c r="P37" s="22"/>
    </row>
    <row r="38" spans="1:16" ht="39" customHeight="1">
      <c r="A38" s="22"/>
      <c r="B38" s="35"/>
      <c r="C38" s="1238" t="s">
        <v>570</v>
      </c>
      <c r="D38" s="1239"/>
      <c r="E38" s="1240"/>
      <c r="F38" s="36">
        <v>0.13</v>
      </c>
      <c r="G38" s="37">
        <v>0.16</v>
      </c>
      <c r="H38" s="37">
        <v>0.17</v>
      </c>
      <c r="I38" s="37">
        <v>0.12</v>
      </c>
      <c r="J38" s="38">
        <v>7.0000000000000007E-2</v>
      </c>
      <c r="K38" s="22"/>
      <c r="L38" s="22"/>
      <c r="M38" s="22"/>
      <c r="N38" s="22"/>
      <c r="O38" s="22"/>
      <c r="P38" s="22"/>
    </row>
    <row r="39" spans="1:16" ht="39" customHeight="1">
      <c r="A39" s="22"/>
      <c r="B39" s="35"/>
      <c r="C39" s="1238" t="s">
        <v>571</v>
      </c>
      <c r="D39" s="1239"/>
      <c r="E39" s="1240"/>
      <c r="F39" s="36">
        <v>0.09</v>
      </c>
      <c r="G39" s="37">
        <v>0.18</v>
      </c>
      <c r="H39" s="37">
        <v>7.0000000000000007E-2</v>
      </c>
      <c r="I39" s="37">
        <v>0.05</v>
      </c>
      <c r="J39" s="38">
        <v>0.03</v>
      </c>
      <c r="K39" s="22"/>
      <c r="L39" s="22"/>
      <c r="M39" s="22"/>
      <c r="N39" s="22"/>
      <c r="O39" s="22"/>
      <c r="P39" s="22"/>
    </row>
    <row r="40" spans="1:16" ht="39" customHeight="1">
      <c r="A40" s="22"/>
      <c r="B40" s="35"/>
      <c r="C40" s="1238" t="s">
        <v>572</v>
      </c>
      <c r="D40" s="1239"/>
      <c r="E40" s="1240"/>
      <c r="F40" s="36">
        <v>0.03</v>
      </c>
      <c r="G40" s="37">
        <v>0.02</v>
      </c>
      <c r="H40" s="37">
        <v>0.01</v>
      </c>
      <c r="I40" s="37">
        <v>0.02</v>
      </c>
      <c r="J40" s="38">
        <v>0.03</v>
      </c>
      <c r="K40" s="22"/>
      <c r="L40" s="22"/>
      <c r="M40" s="22"/>
      <c r="N40" s="22"/>
      <c r="O40" s="22"/>
      <c r="P40" s="22"/>
    </row>
    <row r="41" spans="1:16" ht="39" customHeight="1">
      <c r="A41" s="22"/>
      <c r="B41" s="35"/>
      <c r="C41" s="1238" t="s">
        <v>573</v>
      </c>
      <c r="D41" s="1239"/>
      <c r="E41" s="1240"/>
      <c r="F41" s="36">
        <v>0</v>
      </c>
      <c r="G41" s="37">
        <v>0</v>
      </c>
      <c r="H41" s="37">
        <v>0</v>
      </c>
      <c r="I41" s="37">
        <v>0.01</v>
      </c>
      <c r="J41" s="38">
        <v>0.01</v>
      </c>
      <c r="K41" s="22"/>
      <c r="L41" s="22"/>
      <c r="M41" s="22"/>
      <c r="N41" s="22"/>
      <c r="O41" s="22"/>
      <c r="P41" s="22"/>
    </row>
    <row r="42" spans="1:16" ht="39" customHeight="1">
      <c r="A42" s="22"/>
      <c r="B42" s="39"/>
      <c r="C42" s="1238" t="s">
        <v>574</v>
      </c>
      <c r="D42" s="1239"/>
      <c r="E42" s="1240"/>
      <c r="F42" s="36" t="s">
        <v>515</v>
      </c>
      <c r="G42" s="37" t="s">
        <v>515</v>
      </c>
      <c r="H42" s="37" t="s">
        <v>515</v>
      </c>
      <c r="I42" s="37" t="s">
        <v>515</v>
      </c>
      <c r="J42" s="38" t="s">
        <v>515</v>
      </c>
      <c r="K42" s="22"/>
      <c r="L42" s="22"/>
      <c r="M42" s="22"/>
      <c r="N42" s="22"/>
      <c r="O42" s="22"/>
      <c r="P42" s="22"/>
    </row>
    <row r="43" spans="1:16" ht="39" customHeight="1" thickBot="1">
      <c r="A43" s="22"/>
      <c r="B43" s="40"/>
      <c r="C43" s="1241" t="s">
        <v>575</v>
      </c>
      <c r="D43" s="1242"/>
      <c r="E43" s="1243"/>
      <c r="F43" s="41">
        <v>0.05</v>
      </c>
      <c r="G43" s="42">
        <v>0.02</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Le7BdytXNdkjVn39hfeu9henT7IZvkoAvVolXfgE6ou2nHeDJMrlB8Mlmza6uF2eEOoknriqXWJ8SLqm0+6OQ==" saltValue="7v1yMprM2DXp+apCIyKF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9" zoomScaleSheetLayoutView="55" workbookViewId="0">
      <selection activeCell="U48" sqref="U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6" t="s">
        <v>10</v>
      </c>
      <c r="C45" s="1247"/>
      <c r="D45" s="58"/>
      <c r="E45" s="1252" t="s">
        <v>11</v>
      </c>
      <c r="F45" s="1252"/>
      <c r="G45" s="1252"/>
      <c r="H45" s="1252"/>
      <c r="I45" s="1252"/>
      <c r="J45" s="1253"/>
      <c r="K45" s="59">
        <v>4918</v>
      </c>
      <c r="L45" s="60">
        <v>4957</v>
      </c>
      <c r="M45" s="60">
        <v>4956</v>
      </c>
      <c r="N45" s="60">
        <v>5067</v>
      </c>
      <c r="O45" s="61">
        <v>5262</v>
      </c>
      <c r="P45" s="48"/>
      <c r="Q45" s="48"/>
      <c r="R45" s="48"/>
      <c r="S45" s="48"/>
      <c r="T45" s="48"/>
      <c r="U45" s="48"/>
    </row>
    <row r="46" spans="1:21" ht="30.75" customHeight="1">
      <c r="A46" s="48"/>
      <c r="B46" s="1248"/>
      <c r="C46" s="1249"/>
      <c r="D46" s="62"/>
      <c r="E46" s="1254" t="s">
        <v>12</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c r="A47" s="48"/>
      <c r="B47" s="1248"/>
      <c r="C47" s="1249"/>
      <c r="D47" s="62"/>
      <c r="E47" s="1254" t="s">
        <v>13</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c r="A48" s="48"/>
      <c r="B48" s="1248"/>
      <c r="C48" s="1249"/>
      <c r="D48" s="62"/>
      <c r="E48" s="1254" t="s">
        <v>14</v>
      </c>
      <c r="F48" s="1254"/>
      <c r="G48" s="1254"/>
      <c r="H48" s="1254"/>
      <c r="I48" s="1254"/>
      <c r="J48" s="1255"/>
      <c r="K48" s="63">
        <v>974</v>
      </c>
      <c r="L48" s="64">
        <v>811</v>
      </c>
      <c r="M48" s="64">
        <v>964</v>
      </c>
      <c r="N48" s="64">
        <v>1021</v>
      </c>
      <c r="O48" s="65">
        <v>995</v>
      </c>
      <c r="P48" s="48"/>
      <c r="Q48" s="48"/>
      <c r="R48" s="48"/>
      <c r="S48" s="48"/>
      <c r="T48" s="48"/>
      <c r="U48" s="48"/>
    </row>
    <row r="49" spans="1:21" ht="30.75" customHeight="1">
      <c r="A49" s="48"/>
      <c r="B49" s="1248"/>
      <c r="C49" s="1249"/>
      <c r="D49" s="62"/>
      <c r="E49" s="1254" t="s">
        <v>15</v>
      </c>
      <c r="F49" s="1254"/>
      <c r="G49" s="1254"/>
      <c r="H49" s="1254"/>
      <c r="I49" s="1254"/>
      <c r="J49" s="1255"/>
      <c r="K49" s="63" t="s">
        <v>515</v>
      </c>
      <c r="L49" s="64" t="s">
        <v>515</v>
      </c>
      <c r="M49" s="64" t="s">
        <v>515</v>
      </c>
      <c r="N49" s="64" t="s">
        <v>515</v>
      </c>
      <c r="O49" s="65" t="s">
        <v>515</v>
      </c>
      <c r="P49" s="48"/>
      <c r="Q49" s="48"/>
      <c r="R49" s="48"/>
      <c r="S49" s="48"/>
      <c r="T49" s="48"/>
      <c r="U49" s="48"/>
    </row>
    <row r="50" spans="1:21" ht="30.75" customHeight="1">
      <c r="A50" s="48"/>
      <c r="B50" s="1248"/>
      <c r="C50" s="1249"/>
      <c r="D50" s="62"/>
      <c r="E50" s="1254" t="s">
        <v>16</v>
      </c>
      <c r="F50" s="1254"/>
      <c r="G50" s="1254"/>
      <c r="H50" s="1254"/>
      <c r="I50" s="1254"/>
      <c r="J50" s="1255"/>
      <c r="K50" s="63">
        <v>25</v>
      </c>
      <c r="L50" s="64">
        <v>25</v>
      </c>
      <c r="M50" s="64">
        <v>16</v>
      </c>
      <c r="N50" s="64">
        <v>15</v>
      </c>
      <c r="O50" s="65">
        <v>14</v>
      </c>
      <c r="P50" s="48"/>
      <c r="Q50" s="48"/>
      <c r="R50" s="48"/>
      <c r="S50" s="48"/>
      <c r="T50" s="48"/>
      <c r="U50" s="48"/>
    </row>
    <row r="51" spans="1:21" ht="30.75" customHeight="1">
      <c r="A51" s="48"/>
      <c r="B51" s="1250"/>
      <c r="C51" s="1251"/>
      <c r="D51" s="66"/>
      <c r="E51" s="1254" t="s">
        <v>17</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c r="A52" s="48"/>
      <c r="B52" s="1256" t="s">
        <v>18</v>
      </c>
      <c r="C52" s="1257"/>
      <c r="D52" s="66"/>
      <c r="E52" s="1254" t="s">
        <v>19</v>
      </c>
      <c r="F52" s="1254"/>
      <c r="G52" s="1254"/>
      <c r="H52" s="1254"/>
      <c r="I52" s="1254"/>
      <c r="J52" s="1255"/>
      <c r="K52" s="63">
        <v>4669</v>
      </c>
      <c r="L52" s="64">
        <v>4638</v>
      </c>
      <c r="M52" s="64">
        <v>4809</v>
      </c>
      <c r="N52" s="64">
        <v>4898</v>
      </c>
      <c r="O52" s="65">
        <v>5007</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1248</v>
      </c>
      <c r="L53" s="69">
        <v>1155</v>
      </c>
      <c r="M53" s="69">
        <v>1127</v>
      </c>
      <c r="N53" s="69">
        <v>1205</v>
      </c>
      <c r="O53" s="70">
        <v>1264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62" t="s">
        <v>24</v>
      </c>
      <c r="C57" s="1263"/>
      <c r="D57" s="1266" t="s">
        <v>25</v>
      </c>
      <c r="E57" s="1267"/>
      <c r="F57" s="1267"/>
      <c r="G57" s="1267"/>
      <c r="H57" s="1267"/>
      <c r="I57" s="1267"/>
      <c r="J57" s="1268"/>
      <c r="K57" s="82" t="s">
        <v>604</v>
      </c>
      <c r="L57" s="83" t="s">
        <v>605</v>
      </c>
      <c r="M57" s="83" t="s">
        <v>605</v>
      </c>
      <c r="N57" s="83" t="s">
        <v>605</v>
      </c>
      <c r="O57" s="84" t="s">
        <v>605</v>
      </c>
    </row>
    <row r="58" spans="1:21" ht="31.5" customHeight="1" thickBot="1">
      <c r="B58" s="1264"/>
      <c r="C58" s="1265"/>
      <c r="D58" s="1269" t="s">
        <v>26</v>
      </c>
      <c r="E58" s="1270"/>
      <c r="F58" s="1270"/>
      <c r="G58" s="1270"/>
      <c r="H58" s="1270"/>
      <c r="I58" s="1270"/>
      <c r="J58" s="1271"/>
      <c r="K58" s="85" t="s">
        <v>605</v>
      </c>
      <c r="L58" s="86" t="s">
        <v>605</v>
      </c>
      <c r="M58" s="86" t="s">
        <v>605</v>
      </c>
      <c r="N58" s="86" t="s">
        <v>605</v>
      </c>
      <c r="O58" s="87" t="s">
        <v>604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mb5Rpj3gTR2yhA6dIMw703dxKqySLT1yEd4ihUiC8VYLoKfZfkUhzs1oQQaw4jsY9r9BurksThnzHEygFZJg==" saltValue="TF1l7hJQORGSgxh0DhOT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L50" sqref="L50:L5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557</v>
      </c>
      <c r="J40" s="99" t="s">
        <v>558</v>
      </c>
      <c r="K40" s="99" t="s">
        <v>559</v>
      </c>
      <c r="L40" s="99" t="s">
        <v>560</v>
      </c>
      <c r="M40" s="100" t="s">
        <v>561</v>
      </c>
    </row>
    <row r="41" spans="2:13" ht="27.75" customHeight="1">
      <c r="B41" s="1272" t="s">
        <v>29</v>
      </c>
      <c r="C41" s="1273"/>
      <c r="D41" s="101"/>
      <c r="E41" s="1278" t="s">
        <v>30</v>
      </c>
      <c r="F41" s="1278"/>
      <c r="G41" s="1278"/>
      <c r="H41" s="1279"/>
      <c r="I41" s="102">
        <v>51854</v>
      </c>
      <c r="J41" s="103">
        <v>53695</v>
      </c>
      <c r="K41" s="103">
        <v>54888</v>
      </c>
      <c r="L41" s="103">
        <v>58419</v>
      </c>
      <c r="M41" s="104">
        <v>61275</v>
      </c>
    </row>
    <row r="42" spans="2:13" ht="27.75" customHeight="1">
      <c r="B42" s="1274"/>
      <c r="C42" s="1275"/>
      <c r="D42" s="105"/>
      <c r="E42" s="1280" t="s">
        <v>31</v>
      </c>
      <c r="F42" s="1280"/>
      <c r="G42" s="1280"/>
      <c r="H42" s="1281"/>
      <c r="I42" s="106">
        <v>168</v>
      </c>
      <c r="J42" s="107">
        <v>149</v>
      </c>
      <c r="K42" s="107">
        <v>133</v>
      </c>
      <c r="L42" s="107">
        <v>114</v>
      </c>
      <c r="M42" s="108">
        <v>100</v>
      </c>
    </row>
    <row r="43" spans="2:13" ht="27.75" customHeight="1">
      <c r="B43" s="1274"/>
      <c r="C43" s="1275"/>
      <c r="D43" s="105"/>
      <c r="E43" s="1280" t="s">
        <v>32</v>
      </c>
      <c r="F43" s="1280"/>
      <c r="G43" s="1280"/>
      <c r="H43" s="1281"/>
      <c r="I43" s="106">
        <v>12840</v>
      </c>
      <c r="J43" s="107">
        <v>11996</v>
      </c>
      <c r="K43" s="107">
        <v>11735</v>
      </c>
      <c r="L43" s="107">
        <v>11193</v>
      </c>
      <c r="M43" s="108">
        <v>11197</v>
      </c>
    </row>
    <row r="44" spans="2:13" ht="27.75" customHeight="1">
      <c r="B44" s="1274"/>
      <c r="C44" s="1275"/>
      <c r="D44" s="105"/>
      <c r="E44" s="1280" t="s">
        <v>33</v>
      </c>
      <c r="F44" s="1280"/>
      <c r="G44" s="1280"/>
      <c r="H44" s="1281"/>
      <c r="I44" s="106" t="s">
        <v>515</v>
      </c>
      <c r="J44" s="107" t="s">
        <v>515</v>
      </c>
      <c r="K44" s="107" t="s">
        <v>515</v>
      </c>
      <c r="L44" s="107" t="s">
        <v>515</v>
      </c>
      <c r="M44" s="108" t="s">
        <v>515</v>
      </c>
    </row>
    <row r="45" spans="2:13" ht="27.75" customHeight="1">
      <c r="B45" s="1274"/>
      <c r="C45" s="1275"/>
      <c r="D45" s="105"/>
      <c r="E45" s="1280" t="s">
        <v>34</v>
      </c>
      <c r="F45" s="1280"/>
      <c r="G45" s="1280"/>
      <c r="H45" s="1281"/>
      <c r="I45" s="106">
        <v>9600</v>
      </c>
      <c r="J45" s="107">
        <v>9329</v>
      </c>
      <c r="K45" s="107">
        <v>9131</v>
      </c>
      <c r="L45" s="107">
        <v>8850</v>
      </c>
      <c r="M45" s="108">
        <v>8512</v>
      </c>
    </row>
    <row r="46" spans="2:13" ht="27.75" customHeight="1">
      <c r="B46" s="1274"/>
      <c r="C46" s="1275"/>
      <c r="D46" s="109"/>
      <c r="E46" s="1280" t="s">
        <v>35</v>
      </c>
      <c r="F46" s="1280"/>
      <c r="G46" s="1280"/>
      <c r="H46" s="1281"/>
      <c r="I46" s="106">
        <v>49</v>
      </c>
      <c r="J46" s="107">
        <v>107</v>
      </c>
      <c r="K46" s="107">
        <v>31</v>
      </c>
      <c r="L46" s="107">
        <v>30</v>
      </c>
      <c r="M46" s="108">
        <v>23</v>
      </c>
    </row>
    <row r="47" spans="2:13" ht="27.75" customHeight="1">
      <c r="B47" s="1274"/>
      <c r="C47" s="1275"/>
      <c r="D47" s="110"/>
      <c r="E47" s="1282" t="s">
        <v>36</v>
      </c>
      <c r="F47" s="1283"/>
      <c r="G47" s="1283"/>
      <c r="H47" s="1284"/>
      <c r="I47" s="106" t="s">
        <v>515</v>
      </c>
      <c r="J47" s="107" t="s">
        <v>515</v>
      </c>
      <c r="K47" s="107" t="s">
        <v>515</v>
      </c>
      <c r="L47" s="107" t="s">
        <v>515</v>
      </c>
      <c r="M47" s="108" t="s">
        <v>515</v>
      </c>
    </row>
    <row r="48" spans="2:13" ht="27.75" customHeight="1">
      <c r="B48" s="1274"/>
      <c r="C48" s="1275"/>
      <c r="D48" s="105"/>
      <c r="E48" s="1280" t="s">
        <v>37</v>
      </c>
      <c r="F48" s="1280"/>
      <c r="G48" s="1280"/>
      <c r="H48" s="1281"/>
      <c r="I48" s="106" t="s">
        <v>515</v>
      </c>
      <c r="J48" s="107" t="s">
        <v>515</v>
      </c>
      <c r="K48" s="107" t="s">
        <v>515</v>
      </c>
      <c r="L48" s="107" t="s">
        <v>515</v>
      </c>
      <c r="M48" s="108" t="s">
        <v>515</v>
      </c>
    </row>
    <row r="49" spans="2:13" ht="27.75" customHeight="1">
      <c r="B49" s="1276"/>
      <c r="C49" s="1277"/>
      <c r="D49" s="105"/>
      <c r="E49" s="1280" t="s">
        <v>38</v>
      </c>
      <c r="F49" s="1280"/>
      <c r="G49" s="1280"/>
      <c r="H49" s="1281"/>
      <c r="I49" s="106" t="s">
        <v>515</v>
      </c>
      <c r="J49" s="107" t="s">
        <v>515</v>
      </c>
      <c r="K49" s="107" t="s">
        <v>515</v>
      </c>
      <c r="L49" s="107" t="s">
        <v>515</v>
      </c>
      <c r="M49" s="108" t="s">
        <v>515</v>
      </c>
    </row>
    <row r="50" spans="2:13" ht="27.75" customHeight="1">
      <c r="B50" s="1285" t="s">
        <v>39</v>
      </c>
      <c r="C50" s="1286"/>
      <c r="D50" s="111"/>
      <c r="E50" s="1280" t="s">
        <v>40</v>
      </c>
      <c r="F50" s="1280"/>
      <c r="G50" s="1280"/>
      <c r="H50" s="1281"/>
      <c r="I50" s="106">
        <v>8377</v>
      </c>
      <c r="J50" s="107">
        <v>8360</v>
      </c>
      <c r="K50" s="107">
        <v>7869</v>
      </c>
      <c r="L50" s="107">
        <v>7443</v>
      </c>
      <c r="M50" s="108">
        <v>7692</v>
      </c>
    </row>
    <row r="51" spans="2:13" ht="27.75" customHeight="1">
      <c r="B51" s="1274"/>
      <c r="C51" s="1275"/>
      <c r="D51" s="105"/>
      <c r="E51" s="1280" t="s">
        <v>41</v>
      </c>
      <c r="F51" s="1280"/>
      <c r="G51" s="1280"/>
      <c r="H51" s="1281"/>
      <c r="I51" s="106">
        <v>5575</v>
      </c>
      <c r="J51" s="107">
        <v>5741</v>
      </c>
      <c r="K51" s="107">
        <v>5986</v>
      </c>
      <c r="L51" s="107">
        <v>6519</v>
      </c>
      <c r="M51" s="108">
        <v>6164</v>
      </c>
    </row>
    <row r="52" spans="2:13" ht="27.75" customHeight="1">
      <c r="B52" s="1276"/>
      <c r="C52" s="1277"/>
      <c r="D52" s="105"/>
      <c r="E52" s="1280" t="s">
        <v>42</v>
      </c>
      <c r="F52" s="1280"/>
      <c r="G52" s="1280"/>
      <c r="H52" s="1281"/>
      <c r="I52" s="106">
        <v>48872</v>
      </c>
      <c r="J52" s="107">
        <v>50502</v>
      </c>
      <c r="K52" s="107">
        <v>50801</v>
      </c>
      <c r="L52" s="107">
        <v>52743</v>
      </c>
      <c r="M52" s="108">
        <v>54724</v>
      </c>
    </row>
    <row r="53" spans="2:13" ht="27.75" customHeight="1" thickBot="1">
      <c r="B53" s="1287" t="s">
        <v>43</v>
      </c>
      <c r="C53" s="1288"/>
      <c r="D53" s="112"/>
      <c r="E53" s="1289" t="s">
        <v>44</v>
      </c>
      <c r="F53" s="1289"/>
      <c r="G53" s="1289"/>
      <c r="H53" s="1290"/>
      <c r="I53" s="113">
        <v>11686</v>
      </c>
      <c r="J53" s="114">
        <v>10672</v>
      </c>
      <c r="K53" s="114">
        <v>11263</v>
      </c>
      <c r="L53" s="114">
        <v>11903</v>
      </c>
      <c r="M53" s="115">
        <v>12527</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S+KNePYoj5RswEQWTmoz8szY5FNuoiSVz69naAyTcPRi/7M7ra3+I1W7LaFfOOybHaDxHog4al/s29Ve0hF7w==" saltValue="Sh9k9ZDxp4xUU3PTT+ZI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5"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559</v>
      </c>
      <c r="G54" s="124" t="s">
        <v>560</v>
      </c>
      <c r="H54" s="125" t="s">
        <v>561</v>
      </c>
    </row>
    <row r="55" spans="2:8" ht="52.5" customHeight="1">
      <c r="B55" s="126"/>
      <c r="C55" s="1299" t="s">
        <v>47</v>
      </c>
      <c r="D55" s="1299"/>
      <c r="E55" s="1300"/>
      <c r="F55" s="127">
        <v>4062</v>
      </c>
      <c r="G55" s="127">
        <v>3765</v>
      </c>
      <c r="H55" s="128">
        <v>3316</v>
      </c>
    </row>
    <row r="56" spans="2:8" ht="52.5" customHeight="1">
      <c r="B56" s="129"/>
      <c r="C56" s="1301" t="s">
        <v>48</v>
      </c>
      <c r="D56" s="1301"/>
      <c r="E56" s="1302"/>
      <c r="F56" s="130">
        <v>1169</v>
      </c>
      <c r="G56" s="130">
        <v>1170</v>
      </c>
      <c r="H56" s="131">
        <v>1170</v>
      </c>
    </row>
    <row r="57" spans="2:8" ht="53.25" customHeight="1">
      <c r="B57" s="129"/>
      <c r="C57" s="1303" t="s">
        <v>49</v>
      </c>
      <c r="D57" s="1303"/>
      <c r="E57" s="1304"/>
      <c r="F57" s="132">
        <v>5124</v>
      </c>
      <c r="G57" s="132">
        <v>4876</v>
      </c>
      <c r="H57" s="133">
        <v>5067</v>
      </c>
    </row>
    <row r="58" spans="2:8" ht="45.75" customHeight="1">
      <c r="B58" s="134"/>
      <c r="C58" s="1291" t="s">
        <v>598</v>
      </c>
      <c r="D58" s="1292"/>
      <c r="E58" s="1293"/>
      <c r="F58" s="135">
        <v>3452</v>
      </c>
      <c r="G58" s="135">
        <v>3358</v>
      </c>
      <c r="H58" s="136">
        <v>3290</v>
      </c>
    </row>
    <row r="59" spans="2:8" ht="45.75" customHeight="1">
      <c r="B59" s="134"/>
      <c r="C59" s="1291" t="s">
        <v>599</v>
      </c>
      <c r="D59" s="1292"/>
      <c r="E59" s="1293"/>
      <c r="F59" s="135">
        <v>902</v>
      </c>
      <c r="G59" s="135">
        <v>765</v>
      </c>
      <c r="H59" s="136">
        <v>557</v>
      </c>
    </row>
    <row r="60" spans="2:8" ht="45.75" customHeight="1">
      <c r="B60" s="134"/>
      <c r="C60" s="1291" t="s">
        <v>600</v>
      </c>
      <c r="D60" s="1292"/>
      <c r="E60" s="1293"/>
      <c r="F60" s="135" t="s">
        <v>603</v>
      </c>
      <c r="G60" s="135" t="s">
        <v>603</v>
      </c>
      <c r="H60" s="136">
        <v>500</v>
      </c>
    </row>
    <row r="61" spans="2:8" ht="45.75" customHeight="1">
      <c r="B61" s="134"/>
      <c r="C61" s="1291" t="s">
        <v>601</v>
      </c>
      <c r="D61" s="1292"/>
      <c r="E61" s="1293"/>
      <c r="F61" s="135">
        <v>273</v>
      </c>
      <c r="G61" s="135">
        <v>273</v>
      </c>
      <c r="H61" s="136">
        <v>273</v>
      </c>
    </row>
    <row r="62" spans="2:8" ht="45.75" customHeight="1" thickBot="1">
      <c r="B62" s="137"/>
      <c r="C62" s="1294" t="s">
        <v>602</v>
      </c>
      <c r="D62" s="1295"/>
      <c r="E62" s="1296"/>
      <c r="F62" s="138">
        <v>161</v>
      </c>
      <c r="G62" s="138">
        <v>161</v>
      </c>
      <c r="H62" s="139">
        <v>161</v>
      </c>
    </row>
    <row r="63" spans="2:8" ht="52.5" customHeight="1" thickBot="1">
      <c r="B63" s="140"/>
      <c r="C63" s="1297" t="s">
        <v>50</v>
      </c>
      <c r="D63" s="1297"/>
      <c r="E63" s="1298"/>
      <c r="F63" s="141">
        <v>10356</v>
      </c>
      <c r="G63" s="141">
        <v>9810</v>
      </c>
      <c r="H63" s="142">
        <v>9553</v>
      </c>
    </row>
    <row r="64" spans="2:8" ht="15" customHeight="1"/>
    <row r="65" ht="0" hidden="1" customHeight="1"/>
    <row r="66" ht="0" hidden="1" customHeight="1"/>
  </sheetData>
  <sheetProtection algorithmName="SHA-512" hashValue="m/xcWbn4GzLayMd5fjhjmYDZOGrSk3hJiajdVcvGcnLGOdN8waz4A/vFA7j5elLBmCd/HboGUx1A7c78GBW4eQ==" saltValue="LpNH8sUGfvA1c/2MkmPk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F37" zoomScale="80" zoomScaleNormal="80" zoomScaleSheetLayoutView="55" workbookViewId="0">
      <selection activeCell="BK42" sqref="BK42"/>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8" t="s">
        <v>619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609</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557</v>
      </c>
      <c r="BQ50" s="1310"/>
      <c r="BR50" s="1310"/>
      <c r="BS50" s="1310"/>
      <c r="BT50" s="1310"/>
      <c r="BU50" s="1310"/>
      <c r="BV50" s="1310"/>
      <c r="BW50" s="1310"/>
      <c r="BX50" s="1310" t="s">
        <v>558</v>
      </c>
      <c r="BY50" s="1310"/>
      <c r="BZ50" s="1310"/>
      <c r="CA50" s="1310"/>
      <c r="CB50" s="1310"/>
      <c r="CC50" s="1310"/>
      <c r="CD50" s="1310"/>
      <c r="CE50" s="1310"/>
      <c r="CF50" s="1310" t="s">
        <v>559</v>
      </c>
      <c r="CG50" s="1310"/>
      <c r="CH50" s="1310"/>
      <c r="CI50" s="1310"/>
      <c r="CJ50" s="1310"/>
      <c r="CK50" s="1310"/>
      <c r="CL50" s="1310"/>
      <c r="CM50" s="1310"/>
      <c r="CN50" s="1310" t="s">
        <v>560</v>
      </c>
      <c r="CO50" s="1310"/>
      <c r="CP50" s="1310"/>
      <c r="CQ50" s="1310"/>
      <c r="CR50" s="1310"/>
      <c r="CS50" s="1310"/>
      <c r="CT50" s="1310"/>
      <c r="CU50" s="1310"/>
      <c r="CV50" s="1310" t="s">
        <v>561</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610</v>
      </c>
      <c r="AO51" s="1308"/>
      <c r="AP51" s="1308"/>
      <c r="AQ51" s="1308"/>
      <c r="AR51" s="1308"/>
      <c r="AS51" s="1308"/>
      <c r="AT51" s="1308"/>
      <c r="AU51" s="1308"/>
      <c r="AV51" s="1308"/>
      <c r="AW51" s="1308"/>
      <c r="AX51" s="1308"/>
      <c r="AY51" s="1308"/>
      <c r="AZ51" s="1308"/>
      <c r="BA51" s="1308"/>
      <c r="BB51" s="1308" t="s">
        <v>611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54.5</v>
      </c>
      <c r="CG51" s="1305"/>
      <c r="CH51" s="1305"/>
      <c r="CI51" s="1305"/>
      <c r="CJ51" s="1305"/>
      <c r="CK51" s="1305"/>
      <c r="CL51" s="1305"/>
      <c r="CM51" s="1305"/>
      <c r="CN51" s="1305">
        <v>58.9</v>
      </c>
      <c r="CO51" s="1305"/>
      <c r="CP51" s="1305"/>
      <c r="CQ51" s="1305"/>
      <c r="CR51" s="1305"/>
      <c r="CS51" s="1305"/>
      <c r="CT51" s="1305"/>
      <c r="CU51" s="1305"/>
      <c r="CV51" s="1305">
        <v>62.8</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75.099999999999994</v>
      </c>
      <c r="CG53" s="1305"/>
      <c r="CH53" s="1305"/>
      <c r="CI53" s="1305"/>
      <c r="CJ53" s="1305"/>
      <c r="CK53" s="1305"/>
      <c r="CL53" s="1305"/>
      <c r="CM53" s="1305"/>
      <c r="CN53" s="1305">
        <v>72.8</v>
      </c>
      <c r="CO53" s="1305"/>
      <c r="CP53" s="1305"/>
      <c r="CQ53" s="1305"/>
      <c r="CR53" s="1305"/>
      <c r="CS53" s="1305"/>
      <c r="CT53" s="1305"/>
      <c r="CU53" s="1305"/>
      <c r="CV53" s="1305">
        <v>69.2</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613</v>
      </c>
      <c r="AO55" s="1310"/>
      <c r="AP55" s="1310"/>
      <c r="AQ55" s="1310"/>
      <c r="AR55" s="1310"/>
      <c r="AS55" s="1310"/>
      <c r="AT55" s="1310"/>
      <c r="AU55" s="1310"/>
      <c r="AV55" s="1310"/>
      <c r="AW55" s="1310"/>
      <c r="AX55" s="1310"/>
      <c r="AY55" s="1310"/>
      <c r="AZ55" s="1310"/>
      <c r="BA55" s="1310"/>
      <c r="BB55" s="1308" t="s">
        <v>611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614</v>
      </c>
    </row>
    <row r="64" spans="1:109">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609</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557</v>
      </c>
      <c r="BQ72" s="1310"/>
      <c r="BR72" s="1310"/>
      <c r="BS72" s="1310"/>
      <c r="BT72" s="1310"/>
      <c r="BU72" s="1310"/>
      <c r="BV72" s="1310"/>
      <c r="BW72" s="1310"/>
      <c r="BX72" s="1310" t="s">
        <v>558</v>
      </c>
      <c r="BY72" s="1310"/>
      <c r="BZ72" s="1310"/>
      <c r="CA72" s="1310"/>
      <c r="CB72" s="1310"/>
      <c r="CC72" s="1310"/>
      <c r="CD72" s="1310"/>
      <c r="CE72" s="1310"/>
      <c r="CF72" s="1310" t="s">
        <v>559</v>
      </c>
      <c r="CG72" s="1310"/>
      <c r="CH72" s="1310"/>
      <c r="CI72" s="1310"/>
      <c r="CJ72" s="1310"/>
      <c r="CK72" s="1310"/>
      <c r="CL72" s="1310"/>
      <c r="CM72" s="1310"/>
      <c r="CN72" s="1310" t="s">
        <v>560</v>
      </c>
      <c r="CO72" s="1310"/>
      <c r="CP72" s="1310"/>
      <c r="CQ72" s="1310"/>
      <c r="CR72" s="1310"/>
      <c r="CS72" s="1310"/>
      <c r="CT72" s="1310"/>
      <c r="CU72" s="1310"/>
      <c r="CV72" s="1310" t="s">
        <v>561</v>
      </c>
      <c r="CW72" s="1310"/>
      <c r="CX72" s="1310"/>
      <c r="CY72" s="1310"/>
      <c r="CZ72" s="1310"/>
      <c r="DA72" s="1310"/>
      <c r="DB72" s="1310"/>
      <c r="DC72" s="1310"/>
    </row>
    <row r="73" spans="2:107">
      <c r="B73" s="394"/>
      <c r="G73" s="1313"/>
      <c r="H73" s="1313"/>
      <c r="I73" s="1313"/>
      <c r="J73" s="1313"/>
      <c r="K73" s="1309"/>
      <c r="L73" s="1309"/>
      <c r="M73" s="1309"/>
      <c r="N73" s="1309"/>
      <c r="AM73" s="403"/>
      <c r="AN73" s="1308" t="s">
        <v>610</v>
      </c>
      <c r="AO73" s="1308"/>
      <c r="AP73" s="1308"/>
      <c r="AQ73" s="1308"/>
      <c r="AR73" s="1308"/>
      <c r="AS73" s="1308"/>
      <c r="AT73" s="1308"/>
      <c r="AU73" s="1308"/>
      <c r="AV73" s="1308"/>
      <c r="AW73" s="1308"/>
      <c r="AX73" s="1308"/>
      <c r="AY73" s="1308"/>
      <c r="AZ73" s="1308"/>
      <c r="BA73" s="1308"/>
      <c r="BB73" s="1308" t="s">
        <v>611</v>
      </c>
      <c r="BC73" s="1308"/>
      <c r="BD73" s="1308"/>
      <c r="BE73" s="1308"/>
      <c r="BF73" s="1308"/>
      <c r="BG73" s="1308"/>
      <c r="BH73" s="1308"/>
      <c r="BI73" s="1308"/>
      <c r="BJ73" s="1308"/>
      <c r="BK73" s="1308"/>
      <c r="BL73" s="1308"/>
      <c r="BM73" s="1308"/>
      <c r="BN73" s="1308"/>
      <c r="BO73" s="1308"/>
      <c r="BP73" s="1305">
        <v>55.6</v>
      </c>
      <c r="BQ73" s="1305"/>
      <c r="BR73" s="1305"/>
      <c r="BS73" s="1305"/>
      <c r="BT73" s="1305"/>
      <c r="BU73" s="1305"/>
      <c r="BV73" s="1305"/>
      <c r="BW73" s="1305"/>
      <c r="BX73" s="1305">
        <v>50.5</v>
      </c>
      <c r="BY73" s="1305"/>
      <c r="BZ73" s="1305"/>
      <c r="CA73" s="1305"/>
      <c r="CB73" s="1305"/>
      <c r="CC73" s="1305"/>
      <c r="CD73" s="1305"/>
      <c r="CE73" s="1305"/>
      <c r="CF73" s="1305">
        <v>54.5</v>
      </c>
      <c r="CG73" s="1305"/>
      <c r="CH73" s="1305"/>
      <c r="CI73" s="1305"/>
      <c r="CJ73" s="1305"/>
      <c r="CK73" s="1305"/>
      <c r="CL73" s="1305"/>
      <c r="CM73" s="1305"/>
      <c r="CN73" s="1305">
        <v>58.9</v>
      </c>
      <c r="CO73" s="1305"/>
      <c r="CP73" s="1305"/>
      <c r="CQ73" s="1305"/>
      <c r="CR73" s="1305"/>
      <c r="CS73" s="1305"/>
      <c r="CT73" s="1305"/>
      <c r="CU73" s="1305"/>
      <c r="CV73" s="1305">
        <v>62.8</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616</v>
      </c>
      <c r="BC75" s="1308"/>
      <c r="BD75" s="1308"/>
      <c r="BE75" s="1308"/>
      <c r="BF75" s="1308"/>
      <c r="BG75" s="1308"/>
      <c r="BH75" s="1308"/>
      <c r="BI75" s="1308"/>
      <c r="BJ75" s="1308"/>
      <c r="BK75" s="1308"/>
      <c r="BL75" s="1308"/>
      <c r="BM75" s="1308"/>
      <c r="BN75" s="1308"/>
      <c r="BO75" s="1308"/>
      <c r="BP75" s="1305">
        <v>7.2</v>
      </c>
      <c r="BQ75" s="1305"/>
      <c r="BR75" s="1305"/>
      <c r="BS75" s="1305"/>
      <c r="BT75" s="1305"/>
      <c r="BU75" s="1305"/>
      <c r="BV75" s="1305"/>
      <c r="BW75" s="1305"/>
      <c r="BX75" s="1305">
        <v>6.2</v>
      </c>
      <c r="BY75" s="1305"/>
      <c r="BZ75" s="1305"/>
      <c r="CA75" s="1305"/>
      <c r="CB75" s="1305"/>
      <c r="CC75" s="1305"/>
      <c r="CD75" s="1305"/>
      <c r="CE75" s="1305"/>
      <c r="CF75" s="1305">
        <v>5.6</v>
      </c>
      <c r="CG75" s="1305"/>
      <c r="CH75" s="1305"/>
      <c r="CI75" s="1305"/>
      <c r="CJ75" s="1305"/>
      <c r="CK75" s="1305"/>
      <c r="CL75" s="1305"/>
      <c r="CM75" s="1305"/>
      <c r="CN75" s="1305">
        <v>5.6</v>
      </c>
      <c r="CO75" s="1305"/>
      <c r="CP75" s="1305"/>
      <c r="CQ75" s="1305"/>
      <c r="CR75" s="1305"/>
      <c r="CS75" s="1305"/>
      <c r="CT75" s="1305"/>
      <c r="CU75" s="1305"/>
      <c r="CV75" s="1305">
        <v>5.9</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613</v>
      </c>
      <c r="AO77" s="1310"/>
      <c r="AP77" s="1310"/>
      <c r="AQ77" s="1310"/>
      <c r="AR77" s="1310"/>
      <c r="AS77" s="1310"/>
      <c r="AT77" s="1310"/>
      <c r="AU77" s="1310"/>
      <c r="AV77" s="1310"/>
      <c r="AW77" s="1310"/>
      <c r="AX77" s="1310"/>
      <c r="AY77" s="1310"/>
      <c r="AZ77" s="1310"/>
      <c r="BA77" s="1310"/>
      <c r="BB77" s="1308" t="s">
        <v>611</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37.299999999999997</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616</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7.8</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4cLx5sYfhyouhSuC3IIPrPHcdeDKTa39Lkl5aY2qHDspDq8YpaGF6sVW68w01NifCOoE+7TeKUtIUd67hx0Vg==" saltValue="4ZR/QhRvf1Q2WQg8w2ry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BZ17" sqref="BZ1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v1ONPV2oD6mhCrNZmabaQnAihr2Spg1gD7ksKPUbBHqjFMdP1nd17X6NZLlCkAK1iEidTS1VnnW/hz63ebdhg==" saltValue="OPbH/0qaZ5s6IKx5o2xvO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sfD80+mUBG/DJuLpFvIBBRVOXDVYNFCN+bikC8aOm8i8rnt6ZwcPVzFqIAnqH8zMlh6h60S0OmungXwc8hpdQ==" saltValue="v2p0tPT5tU5tU0l/tKZRc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554</v>
      </c>
      <c r="G2" s="156"/>
      <c r="H2" s="157"/>
    </row>
    <row r="3" spans="1:8">
      <c r="A3" s="153" t="s">
        <v>547</v>
      </c>
      <c r="B3" s="158"/>
      <c r="C3" s="159"/>
      <c r="D3" s="160">
        <v>79303</v>
      </c>
      <c r="E3" s="161"/>
      <c r="F3" s="162">
        <v>66255</v>
      </c>
      <c r="G3" s="163"/>
      <c r="H3" s="164"/>
    </row>
    <row r="4" spans="1:8">
      <c r="A4" s="165"/>
      <c r="B4" s="166"/>
      <c r="C4" s="167"/>
      <c r="D4" s="168">
        <v>39513</v>
      </c>
      <c r="E4" s="169"/>
      <c r="F4" s="170">
        <v>31822</v>
      </c>
      <c r="G4" s="171"/>
      <c r="H4" s="172"/>
    </row>
    <row r="5" spans="1:8">
      <c r="A5" s="153" t="s">
        <v>549</v>
      </c>
      <c r="B5" s="158"/>
      <c r="C5" s="159"/>
      <c r="D5" s="160">
        <v>79456</v>
      </c>
      <c r="E5" s="161"/>
      <c r="F5" s="162">
        <v>54227</v>
      </c>
      <c r="G5" s="163"/>
      <c r="H5" s="164"/>
    </row>
    <row r="6" spans="1:8">
      <c r="A6" s="165"/>
      <c r="B6" s="166"/>
      <c r="C6" s="167"/>
      <c r="D6" s="168">
        <v>54651</v>
      </c>
      <c r="E6" s="169"/>
      <c r="F6" s="170">
        <v>29694</v>
      </c>
      <c r="G6" s="171"/>
      <c r="H6" s="172"/>
    </row>
    <row r="7" spans="1:8">
      <c r="A7" s="153" t="s">
        <v>550</v>
      </c>
      <c r="B7" s="158"/>
      <c r="C7" s="159"/>
      <c r="D7" s="160">
        <v>72028</v>
      </c>
      <c r="E7" s="161"/>
      <c r="F7" s="162">
        <v>44504</v>
      </c>
      <c r="G7" s="163"/>
      <c r="H7" s="164"/>
    </row>
    <row r="8" spans="1:8">
      <c r="A8" s="165"/>
      <c r="B8" s="166"/>
      <c r="C8" s="167"/>
      <c r="D8" s="168">
        <v>52633</v>
      </c>
      <c r="E8" s="169"/>
      <c r="F8" s="170">
        <v>25876</v>
      </c>
      <c r="G8" s="171"/>
      <c r="H8" s="172"/>
    </row>
    <row r="9" spans="1:8">
      <c r="A9" s="153" t="s">
        <v>551</v>
      </c>
      <c r="B9" s="158"/>
      <c r="C9" s="159"/>
      <c r="D9" s="160">
        <v>105014</v>
      </c>
      <c r="E9" s="161"/>
      <c r="F9" s="162">
        <v>47820</v>
      </c>
      <c r="G9" s="163"/>
      <c r="H9" s="164"/>
    </row>
    <row r="10" spans="1:8">
      <c r="A10" s="165"/>
      <c r="B10" s="166"/>
      <c r="C10" s="167"/>
      <c r="D10" s="168">
        <v>78587</v>
      </c>
      <c r="E10" s="169"/>
      <c r="F10" s="170">
        <v>25855</v>
      </c>
      <c r="G10" s="171"/>
      <c r="H10" s="172"/>
    </row>
    <row r="11" spans="1:8">
      <c r="A11" s="153" t="s">
        <v>552</v>
      </c>
      <c r="B11" s="158"/>
      <c r="C11" s="159"/>
      <c r="D11" s="160">
        <v>106886</v>
      </c>
      <c r="E11" s="161"/>
      <c r="F11" s="162">
        <v>41934</v>
      </c>
      <c r="G11" s="163"/>
      <c r="H11" s="164"/>
    </row>
    <row r="12" spans="1:8">
      <c r="A12" s="165"/>
      <c r="B12" s="166"/>
      <c r="C12" s="173"/>
      <c r="D12" s="168">
        <v>83070</v>
      </c>
      <c r="E12" s="169"/>
      <c r="F12" s="170">
        <v>23352</v>
      </c>
      <c r="G12" s="171"/>
      <c r="H12" s="172"/>
    </row>
    <row r="13" spans="1:8">
      <c r="A13" s="153"/>
      <c r="B13" s="158"/>
      <c r="C13" s="174"/>
      <c r="D13" s="175">
        <v>88537</v>
      </c>
      <c r="E13" s="176"/>
      <c r="F13" s="177">
        <v>50948</v>
      </c>
      <c r="G13" s="178"/>
      <c r="H13" s="164"/>
    </row>
    <row r="14" spans="1:8">
      <c r="A14" s="165"/>
      <c r="B14" s="166"/>
      <c r="C14" s="167"/>
      <c r="D14" s="168">
        <v>61691</v>
      </c>
      <c r="E14" s="169"/>
      <c r="F14" s="170">
        <v>27320</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6.8</v>
      </c>
      <c r="C19" s="179">
        <f>ROUND(VALUE(SUBSTITUTE(実質収支比率等に係る経年分析!G$48,"▲","-")),2)</f>
        <v>7.05</v>
      </c>
      <c r="D19" s="179">
        <f>ROUND(VALUE(SUBSTITUTE(実質収支比率等に係る経年分析!H$48,"▲","-")),2)</f>
        <v>6.81</v>
      </c>
      <c r="E19" s="179">
        <f>ROUND(VALUE(SUBSTITUTE(実質収支比率等に係る経年分析!I$48,"▲","-")),2)</f>
        <v>6.23</v>
      </c>
      <c r="F19" s="179">
        <f>ROUND(VALUE(SUBSTITUTE(実質収支比率等に係る経年分析!J$48,"▲","-")),2)</f>
        <v>3.28</v>
      </c>
    </row>
    <row r="20" spans="1:11">
      <c r="A20" s="179" t="s">
        <v>54</v>
      </c>
      <c r="B20" s="179">
        <f>ROUND(VALUE(SUBSTITUTE(実質収支比率等に係る経年分析!F$47,"▲","-")),2)</f>
        <v>17.760000000000002</v>
      </c>
      <c r="C20" s="179">
        <f>ROUND(VALUE(SUBSTITUTE(実質収支比率等に係る経年分析!G$47,"▲","-")),2)</f>
        <v>17.690000000000001</v>
      </c>
      <c r="D20" s="179">
        <f>ROUND(VALUE(SUBSTITUTE(実質収支比率等に係る経年分析!H$47,"▲","-")),2)</f>
        <v>16.34</v>
      </c>
      <c r="E20" s="179">
        <f>ROUND(VALUE(SUBSTITUTE(実質収支比率等に係る経年分析!I$47,"▲","-")),2)</f>
        <v>15.36</v>
      </c>
      <c r="F20" s="179">
        <f>ROUND(VALUE(SUBSTITUTE(実質収支比率等に係る経年分析!J$47,"▲","-")),2)</f>
        <v>13.59</v>
      </c>
    </row>
    <row r="21" spans="1:11">
      <c r="A21" s="179" t="s">
        <v>55</v>
      </c>
      <c r="B21" s="179">
        <f>IF(ISNUMBER(VALUE(SUBSTITUTE(実質収支比率等に係る経年分析!F$49,"▲","-"))),ROUND(VALUE(SUBSTITUTE(実質収支比率等に係る経年分析!F$49,"▲","-")),2),NA())</f>
        <v>-0.28000000000000003</v>
      </c>
      <c r="C21" s="179">
        <f>IF(ISNUMBER(VALUE(SUBSTITUTE(実質収支比率等に係る経年分析!G$49,"▲","-"))),ROUND(VALUE(SUBSTITUTE(実質収支比率等に係る経年分析!G$49,"▲","-")),2),NA())</f>
        <v>0.28999999999999998</v>
      </c>
      <c r="D21" s="179">
        <f>IF(ISNUMBER(VALUE(SUBSTITUTE(実質収支比率等に係る経年分析!H$49,"▲","-"))),ROUND(VALUE(SUBSTITUTE(実質収支比率等に係る経年分析!H$49,"▲","-")),2),NA())</f>
        <v>-1.91</v>
      </c>
      <c r="E21" s="179">
        <f>IF(ISNUMBER(VALUE(SUBSTITUTE(実質収支比率等に係る経年分析!I$49,"▲","-"))),ROUND(VALUE(SUBSTITUTE(実質収支比率等に係る経年分析!I$49,"▲","-")),2),NA())</f>
        <v>-1.89</v>
      </c>
      <c r="F21" s="179">
        <f>IF(ISNUMBER(VALUE(SUBSTITUTE(実質収支比率等に係る経年分析!J$49,"▲","-"))),ROUND(VALUE(SUBSTITUTE(実質収支比率等に係る経年分析!J$49,"▲","-")),2),NA())</f>
        <v>-4.82</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温泉事業特別会計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銅山観光事業特別会計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1.1399999999999999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8.1999999999999993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10.67</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4669</v>
      </c>
      <c r="E42" s="181"/>
      <c r="F42" s="181"/>
      <c r="G42" s="181">
        <f>'実質公債費比率（分子）の構造'!L$52</f>
        <v>4638</v>
      </c>
      <c r="H42" s="181"/>
      <c r="I42" s="181"/>
      <c r="J42" s="181">
        <f>'実質公債費比率（分子）の構造'!M$52</f>
        <v>4809</v>
      </c>
      <c r="K42" s="181"/>
      <c r="L42" s="181"/>
      <c r="M42" s="181">
        <f>'実質公債費比率（分子）の構造'!N$52</f>
        <v>4898</v>
      </c>
      <c r="N42" s="181"/>
      <c r="O42" s="181"/>
      <c r="P42" s="181">
        <f>'実質公債費比率（分子）の構造'!O$52</f>
        <v>5007</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25</v>
      </c>
      <c r="C44" s="181"/>
      <c r="D44" s="181"/>
      <c r="E44" s="181">
        <f>'実質公債費比率（分子）の構造'!L$50</f>
        <v>25</v>
      </c>
      <c r="F44" s="181"/>
      <c r="G44" s="181"/>
      <c r="H44" s="181">
        <f>'実質公債費比率（分子）の構造'!M$50</f>
        <v>16</v>
      </c>
      <c r="I44" s="181"/>
      <c r="J44" s="181"/>
      <c r="K44" s="181">
        <f>'実質公債費比率（分子）の構造'!N$50</f>
        <v>15</v>
      </c>
      <c r="L44" s="181"/>
      <c r="M44" s="181"/>
      <c r="N44" s="181">
        <f>'実質公債費比率（分子）の構造'!O$50</f>
        <v>14</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974</v>
      </c>
      <c r="C46" s="181"/>
      <c r="D46" s="181"/>
      <c r="E46" s="181">
        <f>'実質公債費比率（分子）の構造'!L$48</f>
        <v>811</v>
      </c>
      <c r="F46" s="181"/>
      <c r="G46" s="181"/>
      <c r="H46" s="181">
        <f>'実質公債費比率（分子）の構造'!M$48</f>
        <v>964</v>
      </c>
      <c r="I46" s="181"/>
      <c r="J46" s="181"/>
      <c r="K46" s="181">
        <f>'実質公債費比率（分子）の構造'!N$48</f>
        <v>1021</v>
      </c>
      <c r="L46" s="181"/>
      <c r="M46" s="181"/>
      <c r="N46" s="181">
        <f>'実質公債費比率（分子）の構造'!O$48</f>
        <v>995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4918</v>
      </c>
      <c r="C49" s="181"/>
      <c r="D49" s="181"/>
      <c r="E49" s="181">
        <f>'実質公債費比率（分子）の構造'!L$45</f>
        <v>4957</v>
      </c>
      <c r="F49" s="181"/>
      <c r="G49" s="181"/>
      <c r="H49" s="181">
        <f>'実質公債費比率（分子）の構造'!M$45</f>
        <v>4956</v>
      </c>
      <c r="I49" s="181"/>
      <c r="J49" s="181"/>
      <c r="K49" s="181">
        <f>'実質公債費比率（分子）の構造'!N$45</f>
        <v>5067</v>
      </c>
      <c r="L49" s="181"/>
      <c r="M49" s="181"/>
      <c r="N49" s="181">
        <f>'実質公債費比率（分子）の構造'!O$45</f>
        <v>5262</v>
      </c>
      <c r="O49" s="181"/>
      <c r="P49" s="181"/>
    </row>
    <row r="50" spans="1:16">
      <c r="A50" s="181" t="s">
        <v>70</v>
      </c>
      <c r="B50" s="181" t="e">
        <f>NA()</f>
        <v>#N/A</v>
      </c>
      <c r="C50" s="181">
        <f>IF(ISNUMBER('実質公債費比率（分子）の構造'!K$53),'実質公債費比率（分子）の構造'!K$53,NA())</f>
        <v>1248</v>
      </c>
      <c r="D50" s="181" t="e">
        <f>NA()</f>
        <v>#N/A</v>
      </c>
      <c r="E50" s="181" t="e">
        <f>NA()</f>
        <v>#N/A</v>
      </c>
      <c r="F50" s="181">
        <f>IF(ISNUMBER('実質公債費比率（分子）の構造'!L$53),'実質公債費比率（分子）の構造'!L$53,NA())</f>
        <v>1155</v>
      </c>
      <c r="G50" s="181" t="e">
        <f>NA()</f>
        <v>#N/A</v>
      </c>
      <c r="H50" s="181" t="e">
        <f>NA()</f>
        <v>#N/A</v>
      </c>
      <c r="I50" s="181">
        <f>IF(ISNUMBER('実質公債費比率（分子）の構造'!M$53),'実質公債費比率（分子）の構造'!M$53,NA())</f>
        <v>1127</v>
      </c>
      <c r="J50" s="181" t="e">
        <f>NA()</f>
        <v>#N/A</v>
      </c>
      <c r="K50" s="181" t="e">
        <f>NA()</f>
        <v>#N/A</v>
      </c>
      <c r="L50" s="181">
        <f>IF(ISNUMBER('実質公債費比率（分子）の構造'!N$53),'実質公債費比率（分子）の構造'!N$53,NA())</f>
        <v>1205</v>
      </c>
      <c r="M50" s="181" t="e">
        <f>NA()</f>
        <v>#N/A</v>
      </c>
      <c r="N50" s="181" t="e">
        <f>NA()</f>
        <v>#N/A</v>
      </c>
      <c r="O50" s="181">
        <f>IF(ISNUMBER('実質公債費比率（分子）の構造'!O$53),'実質公債費比率（分子）の構造'!O$53,NA())</f>
        <v>1264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48872</v>
      </c>
      <c r="E56" s="180"/>
      <c r="F56" s="180"/>
      <c r="G56" s="180">
        <f>'将来負担比率（分子）の構造'!J$52</f>
        <v>50502</v>
      </c>
      <c r="H56" s="180"/>
      <c r="I56" s="180"/>
      <c r="J56" s="180">
        <f>'将来負担比率（分子）の構造'!K$52</f>
        <v>50801</v>
      </c>
      <c r="K56" s="180"/>
      <c r="L56" s="180"/>
      <c r="M56" s="180">
        <f>'将来負担比率（分子）の構造'!L$52</f>
        <v>52743</v>
      </c>
      <c r="N56" s="180"/>
      <c r="O56" s="180"/>
      <c r="P56" s="180">
        <f>'将来負担比率（分子）の構造'!M$52</f>
        <v>54724</v>
      </c>
    </row>
    <row r="57" spans="1:16">
      <c r="A57" s="180" t="s">
        <v>41</v>
      </c>
      <c r="B57" s="180"/>
      <c r="C57" s="180"/>
      <c r="D57" s="180">
        <f>'将来負担比率（分子）の構造'!I$51</f>
        <v>5575</v>
      </c>
      <c r="E57" s="180"/>
      <c r="F57" s="180"/>
      <c r="G57" s="180">
        <f>'将来負担比率（分子）の構造'!J$51</f>
        <v>5741</v>
      </c>
      <c r="H57" s="180"/>
      <c r="I57" s="180"/>
      <c r="J57" s="180">
        <f>'将来負担比率（分子）の構造'!K$51</f>
        <v>5986</v>
      </c>
      <c r="K57" s="180"/>
      <c r="L57" s="180"/>
      <c r="M57" s="180">
        <f>'将来負担比率（分子）の構造'!L$51</f>
        <v>6519</v>
      </c>
      <c r="N57" s="180"/>
      <c r="O57" s="180"/>
      <c r="P57" s="180">
        <f>'将来負担比率（分子）の構造'!M$51</f>
        <v>6164</v>
      </c>
    </row>
    <row r="58" spans="1:16">
      <c r="A58" s="180" t="s">
        <v>40</v>
      </c>
      <c r="B58" s="180"/>
      <c r="C58" s="180"/>
      <c r="D58" s="180">
        <f>'将来負担比率（分子）の構造'!I$50</f>
        <v>8377</v>
      </c>
      <c r="E58" s="180"/>
      <c r="F58" s="180"/>
      <c r="G58" s="180">
        <f>'将来負担比率（分子）の構造'!J$50</f>
        <v>8360</v>
      </c>
      <c r="H58" s="180"/>
      <c r="I58" s="180"/>
      <c r="J58" s="180">
        <f>'将来負担比率（分子）の構造'!K$50</f>
        <v>7869</v>
      </c>
      <c r="K58" s="180"/>
      <c r="L58" s="180"/>
      <c r="M58" s="180">
        <f>'将来負担比率（分子）の構造'!L$50</f>
        <v>7443</v>
      </c>
      <c r="N58" s="180"/>
      <c r="O58" s="180"/>
      <c r="P58" s="180">
        <f>'将来負担比率（分子）の構造'!M$50</f>
        <v>7692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49</v>
      </c>
      <c r="C61" s="180"/>
      <c r="D61" s="180"/>
      <c r="E61" s="180">
        <f>'将来負担比率（分子）の構造'!J$46</f>
        <v>107</v>
      </c>
      <c r="F61" s="180"/>
      <c r="G61" s="180"/>
      <c r="H61" s="180">
        <f>'将来負担比率（分子）の構造'!K$46</f>
        <v>31</v>
      </c>
      <c r="I61" s="180"/>
      <c r="J61" s="180"/>
      <c r="K61" s="180">
        <f>'将来負担比率（分子）の構造'!L$46</f>
        <v>30</v>
      </c>
      <c r="L61" s="180"/>
      <c r="M61" s="180"/>
      <c r="N61" s="180">
        <f>'将来負担比率（分子）の構造'!M$46</f>
        <v>23</v>
      </c>
      <c r="O61" s="180"/>
      <c r="P61" s="180"/>
    </row>
    <row r="62" spans="1:16">
      <c r="A62" s="180" t="s">
        <v>34</v>
      </c>
      <c r="B62" s="180">
        <f>'将来負担比率（分子）の構造'!I$45</f>
        <v>9600</v>
      </c>
      <c r="C62" s="180"/>
      <c r="D62" s="180"/>
      <c r="E62" s="180">
        <f>'将来負担比率（分子）の構造'!J$45</f>
        <v>9329</v>
      </c>
      <c r="F62" s="180"/>
      <c r="G62" s="180"/>
      <c r="H62" s="180">
        <f>'将来負担比率（分子）の構造'!K$45</f>
        <v>9131</v>
      </c>
      <c r="I62" s="180"/>
      <c r="J62" s="180"/>
      <c r="K62" s="180">
        <f>'将来負担比率（分子）の構造'!L$45</f>
        <v>8850</v>
      </c>
      <c r="L62" s="180"/>
      <c r="M62" s="180"/>
      <c r="N62" s="180">
        <f>'将来負担比率（分子）の構造'!M$45</f>
        <v>8512</v>
      </c>
      <c r="O62" s="180"/>
      <c r="P62" s="180"/>
    </row>
    <row r="63" spans="1:16">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12840</v>
      </c>
      <c r="C64" s="180"/>
      <c r="D64" s="180"/>
      <c r="E64" s="180">
        <f>'将来負担比率（分子）の構造'!J$43</f>
        <v>11996</v>
      </c>
      <c r="F64" s="180"/>
      <c r="G64" s="180"/>
      <c r="H64" s="180">
        <f>'将来負担比率（分子）の構造'!K$43</f>
        <v>11735</v>
      </c>
      <c r="I64" s="180"/>
      <c r="J64" s="180"/>
      <c r="K64" s="180">
        <f>'将来負担比率（分子）の構造'!L$43</f>
        <v>11193</v>
      </c>
      <c r="L64" s="180"/>
      <c r="M64" s="180"/>
      <c r="N64" s="180">
        <f>'将来負担比率（分子）の構造'!M$43</f>
        <v>11197</v>
      </c>
      <c r="O64" s="180"/>
      <c r="P64" s="180"/>
    </row>
    <row r="65" spans="1:16">
      <c r="A65" s="180" t="s">
        <v>31</v>
      </c>
      <c r="B65" s="180">
        <f>'将来負担比率（分子）の構造'!I$42</f>
        <v>168</v>
      </c>
      <c r="C65" s="180"/>
      <c r="D65" s="180"/>
      <c r="E65" s="180">
        <f>'将来負担比率（分子）の構造'!J$42</f>
        <v>149</v>
      </c>
      <c r="F65" s="180"/>
      <c r="G65" s="180"/>
      <c r="H65" s="180">
        <f>'将来負担比率（分子）の構造'!K$42</f>
        <v>133</v>
      </c>
      <c r="I65" s="180"/>
      <c r="J65" s="180"/>
      <c r="K65" s="180">
        <f>'将来負担比率（分子）の構造'!L$42</f>
        <v>114</v>
      </c>
      <c r="L65" s="180"/>
      <c r="M65" s="180"/>
      <c r="N65" s="180">
        <f>'将来負担比率（分子）の構造'!M$42</f>
        <v>100</v>
      </c>
      <c r="O65" s="180"/>
      <c r="P65" s="180"/>
    </row>
    <row r="66" spans="1:16">
      <c r="A66" s="180" t="s">
        <v>30</v>
      </c>
      <c r="B66" s="180">
        <f>'将来負担比率（分子）の構造'!I$41</f>
        <v>51854</v>
      </c>
      <c r="C66" s="180"/>
      <c r="D66" s="180"/>
      <c r="E66" s="180">
        <f>'将来負担比率（分子）の構造'!J$41</f>
        <v>53695</v>
      </c>
      <c r="F66" s="180"/>
      <c r="G66" s="180"/>
      <c r="H66" s="180">
        <f>'将来負担比率（分子）の構造'!K$41</f>
        <v>54888</v>
      </c>
      <c r="I66" s="180"/>
      <c r="J66" s="180"/>
      <c r="K66" s="180">
        <f>'将来負担比率（分子）の構造'!L$41</f>
        <v>58419</v>
      </c>
      <c r="L66" s="180"/>
      <c r="M66" s="180"/>
      <c r="N66" s="180">
        <f>'将来負担比率（分子）の構造'!M$41</f>
        <v>61275</v>
      </c>
      <c r="O66" s="180"/>
      <c r="P66" s="180"/>
    </row>
    <row r="67" spans="1:16">
      <c r="A67" s="180" t="s">
        <v>74</v>
      </c>
      <c r="B67" s="180" t="e">
        <f>NA()</f>
        <v>#N/A</v>
      </c>
      <c r="C67" s="180">
        <f>IF(ISNUMBER('将来負担比率（分子）の構造'!I$53), IF('将来負担比率（分子）の構造'!I$53 &lt; 0, 0, '将来負担比率（分子）の構造'!I$53), NA())</f>
        <v>11686</v>
      </c>
      <c r="D67" s="180" t="e">
        <f>NA()</f>
        <v>#N/A</v>
      </c>
      <c r="E67" s="180" t="e">
        <f>NA()</f>
        <v>#N/A</v>
      </c>
      <c r="F67" s="180">
        <f>IF(ISNUMBER('将来負担比率（分子）の構造'!J$53), IF('将来負担比率（分子）の構造'!J$53 &lt; 0, 0, '将来負担比率（分子）の構造'!J$53), NA())</f>
        <v>10672</v>
      </c>
      <c r="G67" s="180" t="e">
        <f>NA()</f>
        <v>#N/A</v>
      </c>
      <c r="H67" s="180" t="e">
        <f>NA()</f>
        <v>#N/A</v>
      </c>
      <c r="I67" s="180">
        <f>IF(ISNUMBER('将来負担比率（分子）の構造'!K$53), IF('将来負担比率（分子）の構造'!K$53 &lt; 0, 0, '将来負担比率（分子）の構造'!K$53), NA())</f>
        <v>11263</v>
      </c>
      <c r="J67" s="180" t="e">
        <f>NA()</f>
        <v>#N/A</v>
      </c>
      <c r="K67" s="180" t="e">
        <f>NA()</f>
        <v>#N/A</v>
      </c>
      <c r="L67" s="180">
        <f>IF(ISNUMBER('将来負担比率（分子）の構造'!L$53), IF('将来負担比率（分子）の構造'!L$53 &lt; 0, 0, '将来負担比率（分子）の構造'!L$53), NA())</f>
        <v>11903</v>
      </c>
      <c r="M67" s="180" t="e">
        <f>NA()</f>
        <v>#N/A</v>
      </c>
      <c r="N67" s="180" t="e">
        <f>NA()</f>
        <v>#N/A</v>
      </c>
      <c r="O67" s="180">
        <f>IF(ISNUMBER('将来負担比率（分子）の構造'!M$53), IF('将来負担比率（分子）の構造'!M$53 &lt; 0, 0, '将来負担比率（分子）の構造'!M$53), NA())</f>
        <v>12527</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4062</v>
      </c>
      <c r="C72" s="184">
        <f>基金残高に係る経年分析!G55</f>
        <v>3765</v>
      </c>
      <c r="D72" s="184">
        <f>基金残高に係る経年分析!H55</f>
        <v>3316</v>
      </c>
    </row>
    <row r="73" spans="1:16">
      <c r="A73" s="183" t="s">
        <v>77</v>
      </c>
      <c r="B73" s="184">
        <f>基金残高に係る経年分析!F56</f>
        <v>1169</v>
      </c>
      <c r="C73" s="184">
        <f>基金残高に係る経年分析!G56</f>
        <v>1170</v>
      </c>
      <c r="D73" s="184">
        <f>基金残高に係る経年分析!H56</f>
        <v>1170</v>
      </c>
    </row>
    <row r="74" spans="1:16">
      <c r="A74" s="183" t="s">
        <v>78</v>
      </c>
      <c r="B74" s="184">
        <f>基金残高に係る経年分析!F57</f>
        <v>5124</v>
      </c>
      <c r="C74" s="184">
        <f>基金残高に係る経年分析!G57</f>
        <v>4876</v>
      </c>
      <c r="D74" s="184">
        <f>基金残高に係る経年分析!H57</f>
        <v>5067</v>
      </c>
    </row>
  </sheetData>
  <sheetProtection algorithmName="SHA-512" hashValue="NfKTNU4TlzNMHs6O3H8LJubi7BDFX558BrYPTp0Q+26ChrrptUvqlva/RrRRM+y9acOoI/0TT8sHAZs8MkLsNQ==" saltValue="AbgCYa3/bKrfJUgpDA53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13273544</v>
      </c>
      <c r="S5" s="669"/>
      <c r="T5" s="669"/>
      <c r="U5" s="669"/>
      <c r="V5" s="669"/>
      <c r="W5" s="669"/>
      <c r="X5" s="669"/>
      <c r="Y5" s="670"/>
      <c r="Z5" s="671">
        <v>28.9</v>
      </c>
      <c r="AA5" s="671"/>
      <c r="AB5" s="671"/>
      <c r="AC5" s="671"/>
      <c r="AD5" s="672">
        <v>12846350</v>
      </c>
      <c r="AE5" s="672"/>
      <c r="AF5" s="672"/>
      <c r="AG5" s="672"/>
      <c r="AH5" s="672"/>
      <c r="AI5" s="672"/>
      <c r="AJ5" s="672"/>
      <c r="AK5" s="672"/>
      <c r="AL5" s="673">
        <v>54.9</v>
      </c>
      <c r="AM5" s="674"/>
      <c r="AN5" s="674"/>
      <c r="AO5" s="675"/>
      <c r="AP5" s="665" t="s">
        <v>225</v>
      </c>
      <c r="AQ5" s="666"/>
      <c r="AR5" s="666"/>
      <c r="AS5" s="666"/>
      <c r="AT5" s="666"/>
      <c r="AU5" s="666"/>
      <c r="AV5" s="666"/>
      <c r="AW5" s="666"/>
      <c r="AX5" s="666"/>
      <c r="AY5" s="666"/>
      <c r="AZ5" s="666"/>
      <c r="BA5" s="666"/>
      <c r="BB5" s="666"/>
      <c r="BC5" s="666"/>
      <c r="BD5" s="666"/>
      <c r="BE5" s="666"/>
      <c r="BF5" s="667"/>
      <c r="BG5" s="679">
        <v>12461655</v>
      </c>
      <c r="BH5" s="680"/>
      <c r="BI5" s="680"/>
      <c r="BJ5" s="680"/>
      <c r="BK5" s="680"/>
      <c r="BL5" s="680"/>
      <c r="BM5" s="680"/>
      <c r="BN5" s="681"/>
      <c r="BO5" s="682">
        <v>93.9</v>
      </c>
      <c r="BP5" s="682"/>
      <c r="BQ5" s="682"/>
      <c r="BR5" s="682"/>
      <c r="BS5" s="683">
        <v>157264</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414741</v>
      </c>
      <c r="S6" s="680"/>
      <c r="T6" s="680"/>
      <c r="U6" s="680"/>
      <c r="V6" s="680"/>
      <c r="W6" s="680"/>
      <c r="X6" s="680"/>
      <c r="Y6" s="681"/>
      <c r="Z6" s="682">
        <v>0.9</v>
      </c>
      <c r="AA6" s="682"/>
      <c r="AB6" s="682"/>
      <c r="AC6" s="682"/>
      <c r="AD6" s="683">
        <v>414741</v>
      </c>
      <c r="AE6" s="683"/>
      <c r="AF6" s="683"/>
      <c r="AG6" s="683"/>
      <c r="AH6" s="683"/>
      <c r="AI6" s="683"/>
      <c r="AJ6" s="683"/>
      <c r="AK6" s="683"/>
      <c r="AL6" s="684">
        <v>1.8</v>
      </c>
      <c r="AM6" s="685"/>
      <c r="AN6" s="685"/>
      <c r="AO6" s="686"/>
      <c r="AP6" s="676" t="s">
        <v>230</v>
      </c>
      <c r="AQ6" s="677"/>
      <c r="AR6" s="677"/>
      <c r="AS6" s="677"/>
      <c r="AT6" s="677"/>
      <c r="AU6" s="677"/>
      <c r="AV6" s="677"/>
      <c r="AW6" s="677"/>
      <c r="AX6" s="677"/>
      <c r="AY6" s="677"/>
      <c r="AZ6" s="677"/>
      <c r="BA6" s="677"/>
      <c r="BB6" s="677"/>
      <c r="BC6" s="677"/>
      <c r="BD6" s="677"/>
      <c r="BE6" s="677"/>
      <c r="BF6" s="678"/>
      <c r="BG6" s="679">
        <v>12461655</v>
      </c>
      <c r="BH6" s="680"/>
      <c r="BI6" s="680"/>
      <c r="BJ6" s="680"/>
      <c r="BK6" s="680"/>
      <c r="BL6" s="680"/>
      <c r="BM6" s="680"/>
      <c r="BN6" s="681"/>
      <c r="BO6" s="682">
        <v>93.9</v>
      </c>
      <c r="BP6" s="682"/>
      <c r="BQ6" s="682"/>
      <c r="BR6" s="682"/>
      <c r="BS6" s="683">
        <v>157264</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283810</v>
      </c>
      <c r="CS6" s="680"/>
      <c r="CT6" s="680"/>
      <c r="CU6" s="680"/>
      <c r="CV6" s="680"/>
      <c r="CW6" s="680"/>
      <c r="CX6" s="680"/>
      <c r="CY6" s="681"/>
      <c r="CZ6" s="673">
        <v>0.6</v>
      </c>
      <c r="DA6" s="674"/>
      <c r="DB6" s="674"/>
      <c r="DC6" s="693"/>
      <c r="DD6" s="688" t="s">
        <v>232</v>
      </c>
      <c r="DE6" s="680"/>
      <c r="DF6" s="680"/>
      <c r="DG6" s="680"/>
      <c r="DH6" s="680"/>
      <c r="DI6" s="680"/>
      <c r="DJ6" s="680"/>
      <c r="DK6" s="680"/>
      <c r="DL6" s="680"/>
      <c r="DM6" s="680"/>
      <c r="DN6" s="680"/>
      <c r="DO6" s="680"/>
      <c r="DP6" s="681"/>
      <c r="DQ6" s="688">
        <v>283810</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15303</v>
      </c>
      <c r="S7" s="680"/>
      <c r="T7" s="680"/>
      <c r="U7" s="680"/>
      <c r="V7" s="680"/>
      <c r="W7" s="680"/>
      <c r="X7" s="680"/>
      <c r="Y7" s="681"/>
      <c r="Z7" s="682">
        <v>0</v>
      </c>
      <c r="AA7" s="682"/>
      <c r="AB7" s="682"/>
      <c r="AC7" s="682"/>
      <c r="AD7" s="683">
        <v>15303</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4595406</v>
      </c>
      <c r="BH7" s="680"/>
      <c r="BI7" s="680"/>
      <c r="BJ7" s="680"/>
      <c r="BK7" s="680"/>
      <c r="BL7" s="680"/>
      <c r="BM7" s="680"/>
      <c r="BN7" s="681"/>
      <c r="BO7" s="682">
        <v>34.6</v>
      </c>
      <c r="BP7" s="682"/>
      <c r="BQ7" s="682"/>
      <c r="BR7" s="682"/>
      <c r="BS7" s="683">
        <v>157264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9323896</v>
      </c>
      <c r="CS7" s="680"/>
      <c r="CT7" s="680"/>
      <c r="CU7" s="680"/>
      <c r="CV7" s="680"/>
      <c r="CW7" s="680"/>
      <c r="CX7" s="680"/>
      <c r="CY7" s="681"/>
      <c r="CZ7" s="682">
        <v>20.7</v>
      </c>
      <c r="DA7" s="682"/>
      <c r="DB7" s="682"/>
      <c r="DC7" s="682"/>
      <c r="DD7" s="688">
        <v>4936351</v>
      </c>
      <c r="DE7" s="680"/>
      <c r="DF7" s="680"/>
      <c r="DG7" s="680"/>
      <c r="DH7" s="680"/>
      <c r="DI7" s="680"/>
      <c r="DJ7" s="680"/>
      <c r="DK7" s="680"/>
      <c r="DL7" s="680"/>
      <c r="DM7" s="680"/>
      <c r="DN7" s="680"/>
      <c r="DO7" s="680"/>
      <c r="DP7" s="681"/>
      <c r="DQ7" s="688">
        <v>4184508</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32495</v>
      </c>
      <c r="S8" s="680"/>
      <c r="T8" s="680"/>
      <c r="U8" s="680"/>
      <c r="V8" s="680"/>
      <c r="W8" s="680"/>
      <c r="X8" s="680"/>
      <c r="Y8" s="681"/>
      <c r="Z8" s="682">
        <v>0.1</v>
      </c>
      <c r="AA8" s="682"/>
      <c r="AB8" s="682"/>
      <c r="AC8" s="682"/>
      <c r="AD8" s="683">
        <v>32495</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153390</v>
      </c>
      <c r="BH8" s="680"/>
      <c r="BI8" s="680"/>
      <c r="BJ8" s="680"/>
      <c r="BK8" s="680"/>
      <c r="BL8" s="680"/>
      <c r="BM8" s="680"/>
      <c r="BN8" s="681"/>
      <c r="BO8" s="682">
        <v>1.2</v>
      </c>
      <c r="BP8" s="682"/>
      <c r="BQ8" s="682"/>
      <c r="BR8" s="682"/>
      <c r="BS8" s="688" t="s">
        <v>232</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12655612</v>
      </c>
      <c r="CS8" s="680"/>
      <c r="CT8" s="680"/>
      <c r="CU8" s="680"/>
      <c r="CV8" s="680"/>
      <c r="CW8" s="680"/>
      <c r="CX8" s="680"/>
      <c r="CY8" s="681"/>
      <c r="CZ8" s="682">
        <v>28.1</v>
      </c>
      <c r="DA8" s="682"/>
      <c r="DB8" s="682"/>
      <c r="DC8" s="682"/>
      <c r="DD8" s="688">
        <v>222441</v>
      </c>
      <c r="DE8" s="680"/>
      <c r="DF8" s="680"/>
      <c r="DG8" s="680"/>
      <c r="DH8" s="680"/>
      <c r="DI8" s="680"/>
      <c r="DJ8" s="680"/>
      <c r="DK8" s="680"/>
      <c r="DL8" s="680"/>
      <c r="DM8" s="680"/>
      <c r="DN8" s="680"/>
      <c r="DO8" s="680"/>
      <c r="DP8" s="681"/>
      <c r="DQ8" s="688">
        <v>6568622</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29197</v>
      </c>
      <c r="S9" s="680"/>
      <c r="T9" s="680"/>
      <c r="U9" s="680"/>
      <c r="V9" s="680"/>
      <c r="W9" s="680"/>
      <c r="X9" s="680"/>
      <c r="Y9" s="681"/>
      <c r="Z9" s="682">
        <v>0.1</v>
      </c>
      <c r="AA9" s="682"/>
      <c r="AB9" s="682"/>
      <c r="AC9" s="682"/>
      <c r="AD9" s="683">
        <v>29197</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3617247</v>
      </c>
      <c r="BH9" s="680"/>
      <c r="BI9" s="680"/>
      <c r="BJ9" s="680"/>
      <c r="BK9" s="680"/>
      <c r="BL9" s="680"/>
      <c r="BM9" s="680"/>
      <c r="BN9" s="681"/>
      <c r="BO9" s="682">
        <v>27.3</v>
      </c>
      <c r="BP9" s="682"/>
      <c r="BQ9" s="682"/>
      <c r="BR9" s="682"/>
      <c r="BS9" s="688" t="s">
        <v>178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3429569</v>
      </c>
      <c r="CS9" s="680"/>
      <c r="CT9" s="680"/>
      <c r="CU9" s="680"/>
      <c r="CV9" s="680"/>
      <c r="CW9" s="680"/>
      <c r="CX9" s="680"/>
      <c r="CY9" s="681"/>
      <c r="CZ9" s="682">
        <v>7.6</v>
      </c>
      <c r="DA9" s="682"/>
      <c r="DB9" s="682"/>
      <c r="DC9" s="682"/>
      <c r="DD9" s="688">
        <v>266289</v>
      </c>
      <c r="DE9" s="680"/>
      <c r="DF9" s="680"/>
      <c r="DG9" s="680"/>
      <c r="DH9" s="680"/>
      <c r="DI9" s="680"/>
      <c r="DJ9" s="680"/>
      <c r="DK9" s="680"/>
      <c r="DL9" s="680"/>
      <c r="DM9" s="680"/>
      <c r="DN9" s="680"/>
      <c r="DO9" s="680"/>
      <c r="DP9" s="681"/>
      <c r="DQ9" s="688">
        <v>2488696</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232</v>
      </c>
      <c r="AA10" s="682"/>
      <c r="AB10" s="682"/>
      <c r="AC10" s="682"/>
      <c r="AD10" s="683" t="s">
        <v>232</v>
      </c>
      <c r="AE10" s="683"/>
      <c r="AF10" s="683"/>
      <c r="AG10" s="683"/>
      <c r="AH10" s="683"/>
      <c r="AI10" s="683"/>
      <c r="AJ10" s="683"/>
      <c r="AK10" s="683"/>
      <c r="AL10" s="684" t="s">
        <v>137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286473</v>
      </c>
      <c r="BH10" s="680"/>
      <c r="BI10" s="680"/>
      <c r="BJ10" s="680"/>
      <c r="BK10" s="680"/>
      <c r="BL10" s="680"/>
      <c r="BM10" s="680"/>
      <c r="BN10" s="681"/>
      <c r="BO10" s="682">
        <v>2.2000000000000002</v>
      </c>
      <c r="BP10" s="682"/>
      <c r="BQ10" s="682"/>
      <c r="BR10" s="682"/>
      <c r="BS10" s="688">
        <v>48774</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40002</v>
      </c>
      <c r="CS10" s="680"/>
      <c r="CT10" s="680"/>
      <c r="CU10" s="680"/>
      <c r="CV10" s="680"/>
      <c r="CW10" s="680"/>
      <c r="CX10" s="680"/>
      <c r="CY10" s="681"/>
      <c r="CZ10" s="682">
        <v>0.1</v>
      </c>
      <c r="DA10" s="682"/>
      <c r="DB10" s="682"/>
      <c r="DC10" s="682"/>
      <c r="DD10" s="688" t="s">
        <v>232</v>
      </c>
      <c r="DE10" s="680"/>
      <c r="DF10" s="680"/>
      <c r="DG10" s="680"/>
      <c r="DH10" s="680"/>
      <c r="DI10" s="680"/>
      <c r="DJ10" s="680"/>
      <c r="DK10" s="680"/>
      <c r="DL10" s="680"/>
      <c r="DM10" s="680"/>
      <c r="DN10" s="680"/>
      <c r="DO10" s="680"/>
      <c r="DP10" s="681"/>
      <c r="DQ10" s="688">
        <v>38963</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137</v>
      </c>
      <c r="AA11" s="682"/>
      <c r="AB11" s="682"/>
      <c r="AC11" s="682"/>
      <c r="AD11" s="683" t="s">
        <v>137</v>
      </c>
      <c r="AE11" s="683"/>
      <c r="AF11" s="683"/>
      <c r="AG11" s="683"/>
      <c r="AH11" s="683"/>
      <c r="AI11" s="683"/>
      <c r="AJ11" s="683"/>
      <c r="AK11" s="683"/>
      <c r="AL11" s="684" t="s">
        <v>232</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538296</v>
      </c>
      <c r="BH11" s="680"/>
      <c r="BI11" s="680"/>
      <c r="BJ11" s="680"/>
      <c r="BK11" s="680"/>
      <c r="BL11" s="680"/>
      <c r="BM11" s="680"/>
      <c r="BN11" s="681"/>
      <c r="BO11" s="682">
        <v>4.0999999999999996</v>
      </c>
      <c r="BP11" s="682"/>
      <c r="BQ11" s="682"/>
      <c r="BR11" s="682"/>
      <c r="BS11" s="688">
        <v>108490</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1098833</v>
      </c>
      <c r="CS11" s="680"/>
      <c r="CT11" s="680"/>
      <c r="CU11" s="680"/>
      <c r="CV11" s="680"/>
      <c r="CW11" s="680"/>
      <c r="CX11" s="680"/>
      <c r="CY11" s="681"/>
      <c r="CZ11" s="682">
        <v>2.4</v>
      </c>
      <c r="DA11" s="682"/>
      <c r="DB11" s="682"/>
      <c r="DC11" s="682"/>
      <c r="DD11" s="688">
        <v>459893</v>
      </c>
      <c r="DE11" s="680"/>
      <c r="DF11" s="680"/>
      <c r="DG11" s="680"/>
      <c r="DH11" s="680"/>
      <c r="DI11" s="680"/>
      <c r="DJ11" s="680"/>
      <c r="DK11" s="680"/>
      <c r="DL11" s="680"/>
      <c r="DM11" s="680"/>
      <c r="DN11" s="680"/>
      <c r="DO11" s="680"/>
      <c r="DP11" s="681"/>
      <c r="DQ11" s="688">
        <v>521946</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1635189</v>
      </c>
      <c r="S12" s="680"/>
      <c r="T12" s="680"/>
      <c r="U12" s="680"/>
      <c r="V12" s="680"/>
      <c r="W12" s="680"/>
      <c r="X12" s="680"/>
      <c r="Y12" s="681"/>
      <c r="Z12" s="682">
        <v>3.6</v>
      </c>
      <c r="AA12" s="682"/>
      <c r="AB12" s="682"/>
      <c r="AC12" s="682"/>
      <c r="AD12" s="683">
        <v>1635189</v>
      </c>
      <c r="AE12" s="683"/>
      <c r="AF12" s="683"/>
      <c r="AG12" s="683"/>
      <c r="AH12" s="683"/>
      <c r="AI12" s="683"/>
      <c r="AJ12" s="683"/>
      <c r="AK12" s="683"/>
      <c r="AL12" s="684">
        <v>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7037275</v>
      </c>
      <c r="BH12" s="680"/>
      <c r="BI12" s="680"/>
      <c r="BJ12" s="680"/>
      <c r="BK12" s="680"/>
      <c r="BL12" s="680"/>
      <c r="BM12" s="680"/>
      <c r="BN12" s="681"/>
      <c r="BO12" s="682">
        <v>53</v>
      </c>
      <c r="BP12" s="682"/>
      <c r="BQ12" s="682"/>
      <c r="BR12" s="682"/>
      <c r="BS12" s="688" t="s">
        <v>232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2707603</v>
      </c>
      <c r="CS12" s="680"/>
      <c r="CT12" s="680"/>
      <c r="CU12" s="680"/>
      <c r="CV12" s="680"/>
      <c r="CW12" s="680"/>
      <c r="CX12" s="680"/>
      <c r="CY12" s="681"/>
      <c r="CZ12" s="682">
        <v>6</v>
      </c>
      <c r="DA12" s="682"/>
      <c r="DB12" s="682"/>
      <c r="DC12" s="682"/>
      <c r="DD12" s="688">
        <v>61050</v>
      </c>
      <c r="DE12" s="680"/>
      <c r="DF12" s="680"/>
      <c r="DG12" s="680"/>
      <c r="DH12" s="680"/>
      <c r="DI12" s="680"/>
      <c r="DJ12" s="680"/>
      <c r="DK12" s="680"/>
      <c r="DL12" s="680"/>
      <c r="DM12" s="680"/>
      <c r="DN12" s="680"/>
      <c r="DO12" s="680"/>
      <c r="DP12" s="681"/>
      <c r="DQ12" s="688">
        <v>1405843</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v>70193</v>
      </c>
      <c r="S13" s="680"/>
      <c r="T13" s="680"/>
      <c r="U13" s="680"/>
      <c r="V13" s="680"/>
      <c r="W13" s="680"/>
      <c r="X13" s="680"/>
      <c r="Y13" s="681"/>
      <c r="Z13" s="682">
        <v>0.2</v>
      </c>
      <c r="AA13" s="682"/>
      <c r="AB13" s="682"/>
      <c r="AC13" s="682"/>
      <c r="AD13" s="683">
        <v>70193</v>
      </c>
      <c r="AE13" s="683"/>
      <c r="AF13" s="683"/>
      <c r="AG13" s="683"/>
      <c r="AH13" s="683"/>
      <c r="AI13" s="683"/>
      <c r="AJ13" s="683"/>
      <c r="AK13" s="683"/>
      <c r="AL13" s="684">
        <v>0.3</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6453367</v>
      </c>
      <c r="BH13" s="680"/>
      <c r="BI13" s="680"/>
      <c r="BJ13" s="680"/>
      <c r="BK13" s="680"/>
      <c r="BL13" s="680"/>
      <c r="BM13" s="680"/>
      <c r="BN13" s="681"/>
      <c r="BO13" s="682">
        <v>48.6</v>
      </c>
      <c r="BP13" s="682"/>
      <c r="BQ13" s="682"/>
      <c r="BR13" s="682"/>
      <c r="BS13" s="688" t="s">
        <v>137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3795554</v>
      </c>
      <c r="CS13" s="680"/>
      <c r="CT13" s="680"/>
      <c r="CU13" s="680"/>
      <c r="CV13" s="680"/>
      <c r="CW13" s="680"/>
      <c r="CX13" s="680"/>
      <c r="CY13" s="681"/>
      <c r="CZ13" s="682">
        <v>8.4</v>
      </c>
      <c r="DA13" s="682"/>
      <c r="DB13" s="682"/>
      <c r="DC13" s="682"/>
      <c r="DD13" s="688">
        <v>1716019</v>
      </c>
      <c r="DE13" s="680"/>
      <c r="DF13" s="680"/>
      <c r="DG13" s="680"/>
      <c r="DH13" s="680"/>
      <c r="DI13" s="680"/>
      <c r="DJ13" s="680"/>
      <c r="DK13" s="680"/>
      <c r="DL13" s="680"/>
      <c r="DM13" s="680"/>
      <c r="DN13" s="680"/>
      <c r="DO13" s="680"/>
      <c r="DP13" s="681"/>
      <c r="DQ13" s="688">
        <v>2358770</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232</v>
      </c>
      <c r="AA14" s="682"/>
      <c r="AB14" s="682"/>
      <c r="AC14" s="682"/>
      <c r="AD14" s="683" t="s">
        <v>232</v>
      </c>
      <c r="AE14" s="683"/>
      <c r="AF14" s="683"/>
      <c r="AG14" s="683"/>
      <c r="AH14" s="683"/>
      <c r="AI14" s="683"/>
      <c r="AJ14" s="683"/>
      <c r="AK14" s="683"/>
      <c r="AL14" s="684" t="s">
        <v>255</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239382</v>
      </c>
      <c r="BH14" s="680"/>
      <c r="BI14" s="680"/>
      <c r="BJ14" s="680"/>
      <c r="BK14" s="680"/>
      <c r="BL14" s="680"/>
      <c r="BM14" s="680"/>
      <c r="BN14" s="681"/>
      <c r="BO14" s="682">
        <v>1.8</v>
      </c>
      <c r="BP14" s="682"/>
      <c r="BQ14" s="682"/>
      <c r="BR14" s="682"/>
      <c r="BS14" s="688" t="s">
        <v>232</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1821779</v>
      </c>
      <c r="CS14" s="680"/>
      <c r="CT14" s="680"/>
      <c r="CU14" s="680"/>
      <c r="CV14" s="680"/>
      <c r="CW14" s="680"/>
      <c r="CX14" s="680"/>
      <c r="CY14" s="681"/>
      <c r="CZ14" s="682">
        <v>4</v>
      </c>
      <c r="DA14" s="682"/>
      <c r="DB14" s="682"/>
      <c r="DC14" s="682"/>
      <c r="DD14" s="688">
        <v>176052</v>
      </c>
      <c r="DE14" s="680"/>
      <c r="DF14" s="680"/>
      <c r="DG14" s="680"/>
      <c r="DH14" s="680"/>
      <c r="DI14" s="680"/>
      <c r="DJ14" s="680"/>
      <c r="DK14" s="680"/>
      <c r="DL14" s="680"/>
      <c r="DM14" s="680"/>
      <c r="DN14" s="680"/>
      <c r="DO14" s="680"/>
      <c r="DP14" s="681"/>
      <c r="DQ14" s="688">
        <v>1664189</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149065</v>
      </c>
      <c r="S15" s="680"/>
      <c r="T15" s="680"/>
      <c r="U15" s="680"/>
      <c r="V15" s="680"/>
      <c r="W15" s="680"/>
      <c r="X15" s="680"/>
      <c r="Y15" s="681"/>
      <c r="Z15" s="682">
        <v>0.3</v>
      </c>
      <c r="AA15" s="682"/>
      <c r="AB15" s="682"/>
      <c r="AC15" s="682"/>
      <c r="AD15" s="683">
        <v>149065</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589288</v>
      </c>
      <c r="BH15" s="680"/>
      <c r="BI15" s="680"/>
      <c r="BJ15" s="680"/>
      <c r="BK15" s="680"/>
      <c r="BL15" s="680"/>
      <c r="BM15" s="680"/>
      <c r="BN15" s="681"/>
      <c r="BO15" s="682">
        <v>4.4000000000000004</v>
      </c>
      <c r="BP15" s="682"/>
      <c r="BQ15" s="682"/>
      <c r="BR15" s="682"/>
      <c r="BS15" s="688" t="s">
        <v>232</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4631313</v>
      </c>
      <c r="CS15" s="680"/>
      <c r="CT15" s="680"/>
      <c r="CU15" s="680"/>
      <c r="CV15" s="680"/>
      <c r="CW15" s="680"/>
      <c r="CX15" s="680"/>
      <c r="CY15" s="681"/>
      <c r="CZ15" s="682">
        <v>10.3</v>
      </c>
      <c r="DA15" s="682"/>
      <c r="DB15" s="682"/>
      <c r="DC15" s="682"/>
      <c r="DD15" s="688">
        <v>994765</v>
      </c>
      <c r="DE15" s="680"/>
      <c r="DF15" s="680"/>
      <c r="DG15" s="680"/>
      <c r="DH15" s="680"/>
      <c r="DI15" s="680"/>
      <c r="DJ15" s="680"/>
      <c r="DK15" s="680"/>
      <c r="DL15" s="680"/>
      <c r="DM15" s="680"/>
      <c r="DN15" s="680"/>
      <c r="DO15" s="680"/>
      <c r="DP15" s="681"/>
      <c r="DQ15" s="688">
        <v>3423031</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255</v>
      </c>
      <c r="AA16" s="682"/>
      <c r="AB16" s="682"/>
      <c r="AC16" s="682"/>
      <c r="AD16" s="683" t="s">
        <v>137</v>
      </c>
      <c r="AE16" s="683"/>
      <c r="AF16" s="683"/>
      <c r="AG16" s="683"/>
      <c r="AH16" s="683"/>
      <c r="AI16" s="683"/>
      <c r="AJ16" s="683"/>
      <c r="AK16" s="683"/>
      <c r="AL16" s="684" t="s">
        <v>137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v>304</v>
      </c>
      <c r="BH16" s="680"/>
      <c r="BI16" s="680"/>
      <c r="BJ16" s="680"/>
      <c r="BK16" s="680"/>
      <c r="BL16" s="680"/>
      <c r="BM16" s="680"/>
      <c r="BN16" s="681"/>
      <c r="BO16" s="682">
        <v>0</v>
      </c>
      <c r="BP16" s="682"/>
      <c r="BQ16" s="682"/>
      <c r="BR16" s="682"/>
      <c r="BS16" s="688" t="s">
        <v>137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56170</v>
      </c>
      <c r="CS16" s="680"/>
      <c r="CT16" s="680"/>
      <c r="CU16" s="680"/>
      <c r="CV16" s="680"/>
      <c r="CW16" s="680"/>
      <c r="CX16" s="680"/>
      <c r="CY16" s="681"/>
      <c r="CZ16" s="682">
        <v>0.1</v>
      </c>
      <c r="DA16" s="682"/>
      <c r="DB16" s="682"/>
      <c r="DC16" s="682"/>
      <c r="DD16" s="688" t="s">
        <v>232</v>
      </c>
      <c r="DE16" s="680"/>
      <c r="DF16" s="680"/>
      <c r="DG16" s="680"/>
      <c r="DH16" s="680"/>
      <c r="DI16" s="680"/>
      <c r="DJ16" s="680"/>
      <c r="DK16" s="680"/>
      <c r="DL16" s="680"/>
      <c r="DM16" s="680"/>
      <c r="DN16" s="680"/>
      <c r="DO16" s="680"/>
      <c r="DP16" s="681"/>
      <c r="DQ16" s="688">
        <v>33588</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42140</v>
      </c>
      <c r="S17" s="680"/>
      <c r="T17" s="680"/>
      <c r="U17" s="680"/>
      <c r="V17" s="680"/>
      <c r="W17" s="680"/>
      <c r="X17" s="680"/>
      <c r="Y17" s="681"/>
      <c r="Z17" s="682">
        <v>0.1</v>
      </c>
      <c r="AA17" s="682"/>
      <c r="AB17" s="682"/>
      <c r="AC17" s="682"/>
      <c r="AD17" s="683">
        <v>42140</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137</v>
      </c>
      <c r="BP17" s="682"/>
      <c r="BQ17" s="682"/>
      <c r="BR17" s="682"/>
      <c r="BS17" s="688" t="s">
        <v>137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5262744</v>
      </c>
      <c r="CS17" s="680"/>
      <c r="CT17" s="680"/>
      <c r="CU17" s="680"/>
      <c r="CV17" s="680"/>
      <c r="CW17" s="680"/>
      <c r="CX17" s="680"/>
      <c r="CY17" s="681"/>
      <c r="CZ17" s="682">
        <v>11.7</v>
      </c>
      <c r="DA17" s="682"/>
      <c r="DB17" s="682"/>
      <c r="DC17" s="682"/>
      <c r="DD17" s="688" t="s">
        <v>232</v>
      </c>
      <c r="DE17" s="680"/>
      <c r="DF17" s="680"/>
      <c r="DG17" s="680"/>
      <c r="DH17" s="680"/>
      <c r="DI17" s="680"/>
      <c r="DJ17" s="680"/>
      <c r="DK17" s="680"/>
      <c r="DL17" s="680"/>
      <c r="DM17" s="680"/>
      <c r="DN17" s="680"/>
      <c r="DO17" s="680"/>
      <c r="DP17" s="681"/>
      <c r="DQ17" s="688">
        <v>5060864</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9371490</v>
      </c>
      <c r="S18" s="680"/>
      <c r="T18" s="680"/>
      <c r="U18" s="680"/>
      <c r="V18" s="680"/>
      <c r="W18" s="680"/>
      <c r="X18" s="680"/>
      <c r="Y18" s="681"/>
      <c r="Z18" s="682">
        <v>20.399999999999999</v>
      </c>
      <c r="AA18" s="682"/>
      <c r="AB18" s="682"/>
      <c r="AC18" s="682"/>
      <c r="AD18" s="683">
        <v>8101508</v>
      </c>
      <c r="AE18" s="683"/>
      <c r="AF18" s="683"/>
      <c r="AG18" s="683"/>
      <c r="AH18" s="683"/>
      <c r="AI18" s="683"/>
      <c r="AJ18" s="683"/>
      <c r="AK18" s="683"/>
      <c r="AL18" s="684">
        <v>34.6</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232</v>
      </c>
      <c r="BP18" s="682"/>
      <c r="BQ18" s="682"/>
      <c r="BR18" s="682"/>
      <c r="BS18" s="688" t="s">
        <v>232</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137</v>
      </c>
      <c r="DA18" s="682"/>
      <c r="DB18" s="682"/>
      <c r="DC18" s="682"/>
      <c r="DD18" s="688" t="s">
        <v>255</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8101508</v>
      </c>
      <c r="S19" s="680"/>
      <c r="T19" s="680"/>
      <c r="U19" s="680"/>
      <c r="V19" s="680"/>
      <c r="W19" s="680"/>
      <c r="X19" s="680"/>
      <c r="Y19" s="681"/>
      <c r="Z19" s="682">
        <v>17.600000000000001</v>
      </c>
      <c r="AA19" s="682"/>
      <c r="AB19" s="682"/>
      <c r="AC19" s="682"/>
      <c r="AD19" s="683">
        <v>8101508</v>
      </c>
      <c r="AE19" s="683"/>
      <c r="AF19" s="683"/>
      <c r="AG19" s="683"/>
      <c r="AH19" s="683"/>
      <c r="AI19" s="683"/>
      <c r="AJ19" s="683"/>
      <c r="AK19" s="683"/>
      <c r="AL19" s="684">
        <v>34.6</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811889</v>
      </c>
      <c r="BH19" s="680"/>
      <c r="BI19" s="680"/>
      <c r="BJ19" s="680"/>
      <c r="BK19" s="680"/>
      <c r="BL19" s="680"/>
      <c r="BM19" s="680"/>
      <c r="BN19" s="681"/>
      <c r="BO19" s="682">
        <v>6.1</v>
      </c>
      <c r="BP19" s="682"/>
      <c r="BQ19" s="682"/>
      <c r="BR19" s="682"/>
      <c r="BS19" s="688" t="s">
        <v>137</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137</v>
      </c>
      <c r="DA19" s="682"/>
      <c r="DB19" s="682"/>
      <c r="DC19" s="682"/>
      <c r="DD19" s="688" t="s">
        <v>232</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1269982</v>
      </c>
      <c r="S20" s="680"/>
      <c r="T20" s="680"/>
      <c r="U20" s="680"/>
      <c r="V20" s="680"/>
      <c r="W20" s="680"/>
      <c r="X20" s="680"/>
      <c r="Y20" s="681"/>
      <c r="Z20" s="682">
        <v>2.8</v>
      </c>
      <c r="AA20" s="682"/>
      <c r="AB20" s="682"/>
      <c r="AC20" s="682"/>
      <c r="AD20" s="683" t="s">
        <v>232</v>
      </c>
      <c r="AE20" s="683"/>
      <c r="AF20" s="683"/>
      <c r="AG20" s="683"/>
      <c r="AH20" s="683"/>
      <c r="AI20" s="683"/>
      <c r="AJ20" s="683"/>
      <c r="AK20" s="683"/>
      <c r="AL20" s="684" t="s">
        <v>232</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811889</v>
      </c>
      <c r="BH20" s="680"/>
      <c r="BI20" s="680"/>
      <c r="BJ20" s="680"/>
      <c r="BK20" s="680"/>
      <c r="BL20" s="680"/>
      <c r="BM20" s="680"/>
      <c r="BN20" s="681"/>
      <c r="BO20" s="682">
        <v>6.1</v>
      </c>
      <c r="BP20" s="682"/>
      <c r="BQ20" s="682"/>
      <c r="BR20" s="682"/>
      <c r="BS20" s="688" t="s">
        <v>178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45106885</v>
      </c>
      <c r="CS20" s="680"/>
      <c r="CT20" s="680"/>
      <c r="CU20" s="680"/>
      <c r="CV20" s="680"/>
      <c r="CW20" s="680"/>
      <c r="CX20" s="680"/>
      <c r="CY20" s="681"/>
      <c r="CZ20" s="682">
        <v>100</v>
      </c>
      <c r="DA20" s="682"/>
      <c r="DB20" s="682"/>
      <c r="DC20" s="682"/>
      <c r="DD20" s="688">
        <v>8832860</v>
      </c>
      <c r="DE20" s="680"/>
      <c r="DF20" s="680"/>
      <c r="DG20" s="680"/>
      <c r="DH20" s="680"/>
      <c r="DI20" s="680"/>
      <c r="DJ20" s="680"/>
      <c r="DK20" s="680"/>
      <c r="DL20" s="680"/>
      <c r="DM20" s="680"/>
      <c r="DN20" s="680"/>
      <c r="DO20" s="680"/>
      <c r="DP20" s="681"/>
      <c r="DQ20" s="688">
        <v>28032830</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232</v>
      </c>
      <c r="AA21" s="682"/>
      <c r="AB21" s="682"/>
      <c r="AC21" s="682"/>
      <c r="AD21" s="683" t="s">
        <v>137</v>
      </c>
      <c r="AE21" s="683"/>
      <c r="AF21" s="683"/>
      <c r="AG21" s="683"/>
      <c r="AH21" s="683"/>
      <c r="AI21" s="683"/>
      <c r="AJ21" s="683"/>
      <c r="AK21" s="683"/>
      <c r="AL21" s="684" t="s">
        <v>137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384695</v>
      </c>
      <c r="BH21" s="680"/>
      <c r="BI21" s="680"/>
      <c r="BJ21" s="680"/>
      <c r="BK21" s="680"/>
      <c r="BL21" s="680"/>
      <c r="BM21" s="680"/>
      <c r="BN21" s="681"/>
      <c r="BO21" s="682">
        <v>2.9</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25033357</v>
      </c>
      <c r="S22" s="680"/>
      <c r="T22" s="680"/>
      <c r="U22" s="680"/>
      <c r="V22" s="680"/>
      <c r="W22" s="680"/>
      <c r="X22" s="680"/>
      <c r="Y22" s="681"/>
      <c r="Z22" s="682">
        <v>54.4</v>
      </c>
      <c r="AA22" s="682"/>
      <c r="AB22" s="682"/>
      <c r="AC22" s="682"/>
      <c r="AD22" s="683">
        <v>23336181</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137</v>
      </c>
      <c r="BP22" s="682"/>
      <c r="BQ22" s="682"/>
      <c r="BR22" s="682"/>
      <c r="BS22" s="688" t="s">
        <v>137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8014</v>
      </c>
      <c r="S23" s="680"/>
      <c r="T23" s="680"/>
      <c r="U23" s="680"/>
      <c r="V23" s="680"/>
      <c r="W23" s="680"/>
      <c r="X23" s="680"/>
      <c r="Y23" s="681"/>
      <c r="Z23" s="682">
        <v>0</v>
      </c>
      <c r="AA23" s="682"/>
      <c r="AB23" s="682"/>
      <c r="AC23" s="682"/>
      <c r="AD23" s="683">
        <v>8014</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427194</v>
      </c>
      <c r="BH23" s="680"/>
      <c r="BI23" s="680"/>
      <c r="BJ23" s="680"/>
      <c r="BK23" s="680"/>
      <c r="BL23" s="680"/>
      <c r="BM23" s="680"/>
      <c r="BN23" s="681"/>
      <c r="BO23" s="682">
        <v>3.2</v>
      </c>
      <c r="BP23" s="682"/>
      <c r="BQ23" s="682"/>
      <c r="BR23" s="682"/>
      <c r="BS23" s="688" t="s">
        <v>137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282405</v>
      </c>
      <c r="S24" s="680"/>
      <c r="T24" s="680"/>
      <c r="U24" s="680"/>
      <c r="V24" s="680"/>
      <c r="W24" s="680"/>
      <c r="X24" s="680"/>
      <c r="Y24" s="681"/>
      <c r="Z24" s="682">
        <v>0.6</v>
      </c>
      <c r="AA24" s="682"/>
      <c r="AB24" s="682"/>
      <c r="AC24" s="682"/>
      <c r="AD24" s="683" t="s">
        <v>178</v>
      </c>
      <c r="AE24" s="683"/>
      <c r="AF24" s="683"/>
      <c r="AG24" s="683"/>
      <c r="AH24" s="683"/>
      <c r="AI24" s="683"/>
      <c r="AJ24" s="683"/>
      <c r="AK24" s="683"/>
      <c r="AL24" s="684" t="s">
        <v>137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232</v>
      </c>
      <c r="BP24" s="682"/>
      <c r="BQ24" s="682"/>
      <c r="BR24" s="682"/>
      <c r="BS24" s="688" t="s">
        <v>232</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20127641</v>
      </c>
      <c r="CS24" s="669"/>
      <c r="CT24" s="669"/>
      <c r="CU24" s="669"/>
      <c r="CV24" s="669"/>
      <c r="CW24" s="669"/>
      <c r="CX24" s="669"/>
      <c r="CY24" s="670"/>
      <c r="CZ24" s="673">
        <v>44.6</v>
      </c>
      <c r="DA24" s="674"/>
      <c r="DB24" s="674"/>
      <c r="DC24" s="693"/>
      <c r="DD24" s="712">
        <v>15122699</v>
      </c>
      <c r="DE24" s="669"/>
      <c r="DF24" s="669"/>
      <c r="DG24" s="669"/>
      <c r="DH24" s="669"/>
      <c r="DI24" s="669"/>
      <c r="DJ24" s="669"/>
      <c r="DK24" s="670"/>
      <c r="DL24" s="712">
        <v>15061582</v>
      </c>
      <c r="DM24" s="669"/>
      <c r="DN24" s="669"/>
      <c r="DO24" s="669"/>
      <c r="DP24" s="669"/>
      <c r="DQ24" s="669"/>
      <c r="DR24" s="669"/>
      <c r="DS24" s="669"/>
      <c r="DT24" s="669"/>
      <c r="DU24" s="669"/>
      <c r="DV24" s="670"/>
      <c r="DW24" s="673">
        <v>60.5</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543608</v>
      </c>
      <c r="S25" s="680"/>
      <c r="T25" s="680"/>
      <c r="U25" s="680"/>
      <c r="V25" s="680"/>
      <c r="W25" s="680"/>
      <c r="X25" s="680"/>
      <c r="Y25" s="681"/>
      <c r="Z25" s="682">
        <v>1.2</v>
      </c>
      <c r="AA25" s="682"/>
      <c r="AB25" s="682"/>
      <c r="AC25" s="682"/>
      <c r="AD25" s="683">
        <v>29082</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232</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7780393</v>
      </c>
      <c r="CS25" s="715"/>
      <c r="CT25" s="715"/>
      <c r="CU25" s="715"/>
      <c r="CV25" s="715"/>
      <c r="CW25" s="715"/>
      <c r="CX25" s="715"/>
      <c r="CY25" s="716"/>
      <c r="CZ25" s="684">
        <v>17.2</v>
      </c>
      <c r="DA25" s="713"/>
      <c r="DB25" s="713"/>
      <c r="DC25" s="717"/>
      <c r="DD25" s="688">
        <v>7451149</v>
      </c>
      <c r="DE25" s="715"/>
      <c r="DF25" s="715"/>
      <c r="DG25" s="715"/>
      <c r="DH25" s="715"/>
      <c r="DI25" s="715"/>
      <c r="DJ25" s="715"/>
      <c r="DK25" s="716"/>
      <c r="DL25" s="688">
        <v>7391229</v>
      </c>
      <c r="DM25" s="715"/>
      <c r="DN25" s="715"/>
      <c r="DO25" s="715"/>
      <c r="DP25" s="715"/>
      <c r="DQ25" s="715"/>
      <c r="DR25" s="715"/>
      <c r="DS25" s="715"/>
      <c r="DT25" s="715"/>
      <c r="DU25" s="715"/>
      <c r="DV25" s="716"/>
      <c r="DW25" s="684">
        <v>29.7</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422060</v>
      </c>
      <c r="S26" s="680"/>
      <c r="T26" s="680"/>
      <c r="U26" s="680"/>
      <c r="V26" s="680"/>
      <c r="W26" s="680"/>
      <c r="X26" s="680"/>
      <c r="Y26" s="681"/>
      <c r="Z26" s="682">
        <v>0.9</v>
      </c>
      <c r="AA26" s="682"/>
      <c r="AB26" s="682"/>
      <c r="AC26" s="682"/>
      <c r="AD26" s="683" t="s">
        <v>232</v>
      </c>
      <c r="AE26" s="683"/>
      <c r="AF26" s="683"/>
      <c r="AG26" s="683"/>
      <c r="AH26" s="683"/>
      <c r="AI26" s="683"/>
      <c r="AJ26" s="683"/>
      <c r="AK26" s="683"/>
      <c r="AL26" s="684" t="s">
        <v>232</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137</v>
      </c>
      <c r="BH26" s="680"/>
      <c r="BI26" s="680"/>
      <c r="BJ26" s="680"/>
      <c r="BK26" s="680"/>
      <c r="BL26" s="680"/>
      <c r="BM26" s="680"/>
      <c r="BN26" s="681"/>
      <c r="BO26" s="682" t="s">
        <v>232</v>
      </c>
      <c r="BP26" s="682"/>
      <c r="BQ26" s="682"/>
      <c r="BR26" s="682"/>
      <c r="BS26" s="688" t="s">
        <v>232</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5228974</v>
      </c>
      <c r="CS26" s="680"/>
      <c r="CT26" s="680"/>
      <c r="CU26" s="680"/>
      <c r="CV26" s="680"/>
      <c r="CW26" s="680"/>
      <c r="CX26" s="680"/>
      <c r="CY26" s="681"/>
      <c r="CZ26" s="684">
        <v>11.6</v>
      </c>
      <c r="DA26" s="713"/>
      <c r="DB26" s="713"/>
      <c r="DC26" s="717"/>
      <c r="DD26" s="688">
        <v>4951589</v>
      </c>
      <c r="DE26" s="680"/>
      <c r="DF26" s="680"/>
      <c r="DG26" s="680"/>
      <c r="DH26" s="680"/>
      <c r="DI26" s="680"/>
      <c r="DJ26" s="680"/>
      <c r="DK26" s="681"/>
      <c r="DL26" s="688" t="s">
        <v>137</v>
      </c>
      <c r="DM26" s="680"/>
      <c r="DN26" s="680"/>
      <c r="DO26" s="680"/>
      <c r="DP26" s="680"/>
      <c r="DQ26" s="680"/>
      <c r="DR26" s="680"/>
      <c r="DS26" s="680"/>
      <c r="DT26" s="680"/>
      <c r="DU26" s="680"/>
      <c r="DV26" s="681"/>
      <c r="DW26" s="684" t="s">
        <v>137</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4481287</v>
      </c>
      <c r="S27" s="680"/>
      <c r="T27" s="680"/>
      <c r="U27" s="680"/>
      <c r="V27" s="680"/>
      <c r="W27" s="680"/>
      <c r="X27" s="680"/>
      <c r="Y27" s="681"/>
      <c r="Z27" s="682">
        <v>9.6999999999999993</v>
      </c>
      <c r="AA27" s="682"/>
      <c r="AB27" s="682"/>
      <c r="AC27" s="682"/>
      <c r="AD27" s="683" t="s">
        <v>137</v>
      </c>
      <c r="AE27" s="683"/>
      <c r="AF27" s="683"/>
      <c r="AG27" s="683"/>
      <c r="AH27" s="683"/>
      <c r="AI27" s="683"/>
      <c r="AJ27" s="683"/>
      <c r="AK27" s="683"/>
      <c r="AL27" s="684" t="s">
        <v>232</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13273544</v>
      </c>
      <c r="BH27" s="680"/>
      <c r="BI27" s="680"/>
      <c r="BJ27" s="680"/>
      <c r="BK27" s="680"/>
      <c r="BL27" s="680"/>
      <c r="BM27" s="680"/>
      <c r="BN27" s="681"/>
      <c r="BO27" s="682">
        <v>100</v>
      </c>
      <c r="BP27" s="682"/>
      <c r="BQ27" s="682"/>
      <c r="BR27" s="682"/>
      <c r="BS27" s="688">
        <v>157264</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7084504</v>
      </c>
      <c r="CS27" s="715"/>
      <c r="CT27" s="715"/>
      <c r="CU27" s="715"/>
      <c r="CV27" s="715"/>
      <c r="CW27" s="715"/>
      <c r="CX27" s="715"/>
      <c r="CY27" s="716"/>
      <c r="CZ27" s="684">
        <v>15.7</v>
      </c>
      <c r="DA27" s="713"/>
      <c r="DB27" s="713"/>
      <c r="DC27" s="717"/>
      <c r="DD27" s="688">
        <v>2610686</v>
      </c>
      <c r="DE27" s="715"/>
      <c r="DF27" s="715"/>
      <c r="DG27" s="715"/>
      <c r="DH27" s="715"/>
      <c r="DI27" s="715"/>
      <c r="DJ27" s="715"/>
      <c r="DK27" s="716"/>
      <c r="DL27" s="688">
        <v>2609489</v>
      </c>
      <c r="DM27" s="715"/>
      <c r="DN27" s="715"/>
      <c r="DO27" s="715"/>
      <c r="DP27" s="715"/>
      <c r="DQ27" s="715"/>
      <c r="DR27" s="715"/>
      <c r="DS27" s="715"/>
      <c r="DT27" s="715"/>
      <c r="DU27" s="715"/>
      <c r="DV27" s="716"/>
      <c r="DW27" s="684">
        <v>10.5</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178</v>
      </c>
      <c r="AA28" s="682"/>
      <c r="AB28" s="682"/>
      <c r="AC28" s="682"/>
      <c r="AD28" s="683" t="s">
        <v>232</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5262744</v>
      </c>
      <c r="CS28" s="680"/>
      <c r="CT28" s="680"/>
      <c r="CU28" s="680"/>
      <c r="CV28" s="680"/>
      <c r="CW28" s="680"/>
      <c r="CX28" s="680"/>
      <c r="CY28" s="681"/>
      <c r="CZ28" s="684">
        <v>11.7</v>
      </c>
      <c r="DA28" s="713"/>
      <c r="DB28" s="713"/>
      <c r="DC28" s="717"/>
      <c r="DD28" s="688">
        <v>5060864</v>
      </c>
      <c r="DE28" s="680"/>
      <c r="DF28" s="680"/>
      <c r="DG28" s="680"/>
      <c r="DH28" s="680"/>
      <c r="DI28" s="680"/>
      <c r="DJ28" s="680"/>
      <c r="DK28" s="681"/>
      <c r="DL28" s="688">
        <v>5060864</v>
      </c>
      <c r="DM28" s="680"/>
      <c r="DN28" s="680"/>
      <c r="DO28" s="680"/>
      <c r="DP28" s="680"/>
      <c r="DQ28" s="680"/>
      <c r="DR28" s="680"/>
      <c r="DS28" s="680"/>
      <c r="DT28" s="680"/>
      <c r="DU28" s="680"/>
      <c r="DV28" s="681"/>
      <c r="DW28" s="684">
        <v>20.3</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2647997</v>
      </c>
      <c r="S29" s="680"/>
      <c r="T29" s="680"/>
      <c r="U29" s="680"/>
      <c r="V29" s="680"/>
      <c r="W29" s="680"/>
      <c r="X29" s="680"/>
      <c r="Y29" s="681"/>
      <c r="Z29" s="682">
        <v>5.8</v>
      </c>
      <c r="AA29" s="682"/>
      <c r="AB29" s="682"/>
      <c r="AC29" s="682"/>
      <c r="AD29" s="683" t="s">
        <v>137</v>
      </c>
      <c r="AE29" s="683"/>
      <c r="AF29" s="683"/>
      <c r="AG29" s="683"/>
      <c r="AH29" s="683"/>
      <c r="AI29" s="683"/>
      <c r="AJ29" s="683"/>
      <c r="AK29" s="683"/>
      <c r="AL29" s="684" t="s">
        <v>232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5262510</v>
      </c>
      <c r="CS29" s="715"/>
      <c r="CT29" s="715"/>
      <c r="CU29" s="715"/>
      <c r="CV29" s="715"/>
      <c r="CW29" s="715"/>
      <c r="CX29" s="715"/>
      <c r="CY29" s="716"/>
      <c r="CZ29" s="684">
        <v>11.7</v>
      </c>
      <c r="DA29" s="713"/>
      <c r="DB29" s="713"/>
      <c r="DC29" s="717"/>
      <c r="DD29" s="688">
        <v>5060630</v>
      </c>
      <c r="DE29" s="715"/>
      <c r="DF29" s="715"/>
      <c r="DG29" s="715"/>
      <c r="DH29" s="715"/>
      <c r="DI29" s="715"/>
      <c r="DJ29" s="715"/>
      <c r="DK29" s="716"/>
      <c r="DL29" s="688">
        <v>5060630</v>
      </c>
      <c r="DM29" s="715"/>
      <c r="DN29" s="715"/>
      <c r="DO29" s="715"/>
      <c r="DP29" s="715"/>
      <c r="DQ29" s="715"/>
      <c r="DR29" s="715"/>
      <c r="DS29" s="715"/>
      <c r="DT29" s="715"/>
      <c r="DU29" s="715"/>
      <c r="DV29" s="716"/>
      <c r="DW29" s="684">
        <v>20.3</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119782</v>
      </c>
      <c r="S30" s="680"/>
      <c r="T30" s="680"/>
      <c r="U30" s="680"/>
      <c r="V30" s="680"/>
      <c r="W30" s="680"/>
      <c r="X30" s="680"/>
      <c r="Y30" s="681"/>
      <c r="Z30" s="682">
        <v>0.3</v>
      </c>
      <c r="AA30" s="682"/>
      <c r="AB30" s="682"/>
      <c r="AC30" s="682"/>
      <c r="AD30" s="683">
        <v>36723</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97.8</v>
      </c>
      <c r="BH30" s="740"/>
      <c r="BI30" s="740"/>
      <c r="BJ30" s="740"/>
      <c r="BK30" s="740"/>
      <c r="BL30" s="740"/>
      <c r="BM30" s="674">
        <v>93.3</v>
      </c>
      <c r="BN30" s="740"/>
      <c r="BO30" s="740"/>
      <c r="BP30" s="740"/>
      <c r="BQ30" s="741"/>
      <c r="BR30" s="739">
        <v>97.6</v>
      </c>
      <c r="BS30" s="740"/>
      <c r="BT30" s="740"/>
      <c r="BU30" s="740"/>
      <c r="BV30" s="740"/>
      <c r="BW30" s="740"/>
      <c r="BX30" s="674">
        <v>93.2</v>
      </c>
      <c r="BY30" s="740"/>
      <c r="BZ30" s="740"/>
      <c r="CA30" s="740"/>
      <c r="CB30" s="741"/>
      <c r="CD30" s="744"/>
      <c r="CE30" s="745"/>
      <c r="CF30" s="694" t="s">
        <v>310</v>
      </c>
      <c r="CG30" s="695"/>
      <c r="CH30" s="695"/>
      <c r="CI30" s="695"/>
      <c r="CJ30" s="695"/>
      <c r="CK30" s="695"/>
      <c r="CL30" s="695"/>
      <c r="CM30" s="695"/>
      <c r="CN30" s="695"/>
      <c r="CO30" s="695"/>
      <c r="CP30" s="695"/>
      <c r="CQ30" s="696"/>
      <c r="CR30" s="679">
        <v>4928274</v>
      </c>
      <c r="CS30" s="680"/>
      <c r="CT30" s="680"/>
      <c r="CU30" s="680"/>
      <c r="CV30" s="680"/>
      <c r="CW30" s="680"/>
      <c r="CX30" s="680"/>
      <c r="CY30" s="681"/>
      <c r="CZ30" s="684">
        <v>10.9</v>
      </c>
      <c r="DA30" s="713"/>
      <c r="DB30" s="713"/>
      <c r="DC30" s="717"/>
      <c r="DD30" s="688">
        <v>4736993</v>
      </c>
      <c r="DE30" s="680"/>
      <c r="DF30" s="680"/>
      <c r="DG30" s="680"/>
      <c r="DH30" s="680"/>
      <c r="DI30" s="680"/>
      <c r="DJ30" s="680"/>
      <c r="DK30" s="681"/>
      <c r="DL30" s="688">
        <v>4736993</v>
      </c>
      <c r="DM30" s="680"/>
      <c r="DN30" s="680"/>
      <c r="DO30" s="680"/>
      <c r="DP30" s="680"/>
      <c r="DQ30" s="680"/>
      <c r="DR30" s="680"/>
      <c r="DS30" s="680"/>
      <c r="DT30" s="680"/>
      <c r="DU30" s="680"/>
      <c r="DV30" s="681"/>
      <c r="DW30" s="684">
        <v>19</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568687</v>
      </c>
      <c r="S31" s="680"/>
      <c r="T31" s="680"/>
      <c r="U31" s="680"/>
      <c r="V31" s="680"/>
      <c r="W31" s="680"/>
      <c r="X31" s="680"/>
      <c r="Y31" s="681"/>
      <c r="Z31" s="682">
        <v>1.2</v>
      </c>
      <c r="AA31" s="682"/>
      <c r="AB31" s="682"/>
      <c r="AC31" s="682"/>
      <c r="AD31" s="683" t="s">
        <v>137</v>
      </c>
      <c r="AE31" s="683"/>
      <c r="AF31" s="683"/>
      <c r="AG31" s="683"/>
      <c r="AH31" s="683"/>
      <c r="AI31" s="683"/>
      <c r="AJ31" s="683"/>
      <c r="AK31" s="683"/>
      <c r="AL31" s="684" t="s">
        <v>232</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98.5</v>
      </c>
      <c r="BH31" s="715"/>
      <c r="BI31" s="715"/>
      <c r="BJ31" s="715"/>
      <c r="BK31" s="715"/>
      <c r="BL31" s="715"/>
      <c r="BM31" s="685">
        <v>96.7</v>
      </c>
      <c r="BN31" s="737"/>
      <c r="BO31" s="737"/>
      <c r="BP31" s="737"/>
      <c r="BQ31" s="738"/>
      <c r="BR31" s="736">
        <v>98.3</v>
      </c>
      <c r="BS31" s="715"/>
      <c r="BT31" s="715"/>
      <c r="BU31" s="715"/>
      <c r="BV31" s="715"/>
      <c r="BW31" s="715"/>
      <c r="BX31" s="685">
        <v>96.4</v>
      </c>
      <c r="BY31" s="737"/>
      <c r="BZ31" s="737"/>
      <c r="CA31" s="737"/>
      <c r="CB31" s="738"/>
      <c r="CD31" s="744"/>
      <c r="CE31" s="745"/>
      <c r="CF31" s="694" t="s">
        <v>314</v>
      </c>
      <c r="CG31" s="695"/>
      <c r="CH31" s="695"/>
      <c r="CI31" s="695"/>
      <c r="CJ31" s="695"/>
      <c r="CK31" s="695"/>
      <c r="CL31" s="695"/>
      <c r="CM31" s="695"/>
      <c r="CN31" s="695"/>
      <c r="CO31" s="695"/>
      <c r="CP31" s="695"/>
      <c r="CQ31" s="696"/>
      <c r="CR31" s="679">
        <v>334236</v>
      </c>
      <c r="CS31" s="715"/>
      <c r="CT31" s="715"/>
      <c r="CU31" s="715"/>
      <c r="CV31" s="715"/>
      <c r="CW31" s="715"/>
      <c r="CX31" s="715"/>
      <c r="CY31" s="716"/>
      <c r="CZ31" s="684">
        <v>0.7</v>
      </c>
      <c r="DA31" s="713"/>
      <c r="DB31" s="713"/>
      <c r="DC31" s="717"/>
      <c r="DD31" s="688">
        <v>323637</v>
      </c>
      <c r="DE31" s="715"/>
      <c r="DF31" s="715"/>
      <c r="DG31" s="715"/>
      <c r="DH31" s="715"/>
      <c r="DI31" s="715"/>
      <c r="DJ31" s="715"/>
      <c r="DK31" s="716"/>
      <c r="DL31" s="688">
        <v>323637</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886228</v>
      </c>
      <c r="S32" s="680"/>
      <c r="T32" s="680"/>
      <c r="U32" s="680"/>
      <c r="V32" s="680"/>
      <c r="W32" s="680"/>
      <c r="X32" s="680"/>
      <c r="Y32" s="681"/>
      <c r="Z32" s="682">
        <v>1.9</v>
      </c>
      <c r="AA32" s="682"/>
      <c r="AB32" s="682"/>
      <c r="AC32" s="682"/>
      <c r="AD32" s="683" t="s">
        <v>137</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97</v>
      </c>
      <c r="BH32" s="749"/>
      <c r="BI32" s="749"/>
      <c r="BJ32" s="749"/>
      <c r="BK32" s="749"/>
      <c r="BL32" s="749"/>
      <c r="BM32" s="750">
        <v>90.6</v>
      </c>
      <c r="BN32" s="749"/>
      <c r="BO32" s="749"/>
      <c r="BP32" s="749"/>
      <c r="BQ32" s="751"/>
      <c r="BR32" s="748">
        <v>96.8</v>
      </c>
      <c r="BS32" s="749"/>
      <c r="BT32" s="749"/>
      <c r="BU32" s="749"/>
      <c r="BV32" s="749"/>
      <c r="BW32" s="749"/>
      <c r="BX32" s="750">
        <v>90.7</v>
      </c>
      <c r="BY32" s="749"/>
      <c r="BZ32" s="749"/>
      <c r="CA32" s="749"/>
      <c r="CB32" s="751"/>
      <c r="CD32" s="746"/>
      <c r="CE32" s="747"/>
      <c r="CF32" s="694" t="s">
        <v>317</v>
      </c>
      <c r="CG32" s="695"/>
      <c r="CH32" s="695"/>
      <c r="CI32" s="695"/>
      <c r="CJ32" s="695"/>
      <c r="CK32" s="695"/>
      <c r="CL32" s="695"/>
      <c r="CM32" s="695"/>
      <c r="CN32" s="695"/>
      <c r="CO32" s="695"/>
      <c r="CP32" s="695"/>
      <c r="CQ32" s="696"/>
      <c r="CR32" s="679">
        <v>234</v>
      </c>
      <c r="CS32" s="680"/>
      <c r="CT32" s="680"/>
      <c r="CU32" s="680"/>
      <c r="CV32" s="680"/>
      <c r="CW32" s="680"/>
      <c r="CX32" s="680"/>
      <c r="CY32" s="681"/>
      <c r="CZ32" s="684">
        <v>0</v>
      </c>
      <c r="DA32" s="713"/>
      <c r="DB32" s="713"/>
      <c r="DC32" s="717"/>
      <c r="DD32" s="688">
        <v>234</v>
      </c>
      <c r="DE32" s="680"/>
      <c r="DF32" s="680"/>
      <c r="DG32" s="680"/>
      <c r="DH32" s="680"/>
      <c r="DI32" s="680"/>
      <c r="DJ32" s="680"/>
      <c r="DK32" s="681"/>
      <c r="DL32" s="688">
        <v>234</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1629584</v>
      </c>
      <c r="S33" s="680"/>
      <c r="T33" s="680"/>
      <c r="U33" s="680"/>
      <c r="V33" s="680"/>
      <c r="W33" s="680"/>
      <c r="X33" s="680"/>
      <c r="Y33" s="681"/>
      <c r="Z33" s="682">
        <v>3.5</v>
      </c>
      <c r="AA33" s="682"/>
      <c r="AB33" s="682"/>
      <c r="AC33" s="682"/>
      <c r="AD33" s="683" t="s">
        <v>137</v>
      </c>
      <c r="AE33" s="683"/>
      <c r="AF33" s="683"/>
      <c r="AG33" s="683"/>
      <c r="AH33" s="683"/>
      <c r="AI33" s="683"/>
      <c r="AJ33" s="683"/>
      <c r="AK33" s="683"/>
      <c r="AL33" s="684" t="s">
        <v>178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16090214</v>
      </c>
      <c r="CS33" s="715"/>
      <c r="CT33" s="715"/>
      <c r="CU33" s="715"/>
      <c r="CV33" s="715"/>
      <c r="CW33" s="715"/>
      <c r="CX33" s="715"/>
      <c r="CY33" s="716"/>
      <c r="CZ33" s="684">
        <v>35.700000000000003</v>
      </c>
      <c r="DA33" s="713"/>
      <c r="DB33" s="713"/>
      <c r="DC33" s="717"/>
      <c r="DD33" s="688">
        <v>11829086</v>
      </c>
      <c r="DE33" s="715"/>
      <c r="DF33" s="715"/>
      <c r="DG33" s="715"/>
      <c r="DH33" s="715"/>
      <c r="DI33" s="715"/>
      <c r="DJ33" s="715"/>
      <c r="DK33" s="716"/>
      <c r="DL33" s="688">
        <v>9795439</v>
      </c>
      <c r="DM33" s="715"/>
      <c r="DN33" s="715"/>
      <c r="DO33" s="715"/>
      <c r="DP33" s="715"/>
      <c r="DQ33" s="715"/>
      <c r="DR33" s="715"/>
      <c r="DS33" s="715"/>
      <c r="DT33" s="715"/>
      <c r="DU33" s="715"/>
      <c r="DV33" s="716"/>
      <c r="DW33" s="684">
        <v>39.299999999999997</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1586336</v>
      </c>
      <c r="S34" s="680"/>
      <c r="T34" s="680"/>
      <c r="U34" s="680"/>
      <c r="V34" s="680"/>
      <c r="W34" s="680"/>
      <c r="X34" s="680"/>
      <c r="Y34" s="681"/>
      <c r="Z34" s="682">
        <v>3.4</v>
      </c>
      <c r="AA34" s="682"/>
      <c r="AB34" s="682"/>
      <c r="AC34" s="682"/>
      <c r="AD34" s="683">
        <v>2161</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6635442</v>
      </c>
      <c r="CS34" s="680"/>
      <c r="CT34" s="680"/>
      <c r="CU34" s="680"/>
      <c r="CV34" s="680"/>
      <c r="CW34" s="680"/>
      <c r="CX34" s="680"/>
      <c r="CY34" s="681"/>
      <c r="CZ34" s="684">
        <v>14.7</v>
      </c>
      <c r="DA34" s="713"/>
      <c r="DB34" s="713"/>
      <c r="DC34" s="717"/>
      <c r="DD34" s="688">
        <v>5507426</v>
      </c>
      <c r="DE34" s="680"/>
      <c r="DF34" s="680"/>
      <c r="DG34" s="680"/>
      <c r="DH34" s="680"/>
      <c r="DI34" s="680"/>
      <c r="DJ34" s="680"/>
      <c r="DK34" s="681"/>
      <c r="DL34" s="688">
        <v>5203183</v>
      </c>
      <c r="DM34" s="680"/>
      <c r="DN34" s="680"/>
      <c r="DO34" s="680"/>
      <c r="DP34" s="680"/>
      <c r="DQ34" s="680"/>
      <c r="DR34" s="680"/>
      <c r="DS34" s="680"/>
      <c r="DT34" s="680"/>
      <c r="DU34" s="680"/>
      <c r="DV34" s="681"/>
      <c r="DW34" s="684">
        <v>20.9</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7784900</v>
      </c>
      <c r="S35" s="680"/>
      <c r="T35" s="680"/>
      <c r="U35" s="680"/>
      <c r="V35" s="680"/>
      <c r="W35" s="680"/>
      <c r="X35" s="680"/>
      <c r="Y35" s="681"/>
      <c r="Z35" s="682">
        <v>16.899999999999999</v>
      </c>
      <c r="AA35" s="682"/>
      <c r="AB35" s="682"/>
      <c r="AC35" s="682"/>
      <c r="AD35" s="683" t="s">
        <v>137</v>
      </c>
      <c r="AE35" s="683"/>
      <c r="AF35" s="683"/>
      <c r="AG35" s="683"/>
      <c r="AH35" s="683"/>
      <c r="AI35" s="683"/>
      <c r="AJ35" s="683"/>
      <c r="AK35" s="683"/>
      <c r="AL35" s="684" t="s">
        <v>137</v>
      </c>
      <c r="AM35" s="685"/>
      <c r="AN35" s="685"/>
      <c r="AO35" s="686"/>
      <c r="AP35" s="234"/>
      <c r="AQ35" s="752" t="s">
        <v>325</v>
      </c>
      <c r="AR35" s="753"/>
      <c r="AS35" s="753"/>
      <c r="AT35" s="753"/>
      <c r="AU35" s="753"/>
      <c r="AV35" s="753"/>
      <c r="AW35" s="753"/>
      <c r="AX35" s="753"/>
      <c r="AY35" s="754"/>
      <c r="AZ35" s="668">
        <v>4381746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184987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602988</v>
      </c>
      <c r="CS35" s="715"/>
      <c r="CT35" s="715"/>
      <c r="CU35" s="715"/>
      <c r="CV35" s="715"/>
      <c r="CW35" s="715"/>
      <c r="CX35" s="715"/>
      <c r="CY35" s="716"/>
      <c r="CZ35" s="684">
        <v>1.3</v>
      </c>
      <c r="DA35" s="713"/>
      <c r="DB35" s="713"/>
      <c r="DC35" s="717"/>
      <c r="DD35" s="688">
        <v>527279</v>
      </c>
      <c r="DE35" s="715"/>
      <c r="DF35" s="715"/>
      <c r="DG35" s="715"/>
      <c r="DH35" s="715"/>
      <c r="DI35" s="715"/>
      <c r="DJ35" s="715"/>
      <c r="DK35" s="716"/>
      <c r="DL35" s="688">
        <v>527279</v>
      </c>
      <c r="DM35" s="715"/>
      <c r="DN35" s="715"/>
      <c r="DO35" s="715"/>
      <c r="DP35" s="715"/>
      <c r="DQ35" s="715"/>
      <c r="DR35" s="715"/>
      <c r="DS35" s="715"/>
      <c r="DT35" s="715"/>
      <c r="DU35" s="715"/>
      <c r="DV35" s="716"/>
      <c r="DW35" s="684">
        <v>2.1</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232</v>
      </c>
      <c r="AM36" s="685"/>
      <c r="AN36" s="685"/>
      <c r="AO36" s="686"/>
      <c r="AQ36" s="756" t="s">
        <v>329</v>
      </c>
      <c r="AR36" s="757"/>
      <c r="AS36" s="757"/>
      <c r="AT36" s="757"/>
      <c r="AU36" s="757"/>
      <c r="AV36" s="757"/>
      <c r="AW36" s="757"/>
      <c r="AX36" s="757"/>
      <c r="AY36" s="758"/>
      <c r="AZ36" s="679">
        <v>1113073</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162335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2406564</v>
      </c>
      <c r="CS36" s="680"/>
      <c r="CT36" s="680"/>
      <c r="CU36" s="680"/>
      <c r="CV36" s="680"/>
      <c r="CW36" s="680"/>
      <c r="CX36" s="680"/>
      <c r="CY36" s="681"/>
      <c r="CZ36" s="684">
        <v>5.3</v>
      </c>
      <c r="DA36" s="713"/>
      <c r="DB36" s="713"/>
      <c r="DC36" s="717"/>
      <c r="DD36" s="688">
        <v>1785863</v>
      </c>
      <c r="DE36" s="680"/>
      <c r="DF36" s="680"/>
      <c r="DG36" s="680"/>
      <c r="DH36" s="680"/>
      <c r="DI36" s="680"/>
      <c r="DJ36" s="680"/>
      <c r="DK36" s="681"/>
      <c r="DL36" s="688">
        <v>1283867</v>
      </c>
      <c r="DM36" s="680"/>
      <c r="DN36" s="680"/>
      <c r="DO36" s="680"/>
      <c r="DP36" s="680"/>
      <c r="DQ36" s="680"/>
      <c r="DR36" s="680"/>
      <c r="DS36" s="680"/>
      <c r="DT36" s="680"/>
      <c r="DU36" s="680"/>
      <c r="DV36" s="681"/>
      <c r="DW36" s="684">
        <v>5.2</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1496700</v>
      </c>
      <c r="S37" s="680"/>
      <c r="T37" s="680"/>
      <c r="U37" s="680"/>
      <c r="V37" s="680"/>
      <c r="W37" s="680"/>
      <c r="X37" s="680"/>
      <c r="Y37" s="681"/>
      <c r="Z37" s="682">
        <v>3.3</v>
      </c>
      <c r="AA37" s="682"/>
      <c r="AB37" s="682"/>
      <c r="AC37" s="682"/>
      <c r="AD37" s="683" t="s">
        <v>137</v>
      </c>
      <c r="AE37" s="683"/>
      <c r="AF37" s="683"/>
      <c r="AG37" s="683"/>
      <c r="AH37" s="683"/>
      <c r="AI37" s="683"/>
      <c r="AJ37" s="683"/>
      <c r="AK37" s="683"/>
      <c r="AL37" s="684" t="s">
        <v>232</v>
      </c>
      <c r="AM37" s="685"/>
      <c r="AN37" s="685"/>
      <c r="AO37" s="686"/>
      <c r="AQ37" s="756" t="s">
        <v>333</v>
      </c>
      <c r="AR37" s="757"/>
      <c r="AS37" s="757"/>
      <c r="AT37" s="757"/>
      <c r="AU37" s="757"/>
      <c r="AV37" s="757"/>
      <c r="AW37" s="757"/>
      <c r="AX37" s="757"/>
      <c r="AY37" s="758"/>
      <c r="AZ37" s="679">
        <v>109670</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12714</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33970</v>
      </c>
      <c r="CS37" s="715"/>
      <c r="CT37" s="715"/>
      <c r="CU37" s="715"/>
      <c r="CV37" s="715"/>
      <c r="CW37" s="715"/>
      <c r="CX37" s="715"/>
      <c r="CY37" s="716"/>
      <c r="CZ37" s="684">
        <v>0.1</v>
      </c>
      <c r="DA37" s="713"/>
      <c r="DB37" s="713"/>
      <c r="DC37" s="717"/>
      <c r="DD37" s="688">
        <v>33970</v>
      </c>
      <c r="DE37" s="715"/>
      <c r="DF37" s="715"/>
      <c r="DG37" s="715"/>
      <c r="DH37" s="715"/>
      <c r="DI37" s="715"/>
      <c r="DJ37" s="715"/>
      <c r="DK37" s="716"/>
      <c r="DL37" s="688">
        <v>33970</v>
      </c>
      <c r="DM37" s="715"/>
      <c r="DN37" s="715"/>
      <c r="DO37" s="715"/>
      <c r="DP37" s="715"/>
      <c r="DQ37" s="715"/>
      <c r="DR37" s="715"/>
      <c r="DS37" s="715"/>
      <c r="DT37" s="715"/>
      <c r="DU37" s="715"/>
      <c r="DV37" s="716"/>
      <c r="DW37" s="684">
        <v>0.1</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45994245</v>
      </c>
      <c r="S38" s="760"/>
      <c r="T38" s="760"/>
      <c r="U38" s="760"/>
      <c r="V38" s="760"/>
      <c r="W38" s="760"/>
      <c r="X38" s="760"/>
      <c r="Y38" s="761"/>
      <c r="Z38" s="762">
        <v>100</v>
      </c>
      <c r="AA38" s="762"/>
      <c r="AB38" s="762"/>
      <c r="AC38" s="762"/>
      <c r="AD38" s="763">
        <v>23412161</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15264</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19847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4272076</v>
      </c>
      <c r="CS38" s="680"/>
      <c r="CT38" s="680"/>
      <c r="CU38" s="680"/>
      <c r="CV38" s="680"/>
      <c r="CW38" s="680"/>
      <c r="CX38" s="680"/>
      <c r="CY38" s="681"/>
      <c r="CZ38" s="684">
        <v>9.5</v>
      </c>
      <c r="DA38" s="713"/>
      <c r="DB38" s="713"/>
      <c r="DC38" s="717"/>
      <c r="DD38" s="688">
        <v>3699297</v>
      </c>
      <c r="DE38" s="680"/>
      <c r="DF38" s="680"/>
      <c r="DG38" s="680"/>
      <c r="DH38" s="680"/>
      <c r="DI38" s="680"/>
      <c r="DJ38" s="680"/>
      <c r="DK38" s="681"/>
      <c r="DL38" s="688">
        <v>2689819</v>
      </c>
      <c r="DM38" s="680"/>
      <c r="DN38" s="680"/>
      <c r="DO38" s="680"/>
      <c r="DP38" s="680"/>
      <c r="DQ38" s="680"/>
      <c r="DR38" s="680"/>
      <c r="DS38" s="680"/>
      <c r="DT38" s="680"/>
      <c r="DU38" s="680"/>
      <c r="DV38" s="681"/>
      <c r="DW38" s="684">
        <v>10.8</v>
      </c>
      <c r="DX38" s="713"/>
      <c r="DY38" s="713"/>
      <c r="DZ38" s="713"/>
      <c r="EA38" s="713"/>
      <c r="EB38" s="713"/>
      <c r="EC38" s="714"/>
    </row>
    <row r="39" spans="2:133" ht="11.25" customHeight="1">
      <c r="AQ39" s="756" t="s">
        <v>340</v>
      </c>
      <c r="AR39" s="757"/>
      <c r="AS39" s="757"/>
      <c r="AT39" s="757"/>
      <c r="AU39" s="757"/>
      <c r="AV39" s="757"/>
      <c r="AW39" s="757"/>
      <c r="AX39" s="757"/>
      <c r="AY39" s="758"/>
      <c r="AZ39" s="679">
        <v>498</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98</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625785</v>
      </c>
      <c r="CS39" s="715"/>
      <c r="CT39" s="715"/>
      <c r="CU39" s="715"/>
      <c r="CV39" s="715"/>
      <c r="CW39" s="715"/>
      <c r="CX39" s="715"/>
      <c r="CY39" s="716"/>
      <c r="CZ39" s="684">
        <v>1.4</v>
      </c>
      <c r="DA39" s="713"/>
      <c r="DB39" s="713"/>
      <c r="DC39" s="717"/>
      <c r="DD39" s="688">
        <v>21237</v>
      </c>
      <c r="DE39" s="715"/>
      <c r="DF39" s="715"/>
      <c r="DG39" s="715"/>
      <c r="DH39" s="715"/>
      <c r="DI39" s="715"/>
      <c r="DJ39" s="715"/>
      <c r="DK39" s="716"/>
      <c r="DL39" s="688" t="s">
        <v>232</v>
      </c>
      <c r="DM39" s="715"/>
      <c r="DN39" s="715"/>
      <c r="DO39" s="715"/>
      <c r="DP39" s="715"/>
      <c r="DQ39" s="715"/>
      <c r="DR39" s="715"/>
      <c r="DS39" s="715"/>
      <c r="DT39" s="715"/>
      <c r="DU39" s="715"/>
      <c r="DV39" s="716"/>
      <c r="DW39" s="684" t="s">
        <v>232</v>
      </c>
      <c r="DX39" s="713"/>
      <c r="DY39" s="713"/>
      <c r="DZ39" s="713"/>
      <c r="EA39" s="713"/>
      <c r="EB39" s="713"/>
      <c r="EC39" s="714"/>
    </row>
    <row r="40" spans="2:133" ht="11.25" customHeight="1">
      <c r="AQ40" s="756" t="s">
        <v>344</v>
      </c>
      <c r="AR40" s="757"/>
      <c r="AS40" s="757"/>
      <c r="AT40" s="757"/>
      <c r="AU40" s="757"/>
      <c r="AV40" s="757"/>
      <c r="AW40" s="757"/>
      <c r="AX40" s="757"/>
      <c r="AY40" s="758"/>
      <c r="AZ40" s="679">
        <v>725807</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137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1547359</v>
      </c>
      <c r="CS40" s="680"/>
      <c r="CT40" s="680"/>
      <c r="CU40" s="680"/>
      <c r="CV40" s="680"/>
      <c r="CW40" s="680"/>
      <c r="CX40" s="680"/>
      <c r="CY40" s="681"/>
      <c r="CZ40" s="684">
        <v>3.4</v>
      </c>
      <c r="DA40" s="713"/>
      <c r="DB40" s="713"/>
      <c r="DC40" s="717"/>
      <c r="DD40" s="688">
        <v>287984</v>
      </c>
      <c r="DE40" s="680"/>
      <c r="DF40" s="680"/>
      <c r="DG40" s="680"/>
      <c r="DH40" s="680"/>
      <c r="DI40" s="680"/>
      <c r="DJ40" s="680"/>
      <c r="DK40" s="681"/>
      <c r="DL40" s="688">
        <v>91291</v>
      </c>
      <c r="DM40" s="680"/>
      <c r="DN40" s="680"/>
      <c r="DO40" s="680"/>
      <c r="DP40" s="680"/>
      <c r="DQ40" s="680"/>
      <c r="DR40" s="680"/>
      <c r="DS40" s="680"/>
      <c r="DT40" s="680"/>
      <c r="DU40" s="680"/>
      <c r="DV40" s="681"/>
      <c r="DW40" s="684">
        <v>0.4</v>
      </c>
      <c r="DX40" s="713"/>
      <c r="DY40" s="713"/>
      <c r="DZ40" s="713"/>
      <c r="EA40" s="713"/>
      <c r="EB40" s="713"/>
      <c r="EC40" s="714"/>
    </row>
    <row r="41" spans="2:133" ht="11.25" customHeight="1">
      <c r="AQ41" s="766" t="s">
        <v>347</v>
      </c>
      <c r="AR41" s="767"/>
      <c r="AS41" s="767"/>
      <c r="AT41" s="767"/>
      <c r="AU41" s="767"/>
      <c r="AV41" s="767"/>
      <c r="AW41" s="767"/>
      <c r="AX41" s="767"/>
      <c r="AY41" s="768"/>
      <c r="AZ41" s="759">
        <v>2417434</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308</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232</v>
      </c>
      <c r="CS41" s="715"/>
      <c r="CT41" s="715"/>
      <c r="CU41" s="715"/>
      <c r="CV41" s="715"/>
      <c r="CW41" s="715"/>
      <c r="CX41" s="715"/>
      <c r="CY41" s="716"/>
      <c r="CZ41" s="684" t="s">
        <v>232</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8889030</v>
      </c>
      <c r="CS42" s="680"/>
      <c r="CT42" s="680"/>
      <c r="CU42" s="680"/>
      <c r="CV42" s="680"/>
      <c r="CW42" s="680"/>
      <c r="CX42" s="680"/>
      <c r="CY42" s="681"/>
      <c r="CZ42" s="684">
        <v>19.7</v>
      </c>
      <c r="DA42" s="685"/>
      <c r="DB42" s="685"/>
      <c r="DC42" s="780"/>
      <c r="DD42" s="688">
        <v>1081045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309289</v>
      </c>
      <c r="CS43" s="715"/>
      <c r="CT43" s="715"/>
      <c r="CU43" s="715"/>
      <c r="CV43" s="715"/>
      <c r="CW43" s="715"/>
      <c r="CX43" s="715"/>
      <c r="CY43" s="716"/>
      <c r="CZ43" s="684">
        <v>0.7</v>
      </c>
      <c r="DA43" s="713"/>
      <c r="DB43" s="713"/>
      <c r="DC43" s="717"/>
      <c r="DD43" s="688">
        <v>309289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8832860</v>
      </c>
      <c r="CS44" s="680"/>
      <c r="CT44" s="680"/>
      <c r="CU44" s="680"/>
      <c r="CV44" s="680"/>
      <c r="CW44" s="680"/>
      <c r="CX44" s="680"/>
      <c r="CY44" s="681"/>
      <c r="CZ44" s="684">
        <v>19.600000000000001</v>
      </c>
      <c r="DA44" s="685"/>
      <c r="DB44" s="685"/>
      <c r="DC44" s="780"/>
      <c r="DD44" s="688">
        <v>1047457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1895922</v>
      </c>
      <c r="CS45" s="715"/>
      <c r="CT45" s="715"/>
      <c r="CU45" s="715"/>
      <c r="CV45" s="715"/>
      <c r="CW45" s="715"/>
      <c r="CX45" s="715"/>
      <c r="CY45" s="716"/>
      <c r="CZ45" s="684">
        <v>4.2</v>
      </c>
      <c r="DA45" s="713"/>
      <c r="DB45" s="713"/>
      <c r="DC45" s="717"/>
      <c r="DD45" s="688">
        <v>72504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6864777</v>
      </c>
      <c r="CS46" s="680"/>
      <c r="CT46" s="680"/>
      <c r="CU46" s="680"/>
      <c r="CV46" s="680"/>
      <c r="CW46" s="680"/>
      <c r="CX46" s="680"/>
      <c r="CY46" s="681"/>
      <c r="CZ46" s="684">
        <v>15.2</v>
      </c>
      <c r="DA46" s="685"/>
      <c r="DB46" s="685"/>
      <c r="DC46" s="780"/>
      <c r="DD46" s="688">
        <v>967076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v>56170</v>
      </c>
      <c r="CS47" s="715"/>
      <c r="CT47" s="715"/>
      <c r="CU47" s="715"/>
      <c r="CV47" s="715"/>
      <c r="CW47" s="715"/>
      <c r="CX47" s="715"/>
      <c r="CY47" s="716"/>
      <c r="CZ47" s="684">
        <v>0.1</v>
      </c>
      <c r="DA47" s="713"/>
      <c r="DB47" s="713"/>
      <c r="DC47" s="717"/>
      <c r="DD47" s="688">
        <v>33588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137</v>
      </c>
      <c r="CS48" s="680"/>
      <c r="CT48" s="680"/>
      <c r="CU48" s="680"/>
      <c r="CV48" s="680"/>
      <c r="CW48" s="680"/>
      <c r="CX48" s="680"/>
      <c r="CY48" s="681"/>
      <c r="CZ48" s="684" t="s">
        <v>232</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45106885</v>
      </c>
      <c r="CS49" s="749"/>
      <c r="CT49" s="749"/>
      <c r="CU49" s="749"/>
      <c r="CV49" s="749"/>
      <c r="CW49" s="749"/>
      <c r="CX49" s="749"/>
      <c r="CY49" s="781"/>
      <c r="CZ49" s="764">
        <v>100</v>
      </c>
      <c r="DA49" s="782"/>
      <c r="DB49" s="782"/>
      <c r="DC49" s="783"/>
      <c r="DD49" s="784">
        <v>28032830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ZvzvqFSiyMioXWYFuVMCJGvj06fU3yvGNG5ER96W6c35S2l2E7CVnFaEsv+75+4dp/ZsT5RyRFmTknqWby6RFw==" saltValue="F2ze2Ie5/q/suEbqW2wK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3" zoomScale="70" zoomScaleNormal="25" zoomScaleSheetLayoutView="70" workbookViewId="0">
      <selection activeCell="AF95" sqref="AF9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45900</v>
      </c>
      <c r="R7" s="815"/>
      <c r="S7" s="815"/>
      <c r="T7" s="815"/>
      <c r="U7" s="815"/>
      <c r="V7" s="815">
        <v>45020</v>
      </c>
      <c r="W7" s="815"/>
      <c r="X7" s="815"/>
      <c r="Y7" s="815"/>
      <c r="Z7" s="815"/>
      <c r="AA7" s="815">
        <v>880</v>
      </c>
      <c r="AB7" s="815"/>
      <c r="AC7" s="815"/>
      <c r="AD7" s="815"/>
      <c r="AE7" s="816"/>
      <c r="AF7" s="817">
        <v>793</v>
      </c>
      <c r="AG7" s="818"/>
      <c r="AH7" s="818"/>
      <c r="AI7" s="818"/>
      <c r="AJ7" s="819"/>
      <c r="AK7" s="854">
        <v>889</v>
      </c>
      <c r="AL7" s="855"/>
      <c r="AM7" s="855"/>
      <c r="AN7" s="855"/>
      <c r="AO7" s="855"/>
      <c r="AP7" s="855">
        <v>61256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v>-10</v>
      </c>
      <c r="CI7" s="852"/>
      <c r="CJ7" s="852"/>
      <c r="CK7" s="852"/>
      <c r="CL7" s="853"/>
      <c r="CM7" s="851">
        <v>78</v>
      </c>
      <c r="CN7" s="852"/>
      <c r="CO7" s="852"/>
      <c r="CP7" s="852"/>
      <c r="CQ7" s="853"/>
      <c r="CR7" s="851">
        <v>31</v>
      </c>
      <c r="CS7" s="852"/>
      <c r="CT7" s="852"/>
      <c r="CU7" s="852"/>
      <c r="CV7" s="853"/>
      <c r="CW7" s="851">
        <v>4</v>
      </c>
      <c r="CX7" s="852"/>
      <c r="CY7" s="852"/>
      <c r="CZ7" s="852"/>
      <c r="DA7" s="853"/>
      <c r="DB7" s="851" t="s">
        <v>581</v>
      </c>
      <c r="DC7" s="852"/>
      <c r="DD7" s="852"/>
      <c r="DE7" s="852"/>
      <c r="DF7" s="853"/>
      <c r="DG7" s="851" t="s">
        <v>581</v>
      </c>
      <c r="DH7" s="852"/>
      <c r="DI7" s="852"/>
      <c r="DJ7" s="852"/>
      <c r="DK7" s="853"/>
      <c r="DL7" s="851" t="s">
        <v>581</v>
      </c>
      <c r="DM7" s="852"/>
      <c r="DN7" s="852"/>
      <c r="DO7" s="852"/>
      <c r="DP7" s="853"/>
      <c r="DQ7" s="851" t="s">
        <v>594</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147</v>
      </c>
      <c r="R8" s="839"/>
      <c r="S8" s="839"/>
      <c r="T8" s="839"/>
      <c r="U8" s="839"/>
      <c r="V8" s="839">
        <v>139</v>
      </c>
      <c r="W8" s="839"/>
      <c r="X8" s="839"/>
      <c r="Y8" s="839"/>
      <c r="Z8" s="839"/>
      <c r="AA8" s="839">
        <v>8</v>
      </c>
      <c r="AB8" s="839"/>
      <c r="AC8" s="839"/>
      <c r="AD8" s="839"/>
      <c r="AE8" s="840"/>
      <c r="AF8" s="841">
        <v>8</v>
      </c>
      <c r="AG8" s="842"/>
      <c r="AH8" s="842"/>
      <c r="AI8" s="842"/>
      <c r="AJ8" s="843"/>
      <c r="AK8" s="844">
        <v>50</v>
      </c>
      <c r="AL8" s="845"/>
      <c r="AM8" s="845"/>
      <c r="AN8" s="845"/>
      <c r="AO8" s="845"/>
      <c r="AP8" s="845">
        <v>19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589</v>
      </c>
      <c r="BT8" s="849"/>
      <c r="BU8" s="849"/>
      <c r="BV8" s="849"/>
      <c r="BW8" s="849"/>
      <c r="BX8" s="849"/>
      <c r="BY8" s="849"/>
      <c r="BZ8" s="849"/>
      <c r="CA8" s="849"/>
      <c r="CB8" s="849"/>
      <c r="CC8" s="849"/>
      <c r="CD8" s="849"/>
      <c r="CE8" s="849"/>
      <c r="CF8" s="849"/>
      <c r="CG8" s="850"/>
      <c r="CH8" s="861">
        <v>0</v>
      </c>
      <c r="CI8" s="862"/>
      <c r="CJ8" s="862"/>
      <c r="CK8" s="862"/>
      <c r="CL8" s="863"/>
      <c r="CM8" s="861">
        <v>47</v>
      </c>
      <c r="CN8" s="862"/>
      <c r="CO8" s="862"/>
      <c r="CP8" s="862"/>
      <c r="CQ8" s="863"/>
      <c r="CR8" s="861">
        <v>30</v>
      </c>
      <c r="CS8" s="862"/>
      <c r="CT8" s="862"/>
      <c r="CU8" s="862"/>
      <c r="CV8" s="863"/>
      <c r="CW8" s="861">
        <v>8</v>
      </c>
      <c r="CX8" s="862"/>
      <c r="CY8" s="862"/>
      <c r="CZ8" s="862"/>
      <c r="DA8" s="863"/>
      <c r="DB8" s="861" t="s">
        <v>581</v>
      </c>
      <c r="DC8" s="862"/>
      <c r="DD8" s="862"/>
      <c r="DE8" s="862"/>
      <c r="DF8" s="863"/>
      <c r="DG8" s="861" t="s">
        <v>581</v>
      </c>
      <c r="DH8" s="862"/>
      <c r="DI8" s="862"/>
      <c r="DJ8" s="862"/>
      <c r="DK8" s="863"/>
      <c r="DL8" s="861" t="s">
        <v>581</v>
      </c>
      <c r="DM8" s="862"/>
      <c r="DN8" s="862"/>
      <c r="DO8" s="862"/>
      <c r="DP8" s="863"/>
      <c r="DQ8" s="861" t="s">
        <v>595</v>
      </c>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t="s">
        <v>581</v>
      </c>
      <c r="R9" s="839"/>
      <c r="S9" s="839"/>
      <c r="T9" s="839"/>
      <c r="U9" s="839"/>
      <c r="V9" s="839" t="s">
        <v>581</v>
      </c>
      <c r="W9" s="839"/>
      <c r="X9" s="839"/>
      <c r="Y9" s="839"/>
      <c r="Z9" s="839"/>
      <c r="AA9" s="839" t="s">
        <v>581</v>
      </c>
      <c r="AB9" s="839"/>
      <c r="AC9" s="839"/>
      <c r="AD9" s="839"/>
      <c r="AE9" s="840"/>
      <c r="AF9" s="841" t="s">
        <v>386</v>
      </c>
      <c r="AG9" s="842"/>
      <c r="AH9" s="842"/>
      <c r="AI9" s="842"/>
      <c r="AJ9" s="843"/>
      <c r="AK9" s="844" t="s">
        <v>581</v>
      </c>
      <c r="AL9" s="845"/>
      <c r="AM9" s="845"/>
      <c r="AN9" s="845"/>
      <c r="AO9" s="845"/>
      <c r="AP9" s="845" t="s">
        <v>581</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590</v>
      </c>
      <c r="BT9" s="849"/>
      <c r="BU9" s="849"/>
      <c r="BV9" s="849"/>
      <c r="BW9" s="849"/>
      <c r="BX9" s="849"/>
      <c r="BY9" s="849"/>
      <c r="BZ9" s="849"/>
      <c r="CA9" s="849"/>
      <c r="CB9" s="849"/>
      <c r="CC9" s="849"/>
      <c r="CD9" s="849"/>
      <c r="CE9" s="849"/>
      <c r="CF9" s="849"/>
      <c r="CG9" s="850"/>
      <c r="CH9" s="861">
        <v>21</v>
      </c>
      <c r="CI9" s="862"/>
      <c r="CJ9" s="862"/>
      <c r="CK9" s="862"/>
      <c r="CL9" s="863"/>
      <c r="CM9" s="861">
        <v>74</v>
      </c>
      <c r="CN9" s="862"/>
      <c r="CO9" s="862"/>
      <c r="CP9" s="862"/>
      <c r="CQ9" s="863"/>
      <c r="CR9" s="861">
        <v>90</v>
      </c>
      <c r="CS9" s="862"/>
      <c r="CT9" s="862"/>
      <c r="CU9" s="862"/>
      <c r="CV9" s="863"/>
      <c r="CW9" s="861" t="s">
        <v>581</v>
      </c>
      <c r="CX9" s="862"/>
      <c r="CY9" s="862"/>
      <c r="CZ9" s="862"/>
      <c r="DA9" s="863"/>
      <c r="DB9" s="861" t="s">
        <v>593</v>
      </c>
      <c r="DC9" s="862"/>
      <c r="DD9" s="862"/>
      <c r="DE9" s="862"/>
      <c r="DF9" s="863"/>
      <c r="DG9" s="861" t="s">
        <v>581</v>
      </c>
      <c r="DH9" s="862"/>
      <c r="DI9" s="862"/>
      <c r="DJ9" s="862"/>
      <c r="DK9" s="863"/>
      <c r="DL9" s="861">
        <v>227</v>
      </c>
      <c r="DM9" s="862"/>
      <c r="DN9" s="862"/>
      <c r="DO9" s="862"/>
      <c r="DP9" s="863"/>
      <c r="DQ9" s="861">
        <v>23</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591</v>
      </c>
      <c r="BT10" s="849"/>
      <c r="BU10" s="849"/>
      <c r="BV10" s="849"/>
      <c r="BW10" s="849"/>
      <c r="BX10" s="849"/>
      <c r="BY10" s="849"/>
      <c r="BZ10" s="849"/>
      <c r="CA10" s="849"/>
      <c r="CB10" s="849"/>
      <c r="CC10" s="849"/>
      <c r="CD10" s="849"/>
      <c r="CE10" s="849"/>
      <c r="CF10" s="849"/>
      <c r="CG10" s="850"/>
      <c r="CH10" s="861">
        <v>1</v>
      </c>
      <c r="CI10" s="862"/>
      <c r="CJ10" s="862"/>
      <c r="CK10" s="862"/>
      <c r="CL10" s="863"/>
      <c r="CM10" s="861">
        <v>63</v>
      </c>
      <c r="CN10" s="862"/>
      <c r="CO10" s="862"/>
      <c r="CP10" s="862"/>
      <c r="CQ10" s="863"/>
      <c r="CR10" s="861">
        <v>30</v>
      </c>
      <c r="CS10" s="862"/>
      <c r="CT10" s="862"/>
      <c r="CU10" s="862"/>
      <c r="CV10" s="863"/>
      <c r="CW10" s="861" t="s">
        <v>581</v>
      </c>
      <c r="CX10" s="862"/>
      <c r="CY10" s="862"/>
      <c r="CZ10" s="862"/>
      <c r="DA10" s="863"/>
      <c r="DB10" s="861" t="s">
        <v>582</v>
      </c>
      <c r="DC10" s="862"/>
      <c r="DD10" s="862"/>
      <c r="DE10" s="862"/>
      <c r="DF10" s="863"/>
      <c r="DG10" s="861" t="s">
        <v>581</v>
      </c>
      <c r="DH10" s="862"/>
      <c r="DI10" s="862"/>
      <c r="DJ10" s="862"/>
      <c r="DK10" s="863"/>
      <c r="DL10" s="861" t="s">
        <v>581</v>
      </c>
      <c r="DM10" s="862"/>
      <c r="DN10" s="862"/>
      <c r="DO10" s="862"/>
      <c r="DP10" s="863"/>
      <c r="DQ10" s="861" t="s">
        <v>596</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592</v>
      </c>
      <c r="BT11" s="849"/>
      <c r="BU11" s="849"/>
      <c r="BV11" s="849"/>
      <c r="BW11" s="849"/>
      <c r="BX11" s="849"/>
      <c r="BY11" s="849"/>
      <c r="BZ11" s="849"/>
      <c r="CA11" s="849"/>
      <c r="CB11" s="849"/>
      <c r="CC11" s="849"/>
      <c r="CD11" s="849"/>
      <c r="CE11" s="849"/>
      <c r="CF11" s="849"/>
      <c r="CG11" s="850"/>
      <c r="CH11" s="861">
        <v>37</v>
      </c>
      <c r="CI11" s="862"/>
      <c r="CJ11" s="862"/>
      <c r="CK11" s="862"/>
      <c r="CL11" s="863"/>
      <c r="CM11" s="861">
        <v>315</v>
      </c>
      <c r="CN11" s="862"/>
      <c r="CO11" s="862"/>
      <c r="CP11" s="862"/>
      <c r="CQ11" s="863"/>
      <c r="CR11" s="861">
        <v>50</v>
      </c>
      <c r="CS11" s="862"/>
      <c r="CT11" s="862"/>
      <c r="CU11" s="862"/>
      <c r="CV11" s="863"/>
      <c r="CW11" s="861">
        <v>18</v>
      </c>
      <c r="CX11" s="862"/>
      <c r="CY11" s="862"/>
      <c r="CZ11" s="862"/>
      <c r="DA11" s="863"/>
      <c r="DB11" s="861" t="s">
        <v>581</v>
      </c>
      <c r="DC11" s="862"/>
      <c r="DD11" s="862"/>
      <c r="DE11" s="862"/>
      <c r="DF11" s="863"/>
      <c r="DG11" s="861" t="s">
        <v>581</v>
      </c>
      <c r="DH11" s="862"/>
      <c r="DI11" s="862"/>
      <c r="DJ11" s="862"/>
      <c r="DK11" s="863"/>
      <c r="DL11" s="861" t="s">
        <v>581</v>
      </c>
      <c r="DM11" s="862"/>
      <c r="DN11" s="862"/>
      <c r="DO11" s="862"/>
      <c r="DP11" s="863"/>
      <c r="DQ11" s="861" t="s">
        <v>581</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45994</v>
      </c>
      <c r="R23" s="874"/>
      <c r="S23" s="874"/>
      <c r="T23" s="874"/>
      <c r="U23" s="874"/>
      <c r="V23" s="874">
        <v>45107</v>
      </c>
      <c r="W23" s="874"/>
      <c r="X23" s="874"/>
      <c r="Y23" s="874"/>
      <c r="Z23" s="874"/>
      <c r="AA23" s="874">
        <v>887</v>
      </c>
      <c r="AB23" s="874"/>
      <c r="AC23" s="874"/>
      <c r="AD23" s="874"/>
      <c r="AE23" s="875"/>
      <c r="AF23" s="876">
        <v>801</v>
      </c>
      <c r="AG23" s="874"/>
      <c r="AH23" s="874"/>
      <c r="AI23" s="874"/>
      <c r="AJ23" s="877"/>
      <c r="AK23" s="878"/>
      <c r="AL23" s="879"/>
      <c r="AM23" s="879"/>
      <c r="AN23" s="879"/>
      <c r="AO23" s="879"/>
      <c r="AP23" s="874">
        <v>61275</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9357</v>
      </c>
      <c r="R28" s="903"/>
      <c r="S28" s="903"/>
      <c r="T28" s="903"/>
      <c r="U28" s="903"/>
      <c r="V28" s="903">
        <v>9169</v>
      </c>
      <c r="W28" s="903"/>
      <c r="X28" s="903"/>
      <c r="Y28" s="903"/>
      <c r="Z28" s="903"/>
      <c r="AA28" s="903">
        <v>188</v>
      </c>
      <c r="AB28" s="903"/>
      <c r="AC28" s="903"/>
      <c r="AD28" s="903"/>
      <c r="AE28" s="904"/>
      <c r="AF28" s="905">
        <v>188</v>
      </c>
      <c r="AG28" s="903"/>
      <c r="AH28" s="903"/>
      <c r="AI28" s="903"/>
      <c r="AJ28" s="906"/>
      <c r="AK28" s="907">
        <v>641</v>
      </c>
      <c r="AL28" s="898"/>
      <c r="AM28" s="898"/>
      <c r="AN28" s="898"/>
      <c r="AO28" s="898"/>
      <c r="AP28" s="898">
        <v>80</v>
      </c>
      <c r="AQ28" s="898"/>
      <c r="AR28" s="898"/>
      <c r="AS28" s="898"/>
      <c r="AT28" s="898"/>
      <c r="AU28" s="898">
        <v>6</v>
      </c>
      <c r="AV28" s="898"/>
      <c r="AW28" s="898"/>
      <c r="AX28" s="898"/>
      <c r="AY28" s="898"/>
      <c r="AZ28" s="899" t="s">
        <v>581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7282</v>
      </c>
      <c r="R29" s="839"/>
      <c r="S29" s="839"/>
      <c r="T29" s="839"/>
      <c r="U29" s="839"/>
      <c r="V29" s="839">
        <v>7086</v>
      </c>
      <c r="W29" s="839"/>
      <c r="X29" s="839"/>
      <c r="Y29" s="839"/>
      <c r="Z29" s="839"/>
      <c r="AA29" s="839">
        <v>196</v>
      </c>
      <c r="AB29" s="839"/>
      <c r="AC29" s="839"/>
      <c r="AD29" s="839"/>
      <c r="AE29" s="840"/>
      <c r="AF29" s="841">
        <v>195</v>
      </c>
      <c r="AG29" s="842"/>
      <c r="AH29" s="842"/>
      <c r="AI29" s="842"/>
      <c r="AJ29" s="843"/>
      <c r="AK29" s="910">
        <v>934</v>
      </c>
      <c r="AL29" s="911"/>
      <c r="AM29" s="911"/>
      <c r="AN29" s="911"/>
      <c r="AO29" s="911"/>
      <c r="AP29" s="911" t="s">
        <v>581</v>
      </c>
      <c r="AQ29" s="911"/>
      <c r="AR29" s="911"/>
      <c r="AS29" s="911"/>
      <c r="AT29" s="911"/>
      <c r="AU29" s="911" t="s">
        <v>581</v>
      </c>
      <c r="AV29" s="911"/>
      <c r="AW29" s="911"/>
      <c r="AX29" s="911"/>
      <c r="AY29" s="911"/>
      <c r="AZ29" s="912" t="s">
        <v>581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1107</v>
      </c>
      <c r="R30" s="839"/>
      <c r="S30" s="839"/>
      <c r="T30" s="839"/>
      <c r="U30" s="839"/>
      <c r="V30" s="839">
        <v>1104</v>
      </c>
      <c r="W30" s="839"/>
      <c r="X30" s="839"/>
      <c r="Y30" s="839"/>
      <c r="Z30" s="839"/>
      <c r="AA30" s="839">
        <v>3</v>
      </c>
      <c r="AB30" s="839"/>
      <c r="AC30" s="839"/>
      <c r="AD30" s="839"/>
      <c r="AE30" s="840"/>
      <c r="AF30" s="841">
        <v>3</v>
      </c>
      <c r="AG30" s="842"/>
      <c r="AH30" s="842"/>
      <c r="AI30" s="842"/>
      <c r="AJ30" s="843"/>
      <c r="AK30" s="910">
        <v>274</v>
      </c>
      <c r="AL30" s="911"/>
      <c r="AM30" s="911"/>
      <c r="AN30" s="911"/>
      <c r="AO30" s="911"/>
      <c r="AP30" s="911" t="s">
        <v>581</v>
      </c>
      <c r="AQ30" s="911"/>
      <c r="AR30" s="911"/>
      <c r="AS30" s="911"/>
      <c r="AT30" s="911"/>
      <c r="AU30" s="911" t="s">
        <v>581</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2076</v>
      </c>
      <c r="R31" s="839"/>
      <c r="S31" s="839"/>
      <c r="T31" s="839"/>
      <c r="U31" s="839"/>
      <c r="V31" s="839">
        <v>2014</v>
      </c>
      <c r="W31" s="839"/>
      <c r="X31" s="839"/>
      <c r="Y31" s="839"/>
      <c r="Z31" s="839"/>
      <c r="AA31" s="839">
        <v>62</v>
      </c>
      <c r="AB31" s="839"/>
      <c r="AC31" s="839"/>
      <c r="AD31" s="839"/>
      <c r="AE31" s="840"/>
      <c r="AF31" s="841">
        <v>2603</v>
      </c>
      <c r="AG31" s="842"/>
      <c r="AH31" s="842"/>
      <c r="AI31" s="842"/>
      <c r="AJ31" s="843"/>
      <c r="AK31" s="910">
        <v>110</v>
      </c>
      <c r="AL31" s="911"/>
      <c r="AM31" s="911"/>
      <c r="AN31" s="911"/>
      <c r="AO31" s="911"/>
      <c r="AP31" s="911">
        <v>7925</v>
      </c>
      <c r="AQ31" s="911"/>
      <c r="AR31" s="911"/>
      <c r="AS31" s="911"/>
      <c r="AT31" s="911"/>
      <c r="AU31" s="911">
        <v>848</v>
      </c>
      <c r="AV31" s="911"/>
      <c r="AW31" s="911"/>
      <c r="AX31" s="911"/>
      <c r="AY31" s="911"/>
      <c r="AZ31" s="912" t="s">
        <v>581</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3079</v>
      </c>
      <c r="R32" s="839"/>
      <c r="S32" s="839"/>
      <c r="T32" s="839"/>
      <c r="U32" s="839"/>
      <c r="V32" s="839">
        <v>3059</v>
      </c>
      <c r="W32" s="839"/>
      <c r="X32" s="839"/>
      <c r="Y32" s="839"/>
      <c r="Z32" s="839"/>
      <c r="AA32" s="839">
        <v>20</v>
      </c>
      <c r="AB32" s="839"/>
      <c r="AC32" s="839"/>
      <c r="AD32" s="839"/>
      <c r="AE32" s="840"/>
      <c r="AF32" s="841">
        <v>19</v>
      </c>
      <c r="AG32" s="842"/>
      <c r="AH32" s="842"/>
      <c r="AI32" s="842"/>
      <c r="AJ32" s="843"/>
      <c r="AK32" s="910">
        <v>1137</v>
      </c>
      <c r="AL32" s="911"/>
      <c r="AM32" s="911"/>
      <c r="AN32" s="911"/>
      <c r="AO32" s="911"/>
      <c r="AP32" s="911">
        <v>14797</v>
      </c>
      <c r="AQ32" s="911"/>
      <c r="AR32" s="911"/>
      <c r="AS32" s="911"/>
      <c r="AT32" s="911"/>
      <c r="AU32" s="911">
        <v>10343</v>
      </c>
      <c r="AV32" s="911"/>
      <c r="AW32" s="911"/>
      <c r="AX32" s="911"/>
      <c r="AY32" s="911"/>
      <c r="AZ32" s="912" t="s">
        <v>581</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407</v>
      </c>
      <c r="C33" s="836"/>
      <c r="D33" s="836"/>
      <c r="E33" s="836"/>
      <c r="F33" s="836"/>
      <c r="G33" s="836"/>
      <c r="H33" s="836"/>
      <c r="I33" s="836"/>
      <c r="J33" s="836"/>
      <c r="K33" s="836"/>
      <c r="L33" s="836"/>
      <c r="M33" s="836"/>
      <c r="N33" s="836"/>
      <c r="O33" s="836"/>
      <c r="P33" s="837"/>
      <c r="Q33" s="838">
        <v>65</v>
      </c>
      <c r="R33" s="839"/>
      <c r="S33" s="839"/>
      <c r="T33" s="839"/>
      <c r="U33" s="839"/>
      <c r="V33" s="839">
        <v>61</v>
      </c>
      <c r="W33" s="839"/>
      <c r="X33" s="839"/>
      <c r="Y33" s="839"/>
      <c r="Z33" s="839"/>
      <c r="AA33" s="839">
        <v>4</v>
      </c>
      <c r="AB33" s="839"/>
      <c r="AC33" s="839"/>
      <c r="AD33" s="839"/>
      <c r="AE33" s="840"/>
      <c r="AF33" s="841">
        <v>4</v>
      </c>
      <c r="AG33" s="842"/>
      <c r="AH33" s="842"/>
      <c r="AI33" s="842"/>
      <c r="AJ33" s="843"/>
      <c r="AK33" s="910">
        <v>15</v>
      </c>
      <c r="AL33" s="911"/>
      <c r="AM33" s="911"/>
      <c r="AN33" s="911"/>
      <c r="AO33" s="911"/>
      <c r="AP33" s="911" t="s">
        <v>581</v>
      </c>
      <c r="AQ33" s="911"/>
      <c r="AR33" s="911"/>
      <c r="AS33" s="911"/>
      <c r="AT33" s="911"/>
      <c r="AU33" s="911" t="s">
        <v>582</v>
      </c>
      <c r="AV33" s="911"/>
      <c r="AW33" s="911"/>
      <c r="AX33" s="911"/>
      <c r="AY33" s="911"/>
      <c r="AZ33" s="912" t="s">
        <v>581</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408</v>
      </c>
      <c r="C34" s="836"/>
      <c r="D34" s="836"/>
      <c r="E34" s="836"/>
      <c r="F34" s="836"/>
      <c r="G34" s="836"/>
      <c r="H34" s="836"/>
      <c r="I34" s="836"/>
      <c r="J34" s="836"/>
      <c r="K34" s="836"/>
      <c r="L34" s="836"/>
      <c r="M34" s="836"/>
      <c r="N34" s="836"/>
      <c r="O34" s="836"/>
      <c r="P34" s="837"/>
      <c r="Q34" s="838">
        <v>168</v>
      </c>
      <c r="R34" s="839"/>
      <c r="S34" s="839"/>
      <c r="T34" s="839"/>
      <c r="U34" s="839"/>
      <c r="V34" s="839">
        <v>160</v>
      </c>
      <c r="W34" s="839"/>
      <c r="X34" s="839"/>
      <c r="Y34" s="839"/>
      <c r="Z34" s="839"/>
      <c r="AA34" s="839">
        <v>8</v>
      </c>
      <c r="AB34" s="839"/>
      <c r="AC34" s="839"/>
      <c r="AD34" s="839"/>
      <c r="AE34" s="840"/>
      <c r="AF34" s="841">
        <v>8</v>
      </c>
      <c r="AG34" s="842"/>
      <c r="AH34" s="842"/>
      <c r="AI34" s="842"/>
      <c r="AJ34" s="843"/>
      <c r="AK34" s="910" t="s">
        <v>581</v>
      </c>
      <c r="AL34" s="911"/>
      <c r="AM34" s="911"/>
      <c r="AN34" s="911"/>
      <c r="AO34" s="911"/>
      <c r="AP34" s="911" t="s">
        <v>581</v>
      </c>
      <c r="AQ34" s="911"/>
      <c r="AR34" s="911"/>
      <c r="AS34" s="911"/>
      <c r="AT34" s="911"/>
      <c r="AU34" s="911" t="s">
        <v>581</v>
      </c>
      <c r="AV34" s="911"/>
      <c r="AW34" s="911"/>
      <c r="AX34" s="911"/>
      <c r="AY34" s="911"/>
      <c r="AZ34" s="912" t="s">
        <v>581</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3022</v>
      </c>
      <c r="AG63" s="922"/>
      <c r="AH63" s="922"/>
      <c r="AI63" s="922"/>
      <c r="AJ63" s="923"/>
      <c r="AK63" s="924"/>
      <c r="AL63" s="919"/>
      <c r="AM63" s="919"/>
      <c r="AN63" s="919"/>
      <c r="AO63" s="919"/>
      <c r="AP63" s="922">
        <v>22802</v>
      </c>
      <c r="AQ63" s="922"/>
      <c r="AR63" s="922"/>
      <c r="AS63" s="922"/>
      <c r="AT63" s="922"/>
      <c r="AU63" s="922">
        <v>11197</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396</v>
      </c>
      <c r="AL66" s="821"/>
      <c r="AM66" s="821"/>
      <c r="AN66" s="821"/>
      <c r="AO66" s="822"/>
      <c r="AP66" s="797" t="s">
        <v>419</v>
      </c>
      <c r="AQ66" s="798"/>
      <c r="AR66" s="798"/>
      <c r="AS66" s="798"/>
      <c r="AT66" s="799"/>
      <c r="AU66" s="797" t="s">
        <v>420</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583</v>
      </c>
      <c r="C68" s="950"/>
      <c r="D68" s="950"/>
      <c r="E68" s="950"/>
      <c r="F68" s="950"/>
      <c r="G68" s="950"/>
      <c r="H68" s="950"/>
      <c r="I68" s="950"/>
      <c r="J68" s="950"/>
      <c r="K68" s="950"/>
      <c r="L68" s="950"/>
      <c r="M68" s="950"/>
      <c r="N68" s="950"/>
      <c r="O68" s="950"/>
      <c r="P68" s="951"/>
      <c r="Q68" s="952">
        <v>9509</v>
      </c>
      <c r="R68" s="946"/>
      <c r="S68" s="946"/>
      <c r="T68" s="946"/>
      <c r="U68" s="946"/>
      <c r="V68" s="946">
        <v>9403</v>
      </c>
      <c r="W68" s="946"/>
      <c r="X68" s="946"/>
      <c r="Y68" s="946"/>
      <c r="Z68" s="946"/>
      <c r="AA68" s="946">
        <v>106</v>
      </c>
      <c r="AB68" s="946"/>
      <c r="AC68" s="946"/>
      <c r="AD68" s="946"/>
      <c r="AE68" s="946"/>
      <c r="AF68" s="946">
        <v>106</v>
      </c>
      <c r="AG68" s="946"/>
      <c r="AH68" s="946"/>
      <c r="AI68" s="946"/>
      <c r="AJ68" s="946"/>
      <c r="AK68" s="946">
        <v>30</v>
      </c>
      <c r="AL68" s="946"/>
      <c r="AM68" s="946"/>
      <c r="AN68" s="946"/>
      <c r="AO68" s="946"/>
      <c r="AP68" s="946" t="s">
        <v>581</v>
      </c>
      <c r="AQ68" s="946"/>
      <c r="AR68" s="946"/>
      <c r="AS68" s="946"/>
      <c r="AT68" s="946"/>
      <c r="AU68" s="946" t="s">
        <v>581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584</v>
      </c>
      <c r="C69" s="954"/>
      <c r="D69" s="954"/>
      <c r="E69" s="954"/>
      <c r="F69" s="954"/>
      <c r="G69" s="954"/>
      <c r="H69" s="954"/>
      <c r="I69" s="954"/>
      <c r="J69" s="954"/>
      <c r="K69" s="954"/>
      <c r="L69" s="954"/>
      <c r="M69" s="954"/>
      <c r="N69" s="954"/>
      <c r="O69" s="954"/>
      <c r="P69" s="955"/>
      <c r="Q69" s="956">
        <v>61</v>
      </c>
      <c r="R69" s="911"/>
      <c r="S69" s="911"/>
      <c r="T69" s="911"/>
      <c r="U69" s="911"/>
      <c r="V69" s="911">
        <v>54</v>
      </c>
      <c r="W69" s="911"/>
      <c r="X69" s="911"/>
      <c r="Y69" s="911"/>
      <c r="Z69" s="911"/>
      <c r="AA69" s="911">
        <v>7</v>
      </c>
      <c r="AB69" s="911"/>
      <c r="AC69" s="911"/>
      <c r="AD69" s="911"/>
      <c r="AE69" s="911"/>
      <c r="AF69" s="911">
        <v>7</v>
      </c>
      <c r="AG69" s="911"/>
      <c r="AH69" s="911"/>
      <c r="AI69" s="911"/>
      <c r="AJ69" s="911"/>
      <c r="AK69" s="911">
        <v>44</v>
      </c>
      <c r="AL69" s="911"/>
      <c r="AM69" s="911"/>
      <c r="AN69" s="911"/>
      <c r="AO69" s="911"/>
      <c r="AP69" s="911" t="s">
        <v>581</v>
      </c>
      <c r="AQ69" s="911"/>
      <c r="AR69" s="911"/>
      <c r="AS69" s="911"/>
      <c r="AT69" s="911"/>
      <c r="AU69" s="911" t="s">
        <v>581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585</v>
      </c>
      <c r="C70" s="954"/>
      <c r="D70" s="954"/>
      <c r="E70" s="954"/>
      <c r="F70" s="954"/>
      <c r="G70" s="954"/>
      <c r="H70" s="954"/>
      <c r="I70" s="954"/>
      <c r="J70" s="954"/>
      <c r="K70" s="954"/>
      <c r="L70" s="954"/>
      <c r="M70" s="954"/>
      <c r="N70" s="954"/>
      <c r="O70" s="954"/>
      <c r="P70" s="955"/>
      <c r="Q70" s="956">
        <v>332</v>
      </c>
      <c r="R70" s="911"/>
      <c r="S70" s="911"/>
      <c r="T70" s="911"/>
      <c r="U70" s="911"/>
      <c r="V70" s="911">
        <v>330</v>
      </c>
      <c r="W70" s="911"/>
      <c r="X70" s="911"/>
      <c r="Y70" s="911"/>
      <c r="Z70" s="911"/>
      <c r="AA70" s="911">
        <v>2</v>
      </c>
      <c r="AB70" s="911"/>
      <c r="AC70" s="911"/>
      <c r="AD70" s="911"/>
      <c r="AE70" s="911"/>
      <c r="AF70" s="911">
        <v>2</v>
      </c>
      <c r="AG70" s="911"/>
      <c r="AH70" s="911"/>
      <c r="AI70" s="911"/>
      <c r="AJ70" s="911"/>
      <c r="AK70" s="911">
        <v>211</v>
      </c>
      <c r="AL70" s="911"/>
      <c r="AM70" s="911"/>
      <c r="AN70" s="911"/>
      <c r="AO70" s="911"/>
      <c r="AP70" s="911" t="s">
        <v>581</v>
      </c>
      <c r="AQ70" s="911"/>
      <c r="AR70" s="911"/>
      <c r="AS70" s="911"/>
      <c r="AT70" s="911"/>
      <c r="AU70" s="911" t="s">
        <v>581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586</v>
      </c>
      <c r="C71" s="954"/>
      <c r="D71" s="954"/>
      <c r="E71" s="954"/>
      <c r="F71" s="954"/>
      <c r="G71" s="954"/>
      <c r="H71" s="954"/>
      <c r="I71" s="954"/>
      <c r="J71" s="954"/>
      <c r="K71" s="954"/>
      <c r="L71" s="954"/>
      <c r="M71" s="954"/>
      <c r="N71" s="954"/>
      <c r="O71" s="954"/>
      <c r="P71" s="955"/>
      <c r="Q71" s="956">
        <v>215354</v>
      </c>
      <c r="R71" s="911"/>
      <c r="S71" s="911"/>
      <c r="T71" s="911"/>
      <c r="U71" s="911"/>
      <c r="V71" s="911">
        <v>206038</v>
      </c>
      <c r="W71" s="911"/>
      <c r="X71" s="911"/>
      <c r="Y71" s="911"/>
      <c r="Z71" s="911"/>
      <c r="AA71" s="911">
        <v>9316</v>
      </c>
      <c r="AB71" s="911"/>
      <c r="AC71" s="911"/>
      <c r="AD71" s="911"/>
      <c r="AE71" s="911"/>
      <c r="AF71" s="911">
        <v>9316</v>
      </c>
      <c r="AG71" s="911"/>
      <c r="AH71" s="911"/>
      <c r="AI71" s="911"/>
      <c r="AJ71" s="911"/>
      <c r="AK71" s="911">
        <v>100</v>
      </c>
      <c r="AL71" s="911"/>
      <c r="AM71" s="911"/>
      <c r="AN71" s="911"/>
      <c r="AO71" s="911"/>
      <c r="AP71" s="911" t="s">
        <v>587</v>
      </c>
      <c r="AQ71" s="911"/>
      <c r="AR71" s="911"/>
      <c r="AS71" s="911"/>
      <c r="AT71" s="911"/>
      <c r="AU71" s="911" t="s">
        <v>587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9431</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231</v>
      </c>
      <c r="CS102" s="930"/>
      <c r="CT102" s="930"/>
      <c r="CU102" s="930"/>
      <c r="CV102" s="973"/>
      <c r="CW102" s="972">
        <v>30</v>
      </c>
      <c r="CX102" s="930"/>
      <c r="CY102" s="930"/>
      <c r="CZ102" s="930"/>
      <c r="DA102" s="973"/>
      <c r="DB102" s="972" t="s">
        <v>597</v>
      </c>
      <c r="DC102" s="930"/>
      <c r="DD102" s="930"/>
      <c r="DE102" s="930"/>
      <c r="DF102" s="973"/>
      <c r="DG102" s="972" t="s">
        <v>581</v>
      </c>
      <c r="DH102" s="930"/>
      <c r="DI102" s="930"/>
      <c r="DJ102" s="930"/>
      <c r="DK102" s="973"/>
      <c r="DL102" s="972">
        <v>227</v>
      </c>
      <c r="DM102" s="930"/>
      <c r="DN102" s="930"/>
      <c r="DO102" s="930"/>
      <c r="DP102" s="973"/>
      <c r="DQ102" s="972">
        <v>23</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304</v>
      </c>
      <c r="AG109" s="975"/>
      <c r="AH109" s="975"/>
      <c r="AI109" s="975"/>
      <c r="AJ109" s="976"/>
      <c r="AK109" s="974" t="s">
        <v>303</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304</v>
      </c>
      <c r="BW109" s="975"/>
      <c r="BX109" s="975"/>
      <c r="BY109" s="975"/>
      <c r="BZ109" s="976"/>
      <c r="CA109" s="974" t="s">
        <v>303</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304</v>
      </c>
      <c r="DM109" s="975"/>
      <c r="DN109" s="975"/>
      <c r="DO109" s="975"/>
      <c r="DP109" s="976"/>
      <c r="DQ109" s="974" t="s">
        <v>303</v>
      </c>
      <c r="DR109" s="975"/>
      <c r="DS109" s="975"/>
      <c r="DT109" s="975"/>
      <c r="DU109" s="976"/>
      <c r="DV109" s="974" t="s">
        <v>431</v>
      </c>
      <c r="DW109" s="975"/>
      <c r="DX109" s="975"/>
      <c r="DY109" s="975"/>
      <c r="DZ109" s="977"/>
    </row>
    <row r="110" spans="1:131" s="246" customFormat="1" ht="26.25" customHeight="1">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4956363</v>
      </c>
      <c r="AB110" s="982"/>
      <c r="AC110" s="982"/>
      <c r="AD110" s="982"/>
      <c r="AE110" s="983"/>
      <c r="AF110" s="984">
        <v>5067498</v>
      </c>
      <c r="AG110" s="982"/>
      <c r="AH110" s="982"/>
      <c r="AI110" s="982"/>
      <c r="AJ110" s="983"/>
      <c r="AK110" s="984">
        <v>5262010</v>
      </c>
      <c r="AL110" s="982"/>
      <c r="AM110" s="982"/>
      <c r="AN110" s="982"/>
      <c r="AO110" s="983"/>
      <c r="AP110" s="985">
        <v>26.4</v>
      </c>
      <c r="AQ110" s="986"/>
      <c r="AR110" s="986"/>
      <c r="AS110" s="986"/>
      <c r="AT110" s="987"/>
      <c r="AU110" s="988" t="s">
        <v>72</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54888202</v>
      </c>
      <c r="BR110" s="1017"/>
      <c r="BS110" s="1017"/>
      <c r="BT110" s="1017"/>
      <c r="BU110" s="1017"/>
      <c r="BV110" s="1017">
        <v>58419258</v>
      </c>
      <c r="BW110" s="1017"/>
      <c r="BX110" s="1017"/>
      <c r="BY110" s="1017"/>
      <c r="BZ110" s="1017"/>
      <c r="CA110" s="1017">
        <v>61275435</v>
      </c>
      <c r="CB110" s="1017"/>
      <c r="CC110" s="1017"/>
      <c r="CD110" s="1017"/>
      <c r="CE110" s="1017"/>
      <c r="CF110" s="1031">
        <v>307.2</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438</v>
      </c>
      <c r="DM110" s="1017"/>
      <c r="DN110" s="1017"/>
      <c r="DO110" s="1017"/>
      <c r="DP110" s="1017"/>
      <c r="DQ110" s="1017" t="s">
        <v>386</v>
      </c>
      <c r="DR110" s="1017"/>
      <c r="DS110" s="1017"/>
      <c r="DT110" s="1017"/>
      <c r="DU110" s="1017"/>
      <c r="DV110" s="1018" t="s">
        <v>439</v>
      </c>
      <c r="DW110" s="1018"/>
      <c r="DX110" s="1018"/>
      <c r="DY110" s="1018"/>
      <c r="DZ110" s="1019"/>
    </row>
    <row r="111" spans="1:131" s="246" customFormat="1" ht="26.25" customHeight="1">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386</v>
      </c>
      <c r="AG111" s="1024"/>
      <c r="AH111" s="1024"/>
      <c r="AI111" s="1024"/>
      <c r="AJ111" s="1025"/>
      <c r="AK111" s="1026" t="s">
        <v>386</v>
      </c>
      <c r="AL111" s="1024"/>
      <c r="AM111" s="1024"/>
      <c r="AN111" s="1024"/>
      <c r="AO111" s="1025"/>
      <c r="AP111" s="1027" t="s">
        <v>386</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133387</v>
      </c>
      <c r="BR111" s="1010"/>
      <c r="BS111" s="1010"/>
      <c r="BT111" s="1010"/>
      <c r="BU111" s="1010"/>
      <c r="BV111" s="1010">
        <v>114468</v>
      </c>
      <c r="BW111" s="1010"/>
      <c r="BX111" s="1010"/>
      <c r="BY111" s="1010"/>
      <c r="BZ111" s="1010"/>
      <c r="CA111" s="1010">
        <v>100081</v>
      </c>
      <c r="CB111" s="1010"/>
      <c r="CC111" s="1010"/>
      <c r="CD111" s="1010"/>
      <c r="CE111" s="1010"/>
      <c r="CF111" s="1004">
        <v>0.5</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386</v>
      </c>
      <c r="DH111" s="1010"/>
      <c r="DI111" s="1010"/>
      <c r="DJ111" s="1010"/>
      <c r="DK111" s="1010"/>
      <c r="DL111" s="1010" t="s">
        <v>438</v>
      </c>
      <c r="DM111" s="1010"/>
      <c r="DN111" s="1010"/>
      <c r="DO111" s="1010"/>
      <c r="DP111" s="1010"/>
      <c r="DQ111" s="1010" t="s">
        <v>439</v>
      </c>
      <c r="DR111" s="1010"/>
      <c r="DS111" s="1010"/>
      <c r="DT111" s="1010"/>
      <c r="DU111" s="1010"/>
      <c r="DV111" s="1011" t="s">
        <v>437</v>
      </c>
      <c r="DW111" s="1011"/>
      <c r="DX111" s="1011"/>
      <c r="DY111" s="1011"/>
      <c r="DZ111" s="1012"/>
    </row>
    <row r="112" spans="1:131" s="246" customFormat="1" ht="26.25" customHeight="1">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412</v>
      </c>
      <c r="AG112" s="1049"/>
      <c r="AH112" s="1049"/>
      <c r="AI112" s="1049"/>
      <c r="AJ112" s="1050"/>
      <c r="AK112" s="1051" t="s">
        <v>438</v>
      </c>
      <c r="AL112" s="1049"/>
      <c r="AM112" s="1049"/>
      <c r="AN112" s="1049"/>
      <c r="AO112" s="1050"/>
      <c r="AP112" s="1052" t="s">
        <v>438</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11734671</v>
      </c>
      <c r="BR112" s="1010"/>
      <c r="BS112" s="1010"/>
      <c r="BT112" s="1010"/>
      <c r="BU112" s="1010"/>
      <c r="BV112" s="1010">
        <v>11193008</v>
      </c>
      <c r="BW112" s="1010"/>
      <c r="BX112" s="1010"/>
      <c r="BY112" s="1010"/>
      <c r="BZ112" s="1010"/>
      <c r="CA112" s="1010">
        <v>11196766</v>
      </c>
      <c r="CB112" s="1010"/>
      <c r="CC112" s="1010"/>
      <c r="CD112" s="1010"/>
      <c r="CE112" s="1010"/>
      <c r="CF112" s="1004">
        <v>56.1</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386</v>
      </c>
      <c r="DM112" s="1010"/>
      <c r="DN112" s="1010"/>
      <c r="DO112" s="1010"/>
      <c r="DP112" s="1010"/>
      <c r="DQ112" s="1010" t="s">
        <v>437</v>
      </c>
      <c r="DR112" s="1010"/>
      <c r="DS112" s="1010"/>
      <c r="DT112" s="1010"/>
      <c r="DU112" s="1010"/>
      <c r="DV112" s="1011" t="s">
        <v>438</v>
      </c>
      <c r="DW112" s="1011"/>
      <c r="DX112" s="1011"/>
      <c r="DY112" s="1011"/>
      <c r="DZ112" s="1012"/>
    </row>
    <row r="113" spans="1:130" s="246" customFormat="1" ht="26.25" customHeight="1">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963531</v>
      </c>
      <c r="AB113" s="1024"/>
      <c r="AC113" s="1024"/>
      <c r="AD113" s="1024"/>
      <c r="AE113" s="1025"/>
      <c r="AF113" s="1026">
        <v>1021161</v>
      </c>
      <c r="AG113" s="1024"/>
      <c r="AH113" s="1024"/>
      <c r="AI113" s="1024"/>
      <c r="AJ113" s="1025"/>
      <c r="AK113" s="1026">
        <v>995384</v>
      </c>
      <c r="AL113" s="1024"/>
      <c r="AM113" s="1024"/>
      <c r="AN113" s="1024"/>
      <c r="AO113" s="1025"/>
      <c r="AP113" s="1027">
        <v>5</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t="s">
        <v>412</v>
      </c>
      <c r="BR113" s="1010"/>
      <c r="BS113" s="1010"/>
      <c r="BT113" s="1010"/>
      <c r="BU113" s="1010"/>
      <c r="BV113" s="1010" t="s">
        <v>439</v>
      </c>
      <c r="BW113" s="1010"/>
      <c r="BX113" s="1010"/>
      <c r="BY113" s="1010"/>
      <c r="BZ113" s="1010"/>
      <c r="CA113" s="1010" t="s">
        <v>438</v>
      </c>
      <c r="CB113" s="1010"/>
      <c r="CC113" s="1010"/>
      <c r="CD113" s="1010"/>
      <c r="CE113" s="1010"/>
      <c r="CF113" s="1004" t="s">
        <v>438</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412</v>
      </c>
      <c r="DH113" s="1049"/>
      <c r="DI113" s="1049"/>
      <c r="DJ113" s="1049"/>
      <c r="DK113" s="1050"/>
      <c r="DL113" s="1051" t="s">
        <v>439</v>
      </c>
      <c r="DM113" s="1049"/>
      <c r="DN113" s="1049"/>
      <c r="DO113" s="1049"/>
      <c r="DP113" s="1050"/>
      <c r="DQ113" s="1051" t="s">
        <v>450</v>
      </c>
      <c r="DR113" s="1049"/>
      <c r="DS113" s="1049"/>
      <c r="DT113" s="1049"/>
      <c r="DU113" s="1050"/>
      <c r="DV113" s="1052" t="s">
        <v>386</v>
      </c>
      <c r="DW113" s="1053"/>
      <c r="DX113" s="1053"/>
      <c r="DY113" s="1053"/>
      <c r="DZ113" s="1054"/>
    </row>
    <row r="114" spans="1:130" s="246" customFormat="1" ht="26.25" customHeight="1">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438</v>
      </c>
      <c r="AB114" s="1049"/>
      <c r="AC114" s="1049"/>
      <c r="AD114" s="1049"/>
      <c r="AE114" s="1050"/>
      <c r="AF114" s="1051" t="s">
        <v>386</v>
      </c>
      <c r="AG114" s="1049"/>
      <c r="AH114" s="1049"/>
      <c r="AI114" s="1049"/>
      <c r="AJ114" s="1050"/>
      <c r="AK114" s="1051" t="s">
        <v>412</v>
      </c>
      <c r="AL114" s="1049"/>
      <c r="AM114" s="1049"/>
      <c r="AN114" s="1049"/>
      <c r="AO114" s="1050"/>
      <c r="AP114" s="1052" t="s">
        <v>412</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9130782</v>
      </c>
      <c r="BR114" s="1010"/>
      <c r="BS114" s="1010"/>
      <c r="BT114" s="1010"/>
      <c r="BU114" s="1010"/>
      <c r="BV114" s="1010">
        <v>8850453</v>
      </c>
      <c r="BW114" s="1010"/>
      <c r="BX114" s="1010"/>
      <c r="BY114" s="1010"/>
      <c r="BZ114" s="1010"/>
      <c r="CA114" s="1010">
        <v>8512155</v>
      </c>
      <c r="CB114" s="1010"/>
      <c r="CC114" s="1010"/>
      <c r="CD114" s="1010"/>
      <c r="CE114" s="1010"/>
      <c r="CF114" s="1004">
        <v>42.7</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412</v>
      </c>
      <c r="DH114" s="1049"/>
      <c r="DI114" s="1049"/>
      <c r="DJ114" s="1049"/>
      <c r="DK114" s="1050"/>
      <c r="DL114" s="1051" t="s">
        <v>438</v>
      </c>
      <c r="DM114" s="1049"/>
      <c r="DN114" s="1049"/>
      <c r="DO114" s="1049"/>
      <c r="DP114" s="1050"/>
      <c r="DQ114" s="1051" t="s">
        <v>438</v>
      </c>
      <c r="DR114" s="1049"/>
      <c r="DS114" s="1049"/>
      <c r="DT114" s="1049"/>
      <c r="DU114" s="1050"/>
      <c r="DV114" s="1052" t="s">
        <v>438</v>
      </c>
      <c r="DW114" s="1053"/>
      <c r="DX114" s="1053"/>
      <c r="DY114" s="1053"/>
      <c r="DZ114" s="1054"/>
    </row>
    <row r="115" spans="1:130" s="246" customFormat="1" ht="26.25" customHeight="1">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15555</v>
      </c>
      <c r="AB115" s="1024"/>
      <c r="AC115" s="1024"/>
      <c r="AD115" s="1024"/>
      <c r="AE115" s="1025"/>
      <c r="AF115" s="1026">
        <v>15064</v>
      </c>
      <c r="AG115" s="1024"/>
      <c r="AH115" s="1024"/>
      <c r="AI115" s="1024"/>
      <c r="AJ115" s="1025"/>
      <c r="AK115" s="1026">
        <v>14448</v>
      </c>
      <c r="AL115" s="1024"/>
      <c r="AM115" s="1024"/>
      <c r="AN115" s="1024"/>
      <c r="AO115" s="1025"/>
      <c r="AP115" s="1027">
        <v>0.1</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v>31238</v>
      </c>
      <c r="BR115" s="1010"/>
      <c r="BS115" s="1010"/>
      <c r="BT115" s="1010"/>
      <c r="BU115" s="1010"/>
      <c r="BV115" s="1010">
        <v>30037</v>
      </c>
      <c r="BW115" s="1010"/>
      <c r="BX115" s="1010"/>
      <c r="BY115" s="1010"/>
      <c r="BZ115" s="1010"/>
      <c r="CA115" s="1010">
        <v>22743</v>
      </c>
      <c r="CB115" s="1010"/>
      <c r="CC115" s="1010"/>
      <c r="CD115" s="1010"/>
      <c r="CE115" s="1010"/>
      <c r="CF115" s="1004">
        <v>0.1</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438</v>
      </c>
      <c r="DH115" s="1049"/>
      <c r="DI115" s="1049"/>
      <c r="DJ115" s="1049"/>
      <c r="DK115" s="1050"/>
      <c r="DL115" s="1051" t="s">
        <v>386</v>
      </c>
      <c r="DM115" s="1049"/>
      <c r="DN115" s="1049"/>
      <c r="DO115" s="1049"/>
      <c r="DP115" s="1050"/>
      <c r="DQ115" s="1051" t="s">
        <v>438</v>
      </c>
      <c r="DR115" s="1049"/>
      <c r="DS115" s="1049"/>
      <c r="DT115" s="1049"/>
      <c r="DU115" s="1050"/>
      <c r="DV115" s="1052" t="s">
        <v>438</v>
      </c>
      <c r="DW115" s="1053"/>
      <c r="DX115" s="1053"/>
      <c r="DY115" s="1053"/>
      <c r="DZ115" s="1054"/>
    </row>
    <row r="116" spans="1:130" s="246" customFormat="1" ht="26.25" customHeight="1">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412</v>
      </c>
      <c r="AB116" s="1049"/>
      <c r="AC116" s="1049"/>
      <c r="AD116" s="1049"/>
      <c r="AE116" s="1050"/>
      <c r="AF116" s="1051" t="s">
        <v>386</v>
      </c>
      <c r="AG116" s="1049"/>
      <c r="AH116" s="1049"/>
      <c r="AI116" s="1049"/>
      <c r="AJ116" s="1050"/>
      <c r="AK116" s="1051" t="s">
        <v>386</v>
      </c>
      <c r="AL116" s="1049"/>
      <c r="AM116" s="1049"/>
      <c r="AN116" s="1049"/>
      <c r="AO116" s="1050"/>
      <c r="AP116" s="1052" t="s">
        <v>386</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450</v>
      </c>
      <c r="BR116" s="1010"/>
      <c r="BS116" s="1010"/>
      <c r="BT116" s="1010"/>
      <c r="BU116" s="1010"/>
      <c r="BV116" s="1010" t="s">
        <v>438</v>
      </c>
      <c r="BW116" s="1010"/>
      <c r="BX116" s="1010"/>
      <c r="BY116" s="1010"/>
      <c r="BZ116" s="1010"/>
      <c r="CA116" s="1010" t="s">
        <v>386</v>
      </c>
      <c r="CB116" s="1010"/>
      <c r="CC116" s="1010"/>
      <c r="CD116" s="1010"/>
      <c r="CE116" s="1010"/>
      <c r="CF116" s="1004" t="s">
        <v>438</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126194</v>
      </c>
      <c r="DH116" s="1049"/>
      <c r="DI116" s="1049"/>
      <c r="DJ116" s="1049"/>
      <c r="DK116" s="1050"/>
      <c r="DL116" s="1051">
        <v>112460</v>
      </c>
      <c r="DM116" s="1049"/>
      <c r="DN116" s="1049"/>
      <c r="DO116" s="1049"/>
      <c r="DP116" s="1050"/>
      <c r="DQ116" s="1051">
        <v>98907</v>
      </c>
      <c r="DR116" s="1049"/>
      <c r="DS116" s="1049"/>
      <c r="DT116" s="1049"/>
      <c r="DU116" s="1050"/>
      <c r="DV116" s="1052">
        <v>0.5</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5935449</v>
      </c>
      <c r="AB117" s="1067"/>
      <c r="AC117" s="1067"/>
      <c r="AD117" s="1067"/>
      <c r="AE117" s="1068"/>
      <c r="AF117" s="1069">
        <v>6103723</v>
      </c>
      <c r="AG117" s="1067"/>
      <c r="AH117" s="1067"/>
      <c r="AI117" s="1067"/>
      <c r="AJ117" s="1068"/>
      <c r="AK117" s="1069">
        <v>6271842</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412</v>
      </c>
      <c r="BR117" s="1010"/>
      <c r="BS117" s="1010"/>
      <c r="BT117" s="1010"/>
      <c r="BU117" s="1010"/>
      <c r="BV117" s="1010" t="s">
        <v>439</v>
      </c>
      <c r="BW117" s="1010"/>
      <c r="BX117" s="1010"/>
      <c r="BY117" s="1010"/>
      <c r="BZ117" s="1010"/>
      <c r="CA117" s="1010" t="s">
        <v>438</v>
      </c>
      <c r="CB117" s="1010"/>
      <c r="CC117" s="1010"/>
      <c r="CD117" s="1010"/>
      <c r="CE117" s="1010"/>
      <c r="CF117" s="1004" t="s">
        <v>412</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386</v>
      </c>
      <c r="DH117" s="1049"/>
      <c r="DI117" s="1049"/>
      <c r="DJ117" s="1049"/>
      <c r="DK117" s="1050"/>
      <c r="DL117" s="1051" t="s">
        <v>412</v>
      </c>
      <c r="DM117" s="1049"/>
      <c r="DN117" s="1049"/>
      <c r="DO117" s="1049"/>
      <c r="DP117" s="1050"/>
      <c r="DQ117" s="1051" t="s">
        <v>412</v>
      </c>
      <c r="DR117" s="1049"/>
      <c r="DS117" s="1049"/>
      <c r="DT117" s="1049"/>
      <c r="DU117" s="1050"/>
      <c r="DV117" s="1052" t="s">
        <v>439</v>
      </c>
      <c r="DW117" s="1053"/>
      <c r="DX117" s="1053"/>
      <c r="DY117" s="1053"/>
      <c r="DZ117" s="1054"/>
    </row>
    <row r="118" spans="1:130" s="246" customFormat="1" ht="26.25" customHeight="1">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304</v>
      </c>
      <c r="AG118" s="975"/>
      <c r="AH118" s="975"/>
      <c r="AI118" s="975"/>
      <c r="AJ118" s="976"/>
      <c r="AK118" s="974" t="s">
        <v>303</v>
      </c>
      <c r="AL118" s="975"/>
      <c r="AM118" s="975"/>
      <c r="AN118" s="975"/>
      <c r="AO118" s="976"/>
      <c r="AP118" s="1061" t="s">
        <v>431</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386</v>
      </c>
      <c r="BR118" s="1088"/>
      <c r="BS118" s="1088"/>
      <c r="BT118" s="1088"/>
      <c r="BU118" s="1088"/>
      <c r="BV118" s="1088" t="s">
        <v>412</v>
      </c>
      <c r="BW118" s="1088"/>
      <c r="BX118" s="1088"/>
      <c r="BY118" s="1088"/>
      <c r="BZ118" s="1088"/>
      <c r="CA118" s="1088" t="s">
        <v>386</v>
      </c>
      <c r="CB118" s="1088"/>
      <c r="CC118" s="1088"/>
      <c r="CD118" s="1088"/>
      <c r="CE118" s="1088"/>
      <c r="CF118" s="1004" t="s">
        <v>386</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412</v>
      </c>
      <c r="DH118" s="1049"/>
      <c r="DI118" s="1049"/>
      <c r="DJ118" s="1049"/>
      <c r="DK118" s="1050"/>
      <c r="DL118" s="1051" t="s">
        <v>412</v>
      </c>
      <c r="DM118" s="1049"/>
      <c r="DN118" s="1049"/>
      <c r="DO118" s="1049"/>
      <c r="DP118" s="1050"/>
      <c r="DQ118" s="1051" t="s">
        <v>438</v>
      </c>
      <c r="DR118" s="1049"/>
      <c r="DS118" s="1049"/>
      <c r="DT118" s="1049"/>
      <c r="DU118" s="1050"/>
      <c r="DV118" s="1052" t="s">
        <v>412</v>
      </c>
      <c r="DW118" s="1053"/>
      <c r="DX118" s="1053"/>
      <c r="DY118" s="1053"/>
      <c r="DZ118" s="1054"/>
    </row>
    <row r="119" spans="1:130" s="246" customFormat="1" ht="26.25" customHeight="1">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412</v>
      </c>
      <c r="AB119" s="982"/>
      <c r="AC119" s="982"/>
      <c r="AD119" s="982"/>
      <c r="AE119" s="983"/>
      <c r="AF119" s="984" t="s">
        <v>386</v>
      </c>
      <c r="AG119" s="982"/>
      <c r="AH119" s="982"/>
      <c r="AI119" s="982"/>
      <c r="AJ119" s="983"/>
      <c r="AK119" s="984" t="s">
        <v>412</v>
      </c>
      <c r="AL119" s="982"/>
      <c r="AM119" s="982"/>
      <c r="AN119" s="982"/>
      <c r="AO119" s="983"/>
      <c r="AP119" s="985" t="s">
        <v>386</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465</v>
      </c>
      <c r="BP119" s="1096"/>
      <c r="BQ119" s="1087">
        <v>75918280</v>
      </c>
      <c r="BR119" s="1088"/>
      <c r="BS119" s="1088"/>
      <c r="BT119" s="1088"/>
      <c r="BU119" s="1088"/>
      <c r="BV119" s="1088">
        <v>78607224</v>
      </c>
      <c r="BW119" s="1088"/>
      <c r="BX119" s="1088"/>
      <c r="BY119" s="1088"/>
      <c r="BZ119" s="1088"/>
      <c r="CA119" s="1088">
        <v>81107180</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7193</v>
      </c>
      <c r="DH119" s="1074"/>
      <c r="DI119" s="1074"/>
      <c r="DJ119" s="1074"/>
      <c r="DK119" s="1075"/>
      <c r="DL119" s="1073">
        <v>2008</v>
      </c>
      <c r="DM119" s="1074"/>
      <c r="DN119" s="1074"/>
      <c r="DO119" s="1074"/>
      <c r="DP119" s="1075"/>
      <c r="DQ119" s="1073">
        <v>1174</v>
      </c>
      <c r="DR119" s="1074"/>
      <c r="DS119" s="1074"/>
      <c r="DT119" s="1074"/>
      <c r="DU119" s="1075"/>
      <c r="DV119" s="1076">
        <v>0</v>
      </c>
      <c r="DW119" s="1077"/>
      <c r="DX119" s="1077"/>
      <c r="DY119" s="1077"/>
      <c r="DZ119" s="1078"/>
    </row>
    <row r="120" spans="1:130" s="246" customFormat="1" ht="26.25" customHeight="1">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412</v>
      </c>
      <c r="AB120" s="1049"/>
      <c r="AC120" s="1049"/>
      <c r="AD120" s="1049"/>
      <c r="AE120" s="1050"/>
      <c r="AF120" s="1051" t="s">
        <v>386</v>
      </c>
      <c r="AG120" s="1049"/>
      <c r="AH120" s="1049"/>
      <c r="AI120" s="1049"/>
      <c r="AJ120" s="1050"/>
      <c r="AK120" s="1051" t="s">
        <v>412</v>
      </c>
      <c r="AL120" s="1049"/>
      <c r="AM120" s="1049"/>
      <c r="AN120" s="1049"/>
      <c r="AO120" s="1050"/>
      <c r="AP120" s="1052" t="s">
        <v>438</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7868594</v>
      </c>
      <c r="BR120" s="1017"/>
      <c r="BS120" s="1017"/>
      <c r="BT120" s="1017"/>
      <c r="BU120" s="1017"/>
      <c r="BV120" s="1017">
        <v>7442949</v>
      </c>
      <c r="BW120" s="1017"/>
      <c r="BX120" s="1017"/>
      <c r="BY120" s="1017"/>
      <c r="BZ120" s="1017"/>
      <c r="CA120" s="1017">
        <v>7692199</v>
      </c>
      <c r="CB120" s="1017"/>
      <c r="CC120" s="1017"/>
      <c r="CD120" s="1017"/>
      <c r="CE120" s="1017"/>
      <c r="CF120" s="1031">
        <v>38.6</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10816658</v>
      </c>
      <c r="DH120" s="1017"/>
      <c r="DI120" s="1017"/>
      <c r="DJ120" s="1017"/>
      <c r="DK120" s="1017"/>
      <c r="DL120" s="1017">
        <v>10319441</v>
      </c>
      <c r="DM120" s="1017"/>
      <c r="DN120" s="1017"/>
      <c r="DO120" s="1017"/>
      <c r="DP120" s="1017"/>
      <c r="DQ120" s="1017">
        <v>10342921</v>
      </c>
      <c r="DR120" s="1017"/>
      <c r="DS120" s="1017"/>
      <c r="DT120" s="1017"/>
      <c r="DU120" s="1017"/>
      <c r="DV120" s="1018">
        <v>51.9</v>
      </c>
      <c r="DW120" s="1018"/>
      <c r="DX120" s="1018"/>
      <c r="DY120" s="1018"/>
      <c r="DZ120" s="1019"/>
    </row>
    <row r="121" spans="1:130" s="246" customFormat="1" ht="26.25" customHeight="1">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386</v>
      </c>
      <c r="AB121" s="1049"/>
      <c r="AC121" s="1049"/>
      <c r="AD121" s="1049"/>
      <c r="AE121" s="1050"/>
      <c r="AF121" s="1051" t="s">
        <v>386</v>
      </c>
      <c r="AG121" s="1049"/>
      <c r="AH121" s="1049"/>
      <c r="AI121" s="1049"/>
      <c r="AJ121" s="1050"/>
      <c r="AK121" s="1051" t="s">
        <v>439</v>
      </c>
      <c r="AL121" s="1049"/>
      <c r="AM121" s="1049"/>
      <c r="AN121" s="1049"/>
      <c r="AO121" s="1050"/>
      <c r="AP121" s="1052" t="s">
        <v>437</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5986094</v>
      </c>
      <c r="BR121" s="1010"/>
      <c r="BS121" s="1010"/>
      <c r="BT121" s="1010"/>
      <c r="BU121" s="1010"/>
      <c r="BV121" s="1010">
        <v>6518540</v>
      </c>
      <c r="BW121" s="1010"/>
      <c r="BX121" s="1010"/>
      <c r="BY121" s="1010"/>
      <c r="BZ121" s="1010"/>
      <c r="CA121" s="1010">
        <v>6163883</v>
      </c>
      <c r="CB121" s="1010"/>
      <c r="CC121" s="1010"/>
      <c r="CD121" s="1010"/>
      <c r="CE121" s="1010"/>
      <c r="CF121" s="1004">
        <v>30.9</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917739</v>
      </c>
      <c r="DH121" s="1010"/>
      <c r="DI121" s="1010"/>
      <c r="DJ121" s="1010"/>
      <c r="DK121" s="1010"/>
      <c r="DL121" s="1010">
        <v>873409</v>
      </c>
      <c r="DM121" s="1010"/>
      <c r="DN121" s="1010"/>
      <c r="DO121" s="1010"/>
      <c r="DP121" s="1010"/>
      <c r="DQ121" s="1010">
        <v>847972</v>
      </c>
      <c r="DR121" s="1010"/>
      <c r="DS121" s="1010"/>
      <c r="DT121" s="1010"/>
      <c r="DU121" s="1010"/>
      <c r="DV121" s="1011">
        <v>4.3</v>
      </c>
      <c r="DW121" s="1011"/>
      <c r="DX121" s="1011"/>
      <c r="DY121" s="1011"/>
      <c r="DZ121" s="1012"/>
    </row>
    <row r="122" spans="1:130" s="246" customFormat="1" ht="26.25" customHeight="1">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386</v>
      </c>
      <c r="AB122" s="1049"/>
      <c r="AC122" s="1049"/>
      <c r="AD122" s="1049"/>
      <c r="AE122" s="1050"/>
      <c r="AF122" s="1051" t="s">
        <v>412</v>
      </c>
      <c r="AG122" s="1049"/>
      <c r="AH122" s="1049"/>
      <c r="AI122" s="1049"/>
      <c r="AJ122" s="1050"/>
      <c r="AK122" s="1051" t="s">
        <v>439</v>
      </c>
      <c r="AL122" s="1049"/>
      <c r="AM122" s="1049"/>
      <c r="AN122" s="1049"/>
      <c r="AO122" s="1050"/>
      <c r="AP122" s="1052" t="s">
        <v>438</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50800777</v>
      </c>
      <c r="BR122" s="1088"/>
      <c r="BS122" s="1088"/>
      <c r="BT122" s="1088"/>
      <c r="BU122" s="1088"/>
      <c r="BV122" s="1088">
        <v>52742903</v>
      </c>
      <c r="BW122" s="1088"/>
      <c r="BX122" s="1088"/>
      <c r="BY122" s="1088"/>
      <c r="BZ122" s="1088"/>
      <c r="CA122" s="1088">
        <v>54723876</v>
      </c>
      <c r="CB122" s="1088"/>
      <c r="CC122" s="1088"/>
      <c r="CD122" s="1088"/>
      <c r="CE122" s="1088"/>
      <c r="CF122" s="1108">
        <v>274.39999999999998</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t="s">
        <v>450</v>
      </c>
      <c r="DH122" s="1010"/>
      <c r="DI122" s="1010"/>
      <c r="DJ122" s="1010"/>
      <c r="DK122" s="1010"/>
      <c r="DL122" s="1010" t="s">
        <v>412</v>
      </c>
      <c r="DM122" s="1010"/>
      <c r="DN122" s="1010"/>
      <c r="DO122" s="1010"/>
      <c r="DP122" s="1010"/>
      <c r="DQ122" s="1010" t="s">
        <v>412</v>
      </c>
      <c r="DR122" s="1010"/>
      <c r="DS122" s="1010"/>
      <c r="DT122" s="1010"/>
      <c r="DU122" s="1010"/>
      <c r="DV122" s="1011" t="s">
        <v>437</v>
      </c>
      <c r="DW122" s="1011"/>
      <c r="DX122" s="1011"/>
      <c r="DY122" s="1011"/>
      <c r="DZ122" s="1012"/>
    </row>
    <row r="123" spans="1:130" s="246" customFormat="1" ht="26.25" customHeight="1">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412</v>
      </c>
      <c r="AB123" s="1049"/>
      <c r="AC123" s="1049"/>
      <c r="AD123" s="1049"/>
      <c r="AE123" s="1050"/>
      <c r="AF123" s="1051" t="s">
        <v>412</v>
      </c>
      <c r="AG123" s="1049"/>
      <c r="AH123" s="1049"/>
      <c r="AI123" s="1049"/>
      <c r="AJ123" s="1050"/>
      <c r="AK123" s="1051" t="s">
        <v>438</v>
      </c>
      <c r="AL123" s="1049"/>
      <c r="AM123" s="1049"/>
      <c r="AN123" s="1049"/>
      <c r="AO123" s="1050"/>
      <c r="AP123" s="1052" t="s">
        <v>412</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476</v>
      </c>
      <c r="BP123" s="1096"/>
      <c r="BQ123" s="1155">
        <v>64655465</v>
      </c>
      <c r="BR123" s="1156"/>
      <c r="BS123" s="1156"/>
      <c r="BT123" s="1156"/>
      <c r="BU123" s="1156"/>
      <c r="BV123" s="1156">
        <v>66704392</v>
      </c>
      <c r="BW123" s="1156"/>
      <c r="BX123" s="1156"/>
      <c r="BY123" s="1156"/>
      <c r="BZ123" s="1156"/>
      <c r="CA123" s="1156">
        <v>68579958</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439</v>
      </c>
      <c r="DH123" s="1049"/>
      <c r="DI123" s="1049"/>
      <c r="DJ123" s="1049"/>
      <c r="DK123" s="1050"/>
      <c r="DL123" s="1051" t="s">
        <v>386</v>
      </c>
      <c r="DM123" s="1049"/>
      <c r="DN123" s="1049"/>
      <c r="DO123" s="1049"/>
      <c r="DP123" s="1050"/>
      <c r="DQ123" s="1051" t="s">
        <v>450</v>
      </c>
      <c r="DR123" s="1049"/>
      <c r="DS123" s="1049"/>
      <c r="DT123" s="1049"/>
      <c r="DU123" s="1050"/>
      <c r="DV123" s="1052" t="s">
        <v>386</v>
      </c>
      <c r="DW123" s="1053"/>
      <c r="DX123" s="1053"/>
      <c r="DY123" s="1053"/>
      <c r="DZ123" s="1054"/>
    </row>
    <row r="124" spans="1:130" s="246" customFormat="1" ht="26.25" customHeight="1" thickBot="1">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386</v>
      </c>
      <c r="AB124" s="1049"/>
      <c r="AC124" s="1049"/>
      <c r="AD124" s="1049"/>
      <c r="AE124" s="1050"/>
      <c r="AF124" s="1051" t="s">
        <v>386</v>
      </c>
      <c r="AG124" s="1049"/>
      <c r="AH124" s="1049"/>
      <c r="AI124" s="1049"/>
      <c r="AJ124" s="1050"/>
      <c r="AK124" s="1051" t="s">
        <v>386</v>
      </c>
      <c r="AL124" s="1049"/>
      <c r="AM124" s="1049"/>
      <c r="AN124" s="1049"/>
      <c r="AO124" s="1050"/>
      <c r="AP124" s="1052" t="s">
        <v>439</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54.5</v>
      </c>
      <c r="BR124" s="1118"/>
      <c r="BS124" s="1118"/>
      <c r="BT124" s="1118"/>
      <c r="BU124" s="1118"/>
      <c r="BV124" s="1118">
        <v>58.9</v>
      </c>
      <c r="BW124" s="1118"/>
      <c r="BX124" s="1118"/>
      <c r="BY124" s="1118"/>
      <c r="BZ124" s="1118"/>
      <c r="CA124" s="1118">
        <v>62.8</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v>274</v>
      </c>
      <c r="DH124" s="1074"/>
      <c r="DI124" s="1074"/>
      <c r="DJ124" s="1074"/>
      <c r="DK124" s="1075"/>
      <c r="DL124" s="1073" t="s">
        <v>439</v>
      </c>
      <c r="DM124" s="1074"/>
      <c r="DN124" s="1074"/>
      <c r="DO124" s="1074"/>
      <c r="DP124" s="1075"/>
      <c r="DQ124" s="1073" t="s">
        <v>412</v>
      </c>
      <c r="DR124" s="1074"/>
      <c r="DS124" s="1074"/>
      <c r="DT124" s="1074"/>
      <c r="DU124" s="1075"/>
      <c r="DV124" s="1076" t="s">
        <v>386</v>
      </c>
      <c r="DW124" s="1077"/>
      <c r="DX124" s="1077"/>
      <c r="DY124" s="1077"/>
      <c r="DZ124" s="1078"/>
    </row>
    <row r="125" spans="1:130" s="246" customFormat="1" ht="26.25" customHeight="1">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412</v>
      </c>
      <c r="AB125" s="1049"/>
      <c r="AC125" s="1049"/>
      <c r="AD125" s="1049"/>
      <c r="AE125" s="1050"/>
      <c r="AF125" s="1051" t="s">
        <v>412</v>
      </c>
      <c r="AG125" s="1049"/>
      <c r="AH125" s="1049"/>
      <c r="AI125" s="1049"/>
      <c r="AJ125" s="1050"/>
      <c r="AK125" s="1051" t="s">
        <v>386</v>
      </c>
      <c r="AL125" s="1049"/>
      <c r="AM125" s="1049"/>
      <c r="AN125" s="1049"/>
      <c r="AO125" s="1050"/>
      <c r="AP125" s="1052" t="s">
        <v>412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412</v>
      </c>
      <c r="DH125" s="1017"/>
      <c r="DI125" s="1017"/>
      <c r="DJ125" s="1017"/>
      <c r="DK125" s="1017"/>
      <c r="DL125" s="1017" t="s">
        <v>412</v>
      </c>
      <c r="DM125" s="1017"/>
      <c r="DN125" s="1017"/>
      <c r="DO125" s="1017"/>
      <c r="DP125" s="1017"/>
      <c r="DQ125" s="1017" t="s">
        <v>439</v>
      </c>
      <c r="DR125" s="1017"/>
      <c r="DS125" s="1017"/>
      <c r="DT125" s="1017"/>
      <c r="DU125" s="1017"/>
      <c r="DV125" s="1018" t="s">
        <v>412</v>
      </c>
      <c r="DW125" s="1018"/>
      <c r="DX125" s="1018"/>
      <c r="DY125" s="1018"/>
      <c r="DZ125" s="1019"/>
    </row>
    <row r="126" spans="1:130" s="246" customFormat="1" ht="26.25" customHeight="1" thickBot="1">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13914</v>
      </c>
      <c r="AB126" s="1049"/>
      <c r="AC126" s="1049"/>
      <c r="AD126" s="1049"/>
      <c r="AE126" s="1050"/>
      <c r="AF126" s="1051">
        <v>13734</v>
      </c>
      <c r="AG126" s="1049"/>
      <c r="AH126" s="1049"/>
      <c r="AI126" s="1049"/>
      <c r="AJ126" s="1050"/>
      <c r="AK126" s="1051">
        <v>13553</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482</v>
      </c>
      <c r="CQ126" s="1040"/>
      <c r="CR126" s="1040"/>
      <c r="CS126" s="1040"/>
      <c r="CT126" s="1040"/>
      <c r="CU126" s="1040"/>
      <c r="CV126" s="1040"/>
      <c r="CW126" s="1040"/>
      <c r="CX126" s="1040"/>
      <c r="CY126" s="1040"/>
      <c r="CZ126" s="1040"/>
      <c r="DA126" s="1040"/>
      <c r="DB126" s="1040"/>
      <c r="DC126" s="1040"/>
      <c r="DD126" s="1040"/>
      <c r="DE126" s="1040"/>
      <c r="DF126" s="1041"/>
      <c r="DG126" s="1009" t="s">
        <v>412</v>
      </c>
      <c r="DH126" s="1010"/>
      <c r="DI126" s="1010"/>
      <c r="DJ126" s="1010"/>
      <c r="DK126" s="1010"/>
      <c r="DL126" s="1010" t="s">
        <v>412</v>
      </c>
      <c r="DM126" s="1010"/>
      <c r="DN126" s="1010"/>
      <c r="DO126" s="1010"/>
      <c r="DP126" s="1010"/>
      <c r="DQ126" s="1010" t="s">
        <v>412</v>
      </c>
      <c r="DR126" s="1010"/>
      <c r="DS126" s="1010"/>
      <c r="DT126" s="1010"/>
      <c r="DU126" s="1010"/>
      <c r="DV126" s="1011" t="s">
        <v>439</v>
      </c>
      <c r="DW126" s="1011"/>
      <c r="DX126" s="1011"/>
      <c r="DY126" s="1011"/>
      <c r="DZ126" s="1012"/>
    </row>
    <row r="127" spans="1:130" s="246" customFormat="1" ht="26.25" customHeight="1">
      <c r="A127" s="1150"/>
      <c r="B127" s="1038"/>
      <c r="C127" s="1092" t="s">
        <v>483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1641</v>
      </c>
      <c r="AB127" s="1049"/>
      <c r="AC127" s="1049"/>
      <c r="AD127" s="1049"/>
      <c r="AE127" s="1050"/>
      <c r="AF127" s="1051">
        <v>1330</v>
      </c>
      <c r="AG127" s="1049"/>
      <c r="AH127" s="1049"/>
      <c r="AI127" s="1049"/>
      <c r="AJ127" s="1050"/>
      <c r="AK127" s="1051">
        <v>895</v>
      </c>
      <c r="AL127" s="1049"/>
      <c r="AM127" s="1049"/>
      <c r="AN127" s="1049"/>
      <c r="AO127" s="1050"/>
      <c r="AP127" s="1052">
        <v>0</v>
      </c>
      <c r="AQ127" s="1053"/>
      <c r="AR127" s="1053"/>
      <c r="AS127" s="1053"/>
      <c r="AT127" s="1054"/>
      <c r="AU127" s="282"/>
      <c r="AV127" s="282"/>
      <c r="AW127" s="282"/>
      <c r="AX127" s="1122" t="s">
        <v>484</v>
      </c>
      <c r="AY127" s="1123"/>
      <c r="AZ127" s="1123"/>
      <c r="BA127" s="1123"/>
      <c r="BB127" s="1123"/>
      <c r="BC127" s="1123"/>
      <c r="BD127" s="1123"/>
      <c r="BE127" s="1124"/>
      <c r="BF127" s="1125" t="s">
        <v>485</v>
      </c>
      <c r="BG127" s="1123"/>
      <c r="BH127" s="1123"/>
      <c r="BI127" s="1123"/>
      <c r="BJ127" s="1123"/>
      <c r="BK127" s="1123"/>
      <c r="BL127" s="1124"/>
      <c r="BM127" s="1125" t="s">
        <v>486</v>
      </c>
      <c r="BN127" s="1123"/>
      <c r="BO127" s="1123"/>
      <c r="BP127" s="1123"/>
      <c r="BQ127" s="1123"/>
      <c r="BR127" s="1123"/>
      <c r="BS127" s="1124"/>
      <c r="BT127" s="1125" t="s">
        <v>487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488</v>
      </c>
      <c r="CQ127" s="1040"/>
      <c r="CR127" s="1040"/>
      <c r="CS127" s="1040"/>
      <c r="CT127" s="1040"/>
      <c r="CU127" s="1040"/>
      <c r="CV127" s="1040"/>
      <c r="CW127" s="1040"/>
      <c r="CX127" s="1040"/>
      <c r="CY127" s="1040"/>
      <c r="CZ127" s="1040"/>
      <c r="DA127" s="1040"/>
      <c r="DB127" s="1040"/>
      <c r="DC127" s="1040"/>
      <c r="DD127" s="1040"/>
      <c r="DE127" s="1040"/>
      <c r="DF127" s="1041"/>
      <c r="DG127" s="1009" t="s">
        <v>439</v>
      </c>
      <c r="DH127" s="1010"/>
      <c r="DI127" s="1010"/>
      <c r="DJ127" s="1010"/>
      <c r="DK127" s="1010"/>
      <c r="DL127" s="1010" t="s">
        <v>439</v>
      </c>
      <c r="DM127" s="1010"/>
      <c r="DN127" s="1010"/>
      <c r="DO127" s="1010"/>
      <c r="DP127" s="1010"/>
      <c r="DQ127" s="1010" t="s">
        <v>412</v>
      </c>
      <c r="DR127" s="1010"/>
      <c r="DS127" s="1010"/>
      <c r="DT127" s="1010"/>
      <c r="DU127" s="1010"/>
      <c r="DV127" s="1011" t="s">
        <v>412</v>
      </c>
      <c r="DW127" s="1011"/>
      <c r="DX127" s="1011"/>
      <c r="DY127" s="1011"/>
      <c r="DZ127" s="1012"/>
    </row>
    <row r="128" spans="1:130" s="246" customFormat="1" ht="26.25" customHeight="1" thickBot="1">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596490</v>
      </c>
      <c r="AB128" s="1138"/>
      <c r="AC128" s="1138"/>
      <c r="AD128" s="1138"/>
      <c r="AE128" s="1139"/>
      <c r="AF128" s="1140">
        <v>580206</v>
      </c>
      <c r="AG128" s="1138"/>
      <c r="AH128" s="1138"/>
      <c r="AI128" s="1138"/>
      <c r="AJ128" s="1139"/>
      <c r="AK128" s="1140">
        <v>554156</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439</v>
      </c>
      <c r="BG128" s="1145"/>
      <c r="BH128" s="1145"/>
      <c r="BI128" s="1145"/>
      <c r="BJ128" s="1145"/>
      <c r="BK128" s="1145"/>
      <c r="BL128" s="1146"/>
      <c r="BM128" s="1144">
        <v>12.12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v>31238</v>
      </c>
      <c r="DH128" s="1130"/>
      <c r="DI128" s="1130"/>
      <c r="DJ128" s="1130"/>
      <c r="DK128" s="1130"/>
      <c r="DL128" s="1130">
        <v>30037</v>
      </c>
      <c r="DM128" s="1130"/>
      <c r="DN128" s="1130"/>
      <c r="DO128" s="1130"/>
      <c r="DP128" s="1130"/>
      <c r="DQ128" s="1130">
        <v>22743</v>
      </c>
      <c r="DR128" s="1130"/>
      <c r="DS128" s="1130"/>
      <c r="DT128" s="1130"/>
      <c r="DU128" s="1130"/>
      <c r="DV128" s="1131">
        <v>0.1</v>
      </c>
      <c r="DW128" s="1131"/>
      <c r="DX128" s="1131"/>
      <c r="DY128" s="1131"/>
      <c r="DZ128" s="1132"/>
    </row>
    <row r="129" spans="1:131" s="246" customFormat="1" ht="26.25" customHeight="1">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24856936</v>
      </c>
      <c r="AB129" s="1049"/>
      <c r="AC129" s="1049"/>
      <c r="AD129" s="1049"/>
      <c r="AE129" s="1050"/>
      <c r="AF129" s="1051">
        <v>24506596</v>
      </c>
      <c r="AG129" s="1049"/>
      <c r="AH129" s="1049"/>
      <c r="AI129" s="1049"/>
      <c r="AJ129" s="1050"/>
      <c r="AK129" s="1051">
        <v>24396729</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386</v>
      </c>
      <c r="BG129" s="1159"/>
      <c r="BH129" s="1159"/>
      <c r="BI129" s="1159"/>
      <c r="BJ129" s="1159"/>
      <c r="BK129" s="1159"/>
      <c r="BL129" s="1160"/>
      <c r="BM129" s="1158">
        <v>17.12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4212761</v>
      </c>
      <c r="AB130" s="1049"/>
      <c r="AC130" s="1049"/>
      <c r="AD130" s="1049"/>
      <c r="AE130" s="1050"/>
      <c r="AF130" s="1051">
        <v>4316860</v>
      </c>
      <c r="AG130" s="1049"/>
      <c r="AH130" s="1049"/>
      <c r="AI130" s="1049"/>
      <c r="AJ130" s="1050"/>
      <c r="AK130" s="1051">
        <v>4453064</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5.9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20644175</v>
      </c>
      <c r="AB131" s="1074"/>
      <c r="AC131" s="1074"/>
      <c r="AD131" s="1074"/>
      <c r="AE131" s="1075"/>
      <c r="AF131" s="1073">
        <v>20189736</v>
      </c>
      <c r="AG131" s="1074"/>
      <c r="AH131" s="1074"/>
      <c r="AI131" s="1074"/>
      <c r="AJ131" s="1075"/>
      <c r="AK131" s="1073">
        <v>19943665</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62.8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5.4552821800000002</v>
      </c>
      <c r="AB132" s="1190"/>
      <c r="AC132" s="1190"/>
      <c r="AD132" s="1190"/>
      <c r="AE132" s="1191"/>
      <c r="AF132" s="1192">
        <v>5.9765863210000001</v>
      </c>
      <c r="AG132" s="1190"/>
      <c r="AH132" s="1190"/>
      <c r="AI132" s="1190"/>
      <c r="AJ132" s="1191"/>
      <c r="AK132" s="1192">
        <v>6.3409709300000001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5.6</v>
      </c>
      <c r="AB133" s="1173"/>
      <c r="AC133" s="1173"/>
      <c r="AD133" s="1173"/>
      <c r="AE133" s="1174"/>
      <c r="AF133" s="1172">
        <v>5.6</v>
      </c>
      <c r="AG133" s="1173"/>
      <c r="AH133" s="1173"/>
      <c r="AI133" s="1173"/>
      <c r="AJ133" s="1174"/>
      <c r="AK133" s="1172">
        <v>5.9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5E7CBEGcgcDaxBiHcg0XU0VtvhK1lpeLUdwR89k6aFZRT3N1wpl1EyjXnxsooYfoOxljiR0jQ6wJmtmcSh1Rg==" saltValue="EJoDoqpkapJCVnKFZMfK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4" zoomScaleNormal="85" zoomScaleSheetLayoutView="100" workbookViewId="0">
      <selection activeCell="AO52" sqref="AO5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6Au2h+MQ9ZPbSanNjDvBSevMNFERBbQpfL0dqjlgJJlW5hvgmfMsG2w/6d4UF0qWv8t54djIzSbNGeXA4jTAFA==" saltValue="tNaJLrgBIYk8lWVhJ2kN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8"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GTNTSQOCHf4YAyRtHhBN/7nuo8sAoMv5vsBcTQGEtRJby7yeS8bee73lSnXoOpX/Dgrj9eRHqRZLI9bfq40Rg==" saltValue="BaQozZSAM7uKeh3Zh+WJ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Z22"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7780393</v>
      </c>
      <c r="AP9" s="312">
        <v>94150</v>
      </c>
      <c r="AQ9" s="313">
        <v>57145</v>
      </c>
      <c r="AR9" s="314">
        <v>64.8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525624</v>
      </c>
      <c r="AP10" s="315">
        <v>6361</v>
      </c>
      <c r="AQ10" s="316">
        <v>3801</v>
      </c>
      <c r="AR10" s="317">
        <v>67.400000000000006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12498</v>
      </c>
      <c r="AP11" s="315">
        <v>151</v>
      </c>
      <c r="AQ11" s="316">
        <v>6723</v>
      </c>
      <c r="AR11" s="317">
        <v>-97.8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959</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v>1</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293903</v>
      </c>
      <c r="AP14" s="315">
        <v>3557</v>
      </c>
      <c r="AQ14" s="316">
        <v>2728</v>
      </c>
      <c r="AR14" s="317">
        <v>30.4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309289</v>
      </c>
      <c r="AP15" s="315">
        <v>3743</v>
      </c>
      <c r="AQ15" s="316">
        <v>1349</v>
      </c>
      <c r="AR15" s="317">
        <v>177.5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-755986</v>
      </c>
      <c r="AP16" s="315">
        <v>-9148</v>
      </c>
      <c r="AQ16" s="316">
        <v>-4270</v>
      </c>
      <c r="AR16" s="317">
        <v>114.2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8165721</v>
      </c>
      <c r="AP17" s="315">
        <v>98813</v>
      </c>
      <c r="AQ17" s="316">
        <v>68438</v>
      </c>
      <c r="AR17" s="317">
        <v>44.4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10.96</v>
      </c>
      <c r="AP21" s="328">
        <v>6.23</v>
      </c>
      <c r="AQ21" s="329">
        <v>4.7300000000000004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98.3</v>
      </c>
      <c r="AP22" s="333">
        <v>98.5</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5262010</v>
      </c>
      <c r="AP32" s="342">
        <v>63675</v>
      </c>
      <c r="AQ32" s="343">
        <v>33979</v>
      </c>
      <c r="AR32" s="344">
        <v>87.4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v>15</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995384</v>
      </c>
      <c r="AP35" s="342">
        <v>12045</v>
      </c>
      <c r="AQ35" s="343">
        <v>9031</v>
      </c>
      <c r="AR35" s="344">
        <v>33.4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t="s">
        <v>515</v>
      </c>
      <c r="AP36" s="342" t="s">
        <v>515</v>
      </c>
      <c r="AQ36" s="343">
        <v>1893</v>
      </c>
      <c r="AR36" s="344" t="s">
        <v>515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14448</v>
      </c>
      <c r="AP37" s="342">
        <v>175</v>
      </c>
      <c r="AQ37" s="343">
        <v>1352</v>
      </c>
      <c r="AR37" s="344">
        <v>-87.1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515</v>
      </c>
      <c r="AP38" s="345" t="s">
        <v>515</v>
      </c>
      <c r="AQ38" s="346">
        <v>1</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-554156</v>
      </c>
      <c r="AP39" s="342">
        <v>-6706</v>
      </c>
      <c r="AQ39" s="343">
        <v>-6634</v>
      </c>
      <c r="AR39" s="344">
        <v>1.1000000000000001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-4453064</v>
      </c>
      <c r="AP40" s="342">
        <v>-53886</v>
      </c>
      <c r="AQ40" s="343">
        <v>-28305</v>
      </c>
      <c r="AR40" s="344">
        <v>90.4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1264622</v>
      </c>
      <c r="AP41" s="342">
        <v>15303</v>
      </c>
      <c r="AQ41" s="343">
        <v>11332</v>
      </c>
      <c r="AR41" s="344">
        <v>35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6908568</v>
      </c>
      <c r="AN51" s="364">
        <v>79303</v>
      </c>
      <c r="AO51" s="365">
        <v>-19.399999999999999</v>
      </c>
      <c r="AP51" s="366">
        <v>66255</v>
      </c>
      <c r="AQ51" s="367">
        <v>3.6</v>
      </c>
      <c r="AR51" s="368">
        <v>-23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3442236</v>
      </c>
      <c r="AN52" s="372">
        <v>39513</v>
      </c>
      <c r="AO52" s="373">
        <v>-24</v>
      </c>
      <c r="AP52" s="374">
        <v>31822</v>
      </c>
      <c r="AQ52" s="375">
        <v>8.8000000000000007</v>
      </c>
      <c r="AR52" s="376">
        <v>-32.799999999999997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6843344</v>
      </c>
      <c r="AN53" s="364">
        <v>79456</v>
      </c>
      <c r="AO53" s="365">
        <v>0.2</v>
      </c>
      <c r="AP53" s="366">
        <v>54227</v>
      </c>
      <c r="AQ53" s="367">
        <v>-18.2</v>
      </c>
      <c r="AR53" s="368">
        <v>18.399999999999999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4706957</v>
      </c>
      <c r="AN54" s="372">
        <v>54651</v>
      </c>
      <c r="AO54" s="373">
        <v>38.299999999999997</v>
      </c>
      <c r="AP54" s="374">
        <v>29694</v>
      </c>
      <c r="AQ54" s="375">
        <v>-6.7</v>
      </c>
      <c r="AR54" s="376">
        <v>45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6117259</v>
      </c>
      <c r="AN55" s="364">
        <v>72028</v>
      </c>
      <c r="AO55" s="365">
        <v>-9.3000000000000007</v>
      </c>
      <c r="AP55" s="366">
        <v>44504</v>
      </c>
      <c r="AQ55" s="367">
        <v>-17.899999999999999</v>
      </c>
      <c r="AR55" s="368">
        <v>8.6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4470030</v>
      </c>
      <c r="AN56" s="372">
        <v>52633</v>
      </c>
      <c r="AO56" s="373">
        <v>-3.7</v>
      </c>
      <c r="AP56" s="374">
        <v>25876</v>
      </c>
      <c r="AQ56" s="375">
        <v>-12.9</v>
      </c>
      <c r="AR56" s="376">
        <v>9.1999999999999993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8796052</v>
      </c>
      <c r="AN57" s="364">
        <v>105014</v>
      </c>
      <c r="AO57" s="365">
        <v>45.8</v>
      </c>
      <c r="AP57" s="366">
        <v>47820</v>
      </c>
      <c r="AQ57" s="367">
        <v>7.5</v>
      </c>
      <c r="AR57" s="368">
        <v>38.299999999999997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6582532</v>
      </c>
      <c r="AN58" s="372">
        <v>78587</v>
      </c>
      <c r="AO58" s="373">
        <v>49.3</v>
      </c>
      <c r="AP58" s="374">
        <v>25855</v>
      </c>
      <c r="AQ58" s="375">
        <v>-0.1</v>
      </c>
      <c r="AR58" s="376">
        <v>49.4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8832860</v>
      </c>
      <c r="AN59" s="364">
        <v>106886</v>
      </c>
      <c r="AO59" s="365">
        <v>1.8</v>
      </c>
      <c r="AP59" s="366">
        <v>41934</v>
      </c>
      <c r="AQ59" s="367">
        <v>-12.3</v>
      </c>
      <c r="AR59" s="368">
        <v>14.1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6864777</v>
      </c>
      <c r="AN60" s="372">
        <v>83070</v>
      </c>
      <c r="AO60" s="373">
        <v>5.7</v>
      </c>
      <c r="AP60" s="374">
        <v>23352</v>
      </c>
      <c r="AQ60" s="375">
        <v>-9.6999999999999993</v>
      </c>
      <c r="AR60" s="376">
        <v>15.4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7499617</v>
      </c>
      <c r="AN61" s="379">
        <v>88537</v>
      </c>
      <c r="AO61" s="380">
        <v>3.8</v>
      </c>
      <c r="AP61" s="381">
        <v>50948</v>
      </c>
      <c r="AQ61" s="382">
        <v>-7.5</v>
      </c>
      <c r="AR61" s="368">
        <v>11.3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5213306</v>
      </c>
      <c r="AN62" s="372">
        <v>61691</v>
      </c>
      <c r="AO62" s="373">
        <v>13.1</v>
      </c>
      <c r="AP62" s="374">
        <v>27320</v>
      </c>
      <c r="AQ62" s="375">
        <v>-4.0999999999999996</v>
      </c>
      <c r="AR62" s="376">
        <v>17.2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EW1EPMPfCQ8ooU8KcyBIBKWASDv08XvMkH4axcthN8RFUT/TOzN9lUKVI85iHPnLYUZDnUPb+qsgvi86E34Ig==" saltValue="6EB9vnJgO3t/CvtVoUlw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BI68" sqref="BI68"/>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xW6L9eXvLsc/YkjUP1FNGhKszbKAzhwhfCKTmcl3lEanSx6XiZxDu2VGiqFDZ79AtLhEpHOALGX3ZqCDXjs0w==" saltValue="/Ejus5Xghjq0iuAv5pee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election activeCell="AF98" sqref="AF98"/>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R/Bsd+GYBw4kReH07qou4JyQi5hENC/3ctJpMOwHD19R4ozTlSrwICl3MTfu32pPTdRdxptkGSkqDlcBdguhA==" saltValue="zLIJNgoUWOrNqVMjirMi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9" zoomScale="90" zoomScaleNormal="90" zoomScaleSheetLayoutView="100" workbookViewId="0">
      <selection activeCell="J47" sqref="J47: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17.760000000000002</v>
      </c>
      <c r="G47" s="12">
        <v>17.690000000000001</v>
      </c>
      <c r="H47" s="12">
        <v>16.34</v>
      </c>
      <c r="I47" s="12">
        <v>15.36</v>
      </c>
      <c r="J47" s="13">
        <v>13.59</v>
      </c>
    </row>
    <row r="48" spans="2:10" ht="57.75" customHeight="1">
      <c r="B48" s="14"/>
      <c r="C48" s="1234" t="s">
        <v>4</v>
      </c>
      <c r="D48" s="1234"/>
      <c r="E48" s="1235"/>
      <c r="F48" s="15">
        <v>6.8</v>
      </c>
      <c r="G48" s="16">
        <v>7.05</v>
      </c>
      <c r="H48" s="16">
        <v>6.81</v>
      </c>
      <c r="I48" s="16">
        <v>6.23</v>
      </c>
      <c r="J48" s="17">
        <v>3.28</v>
      </c>
    </row>
    <row r="49" spans="2:10" ht="57.75" customHeight="1" thickBot="1">
      <c r="B49" s="18"/>
      <c r="C49" s="1236" t="s">
        <v>5</v>
      </c>
      <c r="D49" s="1236"/>
      <c r="E49" s="1237"/>
      <c r="F49" s="19" t="s">
        <v>562</v>
      </c>
      <c r="G49" s="20">
        <v>0.28999999999999998</v>
      </c>
      <c r="H49" s="20" t="s">
        <v>563</v>
      </c>
      <c r="I49" s="20" t="s">
        <v>564</v>
      </c>
      <c r="J49" s="21" t="s">
        <v>565</v>
      </c>
    </row>
    <row r="50" spans="2:10" ht="13.5" customHeight="1"/>
    <row r="51" spans="2:10" ht="13.5" hidden="1" customHeight="1"/>
    <row r="52" spans="2:10" ht="13.5" hidden="1" customHeight="1"/>
    <row r="53" spans="2:10" ht="13.5" hidden="1" customHeight="1"/>
  </sheetData>
  <sheetProtection algorithmName="SHA-512" hashValue="sHmCVGa+XELy/sdRPmp1Q2wi+N0htaXGygPGoO56zdRuHXn8J/LdVT4AI3l08CV6nkDyz7kj3TId6JZvASFoqg==" saltValue="dnUeLHJJmNPW82qJNs7d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2020-09-15T06:30:37Z</cp:lastPrinted>
  <dcterms:created xsi:type="dcterms:W3CDTF">2020-02-10T02:52:19Z</dcterms:created>
  <dcterms:modified xsi:type="dcterms:W3CDTF">2020-09-16T23:48:06Z</dcterms:modified>
  <cp:category/>
</cp:coreProperties>
</file>