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01\10060000\10060300\02 決算関係\02-2 財政状況資料集\R1\06 HP原稿\"/>
    </mc:Choice>
  </mc:AlternateContent>
  <bookViews>
    <workbookView xWindow="0" yWindow="0" windowWidth="15360" windowHeight="7635" firstSheet="6" activeTab="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<sst xmlns="http://schemas.openxmlformats.org/spreadsheetml/2006/main" count="1085" uniqueCount="623">
  <si>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</si>
  <si>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</si>
  <si>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</si>
  <si>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</si>
  <si>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</si>
  <si>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</si>
  <si>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</si>
  <si>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</si>
  <si>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</si>
  <si>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</si>
  <si>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</si>
  <si>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</si>
  <si>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</si>
  <si>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</si>
  <si>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</si>
  <si>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</si>
  <si>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</si>
  <si>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</si>
  <si>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</si>
  <si>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</si>
  <si>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</si>
  <si>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</si>
  <si>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</si>
  <si>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</si>
  <si>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</si>
  <si>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</si>
  <si>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</si>
  <si>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</si>
  <si>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</si>
  <si>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</si>
  <si>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</si>
  <si>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</si>
  <si>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</si>
  <si>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</si>
  <si>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</si>
  <si>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</si>
  <si>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</si>
  <si>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</si>
  <si>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</si>
  <si>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</si>
  <si>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</si>
  <si>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</si>
  <si>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</si>
  <si>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</si>
  <si>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</si>
  <si>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</si>
  <si>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</si>
  <si>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</si>
  <si>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</si>
  <si>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</si>
  <si>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</si>
  <si>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</si>
  <si>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</si>
  <si>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</si>
  <si>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</si>
  <si>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</si>
  <si>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</si>
  <si>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</si>
  <si>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</si>
  <si>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</si>
  <si>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</si>
  <si>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</si>
  <si>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</si>
  <si>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</si>
  <si>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</si>
  <si>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</si>
  <si>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</si>
  <si>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</si>
  <si>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</si>
  <si>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</si>
  <si>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</si>
  <si>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</si>
  <si>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</si>
  <si>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</si>
  <si>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</si>
  <si>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</si>
  <si>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</si>
  <si>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</si>
  <si>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</si>
  <si>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</si>
  <si>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</si>
  <si>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</si>
  <si>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</si>
  <si>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</si>
  <si>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</si>
  <si>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</si>
  <si>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</si>
  <si>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</si>
  <si>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</si>
  <si>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</si>
  <si>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</si>
  <si>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</si>
  <si>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</si>
  <si>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</si>
  <si>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</si>
  <si>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</si>
  <si>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</si>
  <si>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</si>
  <si>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</si>
  <si>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</si>
  <si>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</si>
  <si>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</si>
  <si>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</si>
  <si>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</si>
  <si>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</si>
  <si>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</si>
  <si>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</si>
  <si>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</si>
  <si>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</si>
  <si>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</si>
  <si>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</si>
  <si>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</si>
  <si>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</si>
  <si>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</si>
  <si>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</si>
  <si>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</si>
  <si>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</si>
  <si>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</si>
  <si>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</si>
  <si>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</si>
  <si>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</si>
  <si>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</si>
  <si>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</si>
  <si>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</si>
  <si>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</si>
  <si>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</si>
  <si>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</si>
  <si>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</si>
  <si>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</si>
  <si>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</si>
  <si>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</si>
  <si>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</si>
  <si>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</si>
  <si>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</si>
  <si>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</si>
  <si>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</si>
  <si>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</si>
  <si>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</si>
  <si>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</si>
  <si>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</si>
  <si>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</si>
  <si>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</si>
  <si>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</si>
  <si>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</si>
  <si>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</si>
  <si>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</si>
  <si>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</si>
  <si>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</si>
  <si>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</si>
  <si>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</si>
  <si>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</si>
  <si>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</si>
  <si>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</si>
  <si>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</si>
  <si>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</si>
  <si>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</si>
  <si>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</si>
  <si>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</si>
  <si>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</si>
  <si>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</si>
  <si>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</si>
  <si>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</si>
  <si>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</si>
  <si>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</si>
  <si>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</si>
  <si>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</si>
  <si>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</si>
  <si>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</si>
  <si>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</si>
  <si>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</si>
  <si>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</si>
  <si>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</si>
  <si>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</si>
  <si>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</si>
  <si>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</si>
  <si>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</si>
  <si>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</si>
  <si>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</si>
  <si>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</si>
  <si>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</si>
  <si>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</si>
  <si>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</si>
  <si>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</si>
  <si>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</si>
  <si>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</si>
  <si>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</si>
  <si>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</si>
  <si>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</si>
  <si>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</si>
  <si>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</si>
  <si>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</si>
  <si>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</si>
  <si>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</si>
  <si>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</si>
  <si>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</si>
  <si>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</si>
  <si>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</si>
  <si>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</si>
  <si>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</si>
  <si>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</si>
  <si>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</si>
  <si>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</si>
  <si>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</si>
  <si>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</si>
  <si>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</si>
  <si>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</si>
  <si>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</si>
  <si>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</si>
  <si>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</si>
  <si>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</si>
  <si>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</si>
  <si>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</si>
  <si>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栃木県日光市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</si>
  <si>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</si>
  <si>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</si>
  <si>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</si>
  <si>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</si>
  <si>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</si>
  <si>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</si>
  <si>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</si>
  <si>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</si>
  <si>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</si>
  <si>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</si>
  <si>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</si>
  <si>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</si>
  <si>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</si>
  <si>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</si>
  <si>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</si>
  <si>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</si>
  <si>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</si>
  <si>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</si>
  <si>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</si>
  <si>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</si>
  <si>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</si>
  <si>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</si>
  <si>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</si>
  <si>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</si>
  <si>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</si>
  <si>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</si>
  <si>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</si>
  <si>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</si>
  <si>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</si>
  <si>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</si>
  <si>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</si>
  <si>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</si>
  <si>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</si>
  <si>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</si>
  <si>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</si>
  <si>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</si>
  <si>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</si>
  <si>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</si>
  <si>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</si>
  <si>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</si>
  <si>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</si>
  <si>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</si>
  <si>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</si>
  <si>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</si>
  <si>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</si>
  <si>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</si>
  <si>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</si>
  <si>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</si>
  <si>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</si>
  <si>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</si>
  <si>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</si>
  <si>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</si>
  <si>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</si>
  <si>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</si>
  <si>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</si>
  <si>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</si>
  <si>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</si>
  <si>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</si>
  <si>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</si>
  <si>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</si>
  <si>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</si>
  <si>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</si>
  <si>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</si>
  <si>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</si>
  <si>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</si>
  <si>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</si>
  <si>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</si>
  <si>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</si>
  <si>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</si>
  <si>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</si>
  <si>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</si>
  <si>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</si>
  <si>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</si>
  <si>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</si>
  <si>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</si>
  <si>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</si>
  <si>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</si>
  <si>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</si>
  <si>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</si>
  <si>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</si>
  <si>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</si>
  <si>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</si>
  <si>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</si>
  <si>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</si>
  <si>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</si>
  <si>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</si>
  <si>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</si>
  <si>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</si>
  <si>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</si>
  <si>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</si>
  <si>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</si>
  <si>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</si>
  <si>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</si>
  <si>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</si>
  <si>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</si>
  <si>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</si>
  <si>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</si>
  <si>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</si>
  <si>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</si>
  <si>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</si>
  <si>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</si>
  <si>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</si>
  <si>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</si>
  <si>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</si>
  <si>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</si>
  <si>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</si>
  <si>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</si>
  <si>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</si>
  <si>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</si>
  <si>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</si>
  <si>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</si>
  <si>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</si>
  <si>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</si>
  <si>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</si>
  <si>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</si>
  <si>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</si>
  <si>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</si>
  <si>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</si>
  <si>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</si>
  <si>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</si>
  <si>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</si>
  <si>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</si>
  <si>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</si>
  <si>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</si>
  <si>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</si>
  <si>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</si>
  <si>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</si>
  <si>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</si>
  <si>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</si>
  <si>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</si>
  <si>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</si>
  <si>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</si>
  <si>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</si>
  <si>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</si>
  <si>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</si>
  <si>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</si>
  <si>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</si>
  <si>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</si>
  <si>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</si>
  <si>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</si>
  <si>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</si>
  <si>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</si>
  <si>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</si>
  <si>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</si>
  <si>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</si>
  <si>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</si>
  <si>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</si>
  <si>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</si>
  <si>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</si>
  <si>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</si>
  <si>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</si>
  <si>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</si>
  <si>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栃木県日光市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</si>
  <si>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</si>
  <si>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</si>
  <si>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</si>
  <si>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</si>
  <si>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</si>
  <si>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</si>
  <si>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</si>
  <si>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</si>
  <si>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</si>
  <si>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</si>
  <si>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</si>
  <si>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</si>
  <si>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</si>
  <si>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</si>
  <si>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</si>
  <si>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</si>
  <si>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</si>
  <si>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</si>
  <si>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</si>
  <si>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</si>
  <si>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</si>
  <si>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</si>
  <si>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</si>
  <si>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</si>
  <si>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</si>
  <si>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</si>
  <si>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</si>
  <si>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</si>
  <si>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</si>
  <si>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</si>
  <si>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</si>
  <si>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</si>
  <si>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</si>
  <si>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</si>
  <si>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</si>
  <si>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</si>
  <si>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</si>
  <si>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</si>
  <si>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</si>
  <si>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</si>
  <si>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</si>
  <si>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</si>
  <si>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</si>
  <si>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温泉事業特別会計</t>
    <phoneticPr fontId="5"/>
  </si>
  <si>
    <t>銅山観光事業特別会計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</si>
  <si>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</si>
  <si>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</si>
  <si>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</si>
  <si>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</si>
  <si>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</si>
  <si>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</si>
  <si>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</si>
  <si>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</si>
  <si>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</si>
  <si>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</si>
  <si>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</si>
  <si>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</si>
  <si>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</si>
  <si>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</si>
  <si>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</si>
  <si>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</si>
  <si>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</si>
  <si>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</si>
  <si>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</si>
  <si>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</si>
  <si>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</si>
  <si>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</si>
  <si>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</si>
  <si>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</si>
  <si>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</si>
  <si>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</si>
  <si>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</si>
  <si>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</si>
  <si>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</si>
  <si>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</si>
  <si>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</si>
  <si>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</si>
  <si>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</si>
  <si>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</si>
  <si>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</si>
  <si>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</si>
  <si>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</si>
  <si>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</si>
  <si>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</si>
  <si>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</si>
  <si>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</si>
  <si>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</si>
  <si>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</si>
  <si>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</si>
  <si>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</si>
  <si>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</si>
  <si>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</si>
  <si>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</si>
  <si>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t>
    <phoneticPr fontId="5"/>
  </si>
  <si>
    <t>-</t>
    <phoneticPr fontId="5"/>
  </si>
  <si>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</si>
  <si>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</si>
  <si>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</si>
  <si>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</si>
  <si>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</si>
  <si>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</si>
  <si>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</si>
  <si>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</si>
  <si>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</si>
  <si>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</si>
  <si>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</si>
  <si>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</si>
  <si>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</si>
  <si>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</si>
  <si>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</si>
  <si>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</si>
  <si>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</si>
  <si>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</si>
  <si>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</si>
  <si>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</si>
  <si>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</si>
  <si>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</si>
  <si>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</si>
  <si>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</si>
  <si>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</si>
  <si>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</si>
  <si>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</si>
  <si>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</si>
  <si>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</si>
  <si>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</si>
  <si>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</si>
  <si>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</si>
  <si>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</si>
  <si>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</si>
  <si>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</si>
  <si>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</si>
  <si>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</si>
  <si>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</si>
  <si>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</si>
  <si>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</si>
  <si>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</si>
  <si>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</si>
  <si>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</si>
  <si>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</si>
  <si>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</si>
  <si>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</si>
  <si>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</si>
  <si>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</si>
  <si>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</si>
  <si>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</si>
  <si>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</si>
  <si>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</si>
  <si>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</si>
  <si>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</si>
  <si>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</si>
  <si>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</si>
  <si>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</si>
  <si>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</si>
  <si>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</si>
  <si>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</si>
  <si>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</si>
  <si>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</si>
  <si>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</si>
  <si>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</si>
  <si>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</si>
  <si>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</si>
  <si>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</si>
  <si>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</si>
  <si>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</si>
  <si>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</si>
  <si>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</si>
  <si>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</si>
  <si>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</si>
  <si>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</si>
  <si>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</si>
  <si>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</si>
  <si>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</si>
  <si>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</si>
  <si>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</si>
  <si>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</si>
  <si>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</si>
  <si>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</si>
  <si>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</si>
  <si>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</si>
  <si>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</si>
  <si>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</si>
  <si>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</si>
  <si>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</si>
  <si>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</si>
  <si>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</si>
  <si>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</si>
  <si>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</si>
  <si>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</si>
  <si>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</si>
  <si>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</si>
  <si>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</si>
  <si>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</si>
  <si>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</si>
  <si>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</si>
  <si>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</si>
  <si>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</si>
  <si>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</si>
  <si>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</si>
  <si>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</si>
  <si>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</si>
  <si>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</si>
  <si>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</si>
  <si>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</si>
  <si>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</si>
  <si>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</si>
  <si>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</si>
  <si>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</si>
  <si>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</si>
  <si>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</si>
  <si>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</si>
  <si>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</si>
  <si>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</si>
  <si>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1.91</t>
  </si>
  <si>
    <t>▲ 1.89</t>
  </si>
  <si>
    <t>▲ 4.82</t>
  </si>
  <si>
    <t>▲ 3.90</t>
  </si>
  <si>
    <t>水道事業会計</t>
  </si>
  <si>
    <t>一般会計</t>
  </si>
  <si>
    <t>国民健康保険事業特別会計</t>
  </si>
  <si>
    <t>介護保険事業特別会計</t>
  </si>
  <si>
    <t>銅山観光事業特別会計</t>
  </si>
  <si>
    <t>診療所事業特別会計</t>
  </si>
  <si>
    <t>温泉事業特別会計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</si>
  <si>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</si>
  <si>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</si>
  <si>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</si>
  <si>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</si>
  <si>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</si>
  <si>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</si>
  <si>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</si>
  <si>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</si>
  <si>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</si>
  <si>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</si>
  <si>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</si>
  <si>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</si>
  <si>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</si>
  <si>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日光市公共施設振興公社</t>
    <rPh sb="0" eb="3">
      <t>ニッコウシ</t>
    </rPh>
    <rPh sb="3" eb="5">
      <t>コウキョウ</t>
    </rPh>
    <rPh sb="5" eb="7">
      <t>シセツ</t>
    </rPh>
    <rPh sb="7" eb="9">
      <t>シンコウ</t>
    </rPh>
    <rPh sb="9" eb="11">
      <t>コウシャ</t>
    </rPh>
    <phoneticPr fontId="2"/>
  </si>
  <si>
    <t>日光市農業公社</t>
    <rPh sb="0" eb="3">
      <t>ニッコウシ</t>
    </rPh>
    <rPh sb="3" eb="5">
      <t>ノウギョウ</t>
    </rPh>
    <rPh sb="5" eb="7">
      <t>コウシャ</t>
    </rPh>
    <phoneticPr fontId="2"/>
  </si>
  <si>
    <t>オアシス今市</t>
    <rPh sb="4" eb="6">
      <t>イマイチ</t>
    </rPh>
    <phoneticPr fontId="2"/>
  </si>
  <si>
    <t>小杉放菴記念日光美術館</t>
    <rPh sb="0" eb="2">
      <t>コスギ</t>
    </rPh>
    <rPh sb="2" eb="4">
      <t>ホウアン</t>
    </rPh>
    <rPh sb="4" eb="6">
      <t>キネン</t>
    </rPh>
    <rPh sb="6" eb="8">
      <t>ニッコウ</t>
    </rPh>
    <rPh sb="8" eb="11">
      <t>ビジュツカン</t>
    </rPh>
    <phoneticPr fontId="2"/>
  </si>
  <si>
    <t>鬼怒川・川治温泉観光開発</t>
    <rPh sb="0" eb="3">
      <t>キヌガワ</t>
    </rPh>
    <rPh sb="4" eb="8">
      <t>カワジオンセン</t>
    </rPh>
    <rPh sb="8" eb="10">
      <t>カンコウ</t>
    </rPh>
    <rPh sb="10" eb="12">
      <t>カイハツ</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</si>
  <si>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</si>
  <si>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</si>
  <si>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</si>
  <si>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</si>
  <si>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</si>
  <si>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</si>
  <si>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</si>
  <si>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</si>
  <si>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</si>
  <si>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合併振興基金</t>
    <rPh sb="0" eb="2">
      <t>ガッペイ</t>
    </rPh>
    <rPh sb="2" eb="4">
      <t>シンコウ</t>
    </rPh>
    <rPh sb="4" eb="6">
      <t>キキン</t>
    </rPh>
    <phoneticPr fontId="5"/>
  </si>
  <si>
    <t>庁舎整備基金</t>
    <rPh sb="0" eb="2">
      <t>チョウシャ</t>
    </rPh>
    <rPh sb="2" eb="4">
      <t>セイビ</t>
    </rPh>
    <rPh sb="4" eb="6">
      <t>キキン</t>
    </rPh>
    <phoneticPr fontId="5"/>
  </si>
  <si>
    <t>高齢者福祉基金</t>
    <rPh sb="0" eb="3">
      <t>コウレイシャ</t>
    </rPh>
    <rPh sb="3" eb="5">
      <t>フクシ</t>
    </rPh>
    <rPh sb="5" eb="7">
      <t>キキン</t>
    </rPh>
    <phoneticPr fontId="5"/>
  </si>
  <si>
    <t>ふるさと日光応援基金</t>
    <rPh sb="4" eb="6">
      <t>ニッコウ</t>
    </rPh>
    <rPh sb="6" eb="8">
      <t>オウエン</t>
    </rPh>
    <rPh sb="8" eb="10">
      <t>キキン</t>
    </rPh>
    <phoneticPr fontId="5"/>
  </si>
  <si>
    <t>地域医療整備基金</t>
    <rPh sb="0" eb="2">
      <t>チイキ</t>
    </rPh>
    <rPh sb="2" eb="4">
      <t>イリョウ</t>
    </rPh>
    <rPh sb="4" eb="6">
      <t>セイビ</t>
    </rPh>
    <rPh sb="6" eb="8">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</si>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</sst>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2CCD-44E5-A60B-A7FD96003A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79456</c:v>
                </c:pt>
                <c:pt idx="1">
                  <c:v>72028</c:v>
                </c:pt>
                <c:pt idx="2">
                  <c:v>105014</c:v>
                </c:pt>
                <c:pt idx="3">
                  <c:v>106886</c:v>
                </c:pt>
                <c:pt idx="4">
                  <c:v>60355</c:v>
                </c:pt>
              </c:numCache>
            </c:numRef>
          </c:val>
          <c:smooth val="0"/>
          <c:extLst xmlns:c16r2="http://schemas.microsoft.com/office/drawing/2015/06/chart">
            <c:ext xmlns:c16="http://schemas.microsoft.com/office/drawing/2014/chart" uri="{C3380CC4-5D6E-409C-BE32-E72D297353CC}">
              <c16:uniqueId val="{00000001-2CCD-44E5-A60B-A7FD96003ABF}"/>
            </c:ext>
          </c:extLst>
        </c:ser>
        <c:dLbls>
          <c:showLegendKey val="0"/>
          <c:showVal val="0"/>
          <c:showCatName val="0"/>
          <c:showSerName val="0"/>
          <c:showPercent val="0"/>
          <c:showBubbleSize val="0"/>
        </c:dLbls>
        <c:marker val="1"/>
        <c:smooth val="0"/>
        <c:axId val="137618920"/>
        <c:axId val="164193560"/>
      </c:lineChart>
      <c:catAx>
        <c:axId val="137618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193560"/>
        <c:crosses val="autoZero"/>
        <c:auto val="1"/>
        <c:lblAlgn val="ctr"/>
        <c:lblOffset val="100"/>
        <c:tickLblSkip val="1"/>
        <c:tickMarkSkip val="1"/>
        <c:noMultiLvlLbl val="0"/>
      </c:catAx>
      <c:valAx>
        <c:axId val="1641935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618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7.05</c:v>
                </c:pt>
                <c:pt idx="1">
                  <c:v>6.81</c:v>
                </c:pt>
                <c:pt idx="2">
                  <c:v>6.23</c:v>
                </c:pt>
                <c:pt idx="3">
                  <c:v>3.28</c:v>
                </c:pt>
                <c:pt idx="4">
                  <c:v>2.09</c:v>
                </c:pt>
              </c:numCache>
            </c:numRef>
          </c:val>
          <c:extLst xmlns:c16r2="http://schemas.microsoft.com/office/drawing/2015/06/chart">
            <c:ext xmlns:c16="http://schemas.microsoft.com/office/drawing/2014/chart" uri="{C3380CC4-5D6E-409C-BE32-E72D297353CC}">
              <c16:uniqueId val="{00000000-42F4-47B8-8662-BEB3E6F59C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17.690000000000001</c:v>
                </c:pt>
                <c:pt idx="1">
                  <c:v>16.34</c:v>
                </c:pt>
                <c:pt idx="2">
                  <c:v>15.36</c:v>
                </c:pt>
                <c:pt idx="3">
                  <c:v>13.59</c:v>
                </c:pt>
                <c:pt idx="4">
                  <c:v>10.81</c:v>
                </c:pt>
              </c:numCache>
            </c:numRef>
          </c:val>
          <c:extLst xmlns:c16r2="http://schemas.microsoft.com/office/drawing/2015/06/chart">
            <c:ext xmlns:c16="http://schemas.microsoft.com/office/drawing/2014/chart" uri="{C3380CC4-5D6E-409C-BE32-E72D297353CC}">
              <c16:uniqueId val="{00000001-42F4-47B8-8662-BEB3E6F59C31}"/>
            </c:ext>
          </c:extLst>
        </c:ser>
        <c:dLbls>
          <c:showLegendKey val="0"/>
          <c:showVal val="0"/>
          <c:showCatName val="0"/>
          <c:showSerName val="0"/>
          <c:showPercent val="0"/>
          <c:showBubbleSize val="0"/>
        </c:dLbls>
        <c:gapWidth val="250"/>
        <c:overlap val="100"/>
        <c:axId val="164197480"/>
        <c:axId val="164192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0.28999999999999998</c:v>
                </c:pt>
                <c:pt idx="1">
                  <c:v>-1.91</c:v>
                </c:pt>
                <c:pt idx="2">
                  <c:v>-1.89</c:v>
                </c:pt>
                <c:pt idx="3">
                  <c:v>-4.82</c:v>
                </c:pt>
                <c:pt idx="4">
                  <c:v>-3.9</c:v>
                </c:pt>
              </c:numCache>
            </c:numRef>
          </c:val>
          <c:smooth val="0"/>
          <c:extLst xmlns:c16r2="http://schemas.microsoft.com/office/drawing/2015/06/chart">
            <c:ext xmlns:c16="http://schemas.microsoft.com/office/drawing/2014/chart" uri="{C3380CC4-5D6E-409C-BE32-E72D297353CC}">
              <c16:uniqueId val="{00000002-42F4-47B8-8662-BEB3E6F59C31}"/>
            </c:ext>
          </c:extLst>
        </c:ser>
        <c:dLbls>
          <c:showLegendKey val="0"/>
          <c:showVal val="0"/>
          <c:showCatName val="0"/>
          <c:showSerName val="0"/>
          <c:showPercent val="0"/>
          <c:showBubbleSize val="0"/>
        </c:dLbls>
        <c:marker val="1"/>
        <c:smooth val="0"/>
        <c:axId val="164197480"/>
        <c:axId val="164192776"/>
      </c:lineChart>
      <c:catAx>
        <c:axId val="164197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4192776"/>
        <c:crosses val="autoZero"/>
        <c:auto val="1"/>
        <c:lblAlgn val="ctr"/>
        <c:lblOffset val="100"/>
        <c:tickLblSkip val="1"/>
        <c:tickMarkSkip val="1"/>
        <c:noMultiLvlLbl val="0"/>
      </c:catAx>
      <c:valAx>
        <c:axId val="164192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197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0.16</c:v>
                </c:pt>
                <c:pt idx="2">
                  <c:v>#N/A</c:v>
                </c:pt>
                <c:pt idx="3">
                  <c:v>0.17</c:v>
                </c:pt>
                <c:pt idx="4">
                  <c:v>#N/A</c:v>
                </c:pt>
                <c:pt idx="5">
                  <c:v>0.12</c:v>
                </c:pt>
                <c:pt idx="6">
                  <c:v>#N/A</c:v>
                </c:pt>
                <c:pt idx="7">
                  <c:v>7.0000000000000007E-2</c:v>
                </c:pt>
                <c:pt idx="8">
                  <c:v>#N/A</c:v>
                </c:pt>
                <c:pt idx="9">
                  <c:v>0</c:v>
                </c:pt>
              </c:numCache>
            </c:numRef>
          </c:val>
          <c:extLst xmlns:c16r2="http://schemas.microsoft.com/office/drawing/2015/06/chart">
            <c:ext xmlns:c16="http://schemas.microsoft.com/office/drawing/2014/chart" uri="{C3380CC4-5D6E-409C-BE32-E72D297353CC}">
              <c16:uniqueId val="{00000000-7A39-4047-9EEB-7F620E6236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A39-4047-9EEB-7F620E62364F}"/>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7A39-4047-9EEB-7F620E62364F}"/>
            </c:ext>
          </c:extLst>
        </c:ser>
        <c:ser>
          <c:idx val="3"/>
          <c:order val="3"/>
          <c:tx>
            <c:strRef>
              <c:f>データシート!$A$30</c:f>
              <c:strCache>
                <c:ptCount val="1"/>
                <c:pt idx="0">
                  <c:v>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7A39-4047-9EEB-7F620E62364F}"/>
            </c:ext>
          </c:extLst>
        </c:ser>
        <c:ser>
          <c:idx val="4"/>
          <c:order val="4"/>
          <c:tx>
            <c:strRef>
              <c:f>データシート!$A$31</c:f>
              <c:strCache>
                <c:ptCount val="1"/>
                <c:pt idx="0">
                  <c:v>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4-7A39-4047-9EEB-7F620E62364F}"/>
            </c:ext>
          </c:extLst>
        </c:ser>
        <c:ser>
          <c:idx val="5"/>
          <c:order val="5"/>
          <c:tx>
            <c:strRef>
              <c:f>データシート!$A$32</c:f>
              <c:strCache>
                <c:ptCount val="1"/>
                <c:pt idx="0">
                  <c:v>銅山観光事業特別会計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7.0000000000000007E-2</c:v>
                </c:pt>
                <c:pt idx="4">
                  <c:v>#N/A</c:v>
                </c:pt>
                <c:pt idx="5">
                  <c:v>0.05</c:v>
                </c:pt>
                <c:pt idx="6">
                  <c:v>#N/A</c:v>
                </c:pt>
                <c:pt idx="7">
                  <c:v>0.03</c:v>
                </c:pt>
                <c:pt idx="8">
                  <c:v>#N/A</c:v>
                </c:pt>
                <c:pt idx="9">
                  <c:v>0.1</c:v>
                </c:pt>
              </c:numCache>
            </c:numRef>
          </c:val>
          <c:extLst xmlns:c16r2="http://schemas.microsoft.com/office/drawing/2015/06/chart">
            <c:ext xmlns:c16="http://schemas.microsoft.com/office/drawing/2014/chart" uri="{C3380CC4-5D6E-409C-BE32-E72D297353CC}">
              <c16:uniqueId val="{00000005-7A39-4047-9EEB-7F620E62364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0.61</c:v>
                </c:pt>
                <c:pt idx="2">
                  <c:v>#N/A</c:v>
                </c:pt>
                <c:pt idx="3">
                  <c:v>1.1399999999999999</c:v>
                </c:pt>
                <c:pt idx="4">
                  <c:v>#N/A</c:v>
                </c:pt>
                <c:pt idx="5">
                  <c:v>1.61</c:v>
                </c:pt>
                <c:pt idx="6">
                  <c:v>#N/A</c:v>
                </c:pt>
                <c:pt idx="7">
                  <c:v>0.8</c:v>
                </c:pt>
                <c:pt idx="8">
                  <c:v>#N/A</c:v>
                </c:pt>
                <c:pt idx="9">
                  <c:v>0.42</c:v>
                </c:pt>
              </c:numCache>
            </c:numRef>
          </c:val>
          <c:extLst xmlns:c16r2="http://schemas.microsoft.com/office/drawing/2015/06/chart">
            <c:ext xmlns:c16="http://schemas.microsoft.com/office/drawing/2014/chart" uri="{C3380CC4-5D6E-409C-BE32-E72D297353CC}">
              <c16:uniqueId val="{00000006-7A39-4047-9EEB-7F620E62364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0.65</c:v>
                </c:pt>
                <c:pt idx="2">
                  <c:v>#N/A</c:v>
                </c:pt>
                <c:pt idx="3">
                  <c:v>0.75</c:v>
                </c:pt>
                <c:pt idx="4">
                  <c:v>#N/A</c:v>
                </c:pt>
                <c:pt idx="5">
                  <c:v>1.29</c:v>
                </c:pt>
                <c:pt idx="6">
                  <c:v>#N/A</c:v>
                </c:pt>
                <c:pt idx="7">
                  <c:v>0.77</c:v>
                </c:pt>
                <c:pt idx="8">
                  <c:v>#N/A</c:v>
                </c:pt>
                <c:pt idx="9">
                  <c:v>0.44</c:v>
                </c:pt>
              </c:numCache>
            </c:numRef>
          </c:val>
          <c:extLst xmlns:c16r2="http://schemas.microsoft.com/office/drawing/2015/06/chart">
            <c:ext xmlns:c16="http://schemas.microsoft.com/office/drawing/2014/chart" uri="{C3380CC4-5D6E-409C-BE32-E72D297353CC}">
              <c16:uniqueId val="{00000007-7A39-4047-9EEB-7F620E62364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7.02</c:v>
                </c:pt>
                <c:pt idx="2">
                  <c:v>#N/A</c:v>
                </c:pt>
                <c:pt idx="3">
                  <c:v>6.79</c:v>
                </c:pt>
                <c:pt idx="4">
                  <c:v>#N/A</c:v>
                </c:pt>
                <c:pt idx="5">
                  <c:v>6.21</c:v>
                </c:pt>
                <c:pt idx="6">
                  <c:v>#N/A</c:v>
                </c:pt>
                <c:pt idx="7">
                  <c:v>3.25</c:v>
                </c:pt>
                <c:pt idx="8">
                  <c:v>#N/A</c:v>
                </c:pt>
                <c:pt idx="9">
                  <c:v>2.0699999999999998</c:v>
                </c:pt>
              </c:numCache>
            </c:numRef>
          </c:val>
          <c:extLst xmlns:c16r2="http://schemas.microsoft.com/office/drawing/2015/06/chart">
            <c:ext xmlns:c16="http://schemas.microsoft.com/office/drawing/2014/chart" uri="{C3380CC4-5D6E-409C-BE32-E72D297353CC}">
              <c16:uniqueId val="{00000008-7A39-4047-9EEB-7F620E62364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8.1999999999999993</c:v>
                </c:pt>
                <c:pt idx="2">
                  <c:v>#N/A</c:v>
                </c:pt>
                <c:pt idx="3">
                  <c:v>10.57</c:v>
                </c:pt>
                <c:pt idx="4">
                  <c:v>#N/A</c:v>
                </c:pt>
                <c:pt idx="5">
                  <c:v>10.46</c:v>
                </c:pt>
                <c:pt idx="6">
                  <c:v>#N/A</c:v>
                </c:pt>
                <c:pt idx="7">
                  <c:v>10.67</c:v>
                </c:pt>
                <c:pt idx="8">
                  <c:v>#N/A</c:v>
                </c:pt>
                <c:pt idx="9">
                  <c:v>10.14</c:v>
                </c:pt>
              </c:numCache>
            </c:numRef>
          </c:val>
          <c:extLst xmlns:c16r2="http://schemas.microsoft.com/office/drawing/2015/06/chart">
            <c:ext xmlns:c16="http://schemas.microsoft.com/office/drawing/2014/chart" uri="{C3380CC4-5D6E-409C-BE32-E72D297353CC}">
              <c16:uniqueId val="{00000009-7A39-4047-9EEB-7F620E62364F}"/>
            </c:ext>
          </c:extLst>
        </c:ser>
        <c:dLbls>
          <c:showLegendKey val="0"/>
          <c:showVal val="0"/>
          <c:showCatName val="0"/>
          <c:showSerName val="0"/>
          <c:showPercent val="0"/>
          <c:showBubbleSize val="0"/>
        </c:dLbls>
        <c:gapWidth val="150"/>
        <c:overlap val="100"/>
        <c:axId val="164195520"/>
        <c:axId val="164193952"/>
      </c:barChart>
      <c:catAx>
        <c:axId val="16419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193952"/>
        <c:crosses val="autoZero"/>
        <c:auto val="1"/>
        <c:lblAlgn val="ctr"/>
        <c:lblOffset val="100"/>
        <c:tickLblSkip val="1"/>
        <c:tickMarkSkip val="1"/>
        <c:noMultiLvlLbl val="0"/>
      </c:catAx>
      <c:valAx>
        <c:axId val="164193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195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4638</c:v>
                </c:pt>
                <c:pt idx="5">
                  <c:v>4809</c:v>
                </c:pt>
                <c:pt idx="8">
                  <c:v>4898</c:v>
                </c:pt>
                <c:pt idx="11">
                  <c:v>5007</c:v>
                </c:pt>
                <c:pt idx="14">
                  <c:v>5198</c:v>
                </c:pt>
              </c:numCache>
            </c:numRef>
          </c:val>
          <c:extLst xmlns:c16r2="http://schemas.microsoft.com/office/drawing/2015/06/chart">
            <c:ext xmlns:c16="http://schemas.microsoft.com/office/drawing/2014/chart" uri="{C3380CC4-5D6E-409C-BE32-E72D297353CC}">
              <c16:uniqueId val="{00000000-F1C6-411A-BDAA-98ABCCE4D2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1C6-411A-BDAA-98ABCCE4D2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25</c:v>
                </c:pt>
                <c:pt idx="3">
                  <c:v>16</c:v>
                </c:pt>
                <c:pt idx="6">
                  <c:v>15</c:v>
                </c:pt>
                <c:pt idx="9">
                  <c:v>14</c:v>
                </c:pt>
                <c:pt idx="12">
                  <c:v>14</c:v>
                </c:pt>
              </c:numCache>
            </c:numRef>
          </c:val>
          <c:extLst xmlns:c16r2="http://schemas.microsoft.com/office/drawing/2015/06/chart">
            <c:ext xmlns:c16="http://schemas.microsoft.com/office/drawing/2014/chart" uri="{C3380CC4-5D6E-409C-BE32-E72D297353CC}">
              <c16:uniqueId val="{00000002-F1C6-411A-BDAA-98ABCCE4D2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1C6-411A-BDAA-98ABCCE4D2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811</c:v>
                </c:pt>
                <c:pt idx="3">
                  <c:v>964</c:v>
                </c:pt>
                <c:pt idx="6">
                  <c:v>1021</c:v>
                </c:pt>
                <c:pt idx="9">
                  <c:v>995</c:v>
                </c:pt>
                <c:pt idx="12">
                  <c:v>987</c:v>
                </c:pt>
              </c:numCache>
            </c:numRef>
          </c:val>
          <c:extLst xmlns:c16r2="http://schemas.microsoft.com/office/drawing/2015/06/chart">
            <c:ext xmlns:c16="http://schemas.microsoft.com/office/drawing/2014/chart" uri="{C3380CC4-5D6E-409C-BE32-E72D297353CC}">
              <c16:uniqueId val="{00000004-F1C6-411A-BDAA-98ABCCE4D2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1C6-411A-BDAA-98ABCCE4D2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1C6-411A-BDAA-98ABCCE4D2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4957</c:v>
                </c:pt>
                <c:pt idx="3">
                  <c:v>4956</c:v>
                </c:pt>
                <c:pt idx="6">
                  <c:v>5067</c:v>
                </c:pt>
                <c:pt idx="9">
                  <c:v>5262</c:v>
                </c:pt>
                <c:pt idx="12">
                  <c:v>5660</c:v>
                </c:pt>
              </c:numCache>
            </c:numRef>
          </c:val>
          <c:extLst xmlns:c16r2="http://schemas.microsoft.com/office/drawing/2015/06/chart">
            <c:ext xmlns:c16="http://schemas.microsoft.com/office/drawing/2014/chart" uri="{C3380CC4-5D6E-409C-BE32-E72D297353CC}">
              <c16:uniqueId val="{00000007-F1C6-411A-BDAA-98ABCCE4D242}"/>
            </c:ext>
          </c:extLst>
        </c:ser>
        <c:dLbls>
          <c:showLegendKey val="0"/>
          <c:showVal val="0"/>
          <c:showCatName val="0"/>
          <c:showSerName val="0"/>
          <c:showPercent val="0"/>
          <c:showBubbleSize val="0"/>
        </c:dLbls>
        <c:gapWidth val="100"/>
        <c:overlap val="100"/>
        <c:axId val="164198656"/>
        <c:axId val="164193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1155</c:v>
                </c:pt>
                <c:pt idx="2">
                  <c:v>#N/A</c:v>
                </c:pt>
                <c:pt idx="3">
                  <c:v>#N/A</c:v>
                </c:pt>
                <c:pt idx="4">
                  <c:v>1127</c:v>
                </c:pt>
                <c:pt idx="5">
                  <c:v>#N/A</c:v>
                </c:pt>
                <c:pt idx="6">
                  <c:v>#N/A</c:v>
                </c:pt>
                <c:pt idx="7">
                  <c:v>1205</c:v>
                </c:pt>
                <c:pt idx="8">
                  <c:v>#N/A</c:v>
                </c:pt>
                <c:pt idx="9">
                  <c:v>#N/A</c:v>
                </c:pt>
                <c:pt idx="10">
                  <c:v>1264</c:v>
                </c:pt>
                <c:pt idx="11">
                  <c:v>#N/A</c:v>
                </c:pt>
                <c:pt idx="12">
                  <c:v>#N/A</c:v>
                </c:pt>
                <c:pt idx="13">
                  <c:v>1463</c:v>
                </c:pt>
                <c:pt idx="14">
                  <c:v>#N/A</c:v>
                </c:pt>
              </c:numCache>
            </c:numRef>
          </c:val>
          <c:smooth val="0"/>
          <c:extLst xmlns:c16r2="http://schemas.microsoft.com/office/drawing/2015/06/chart">
            <c:ext xmlns:c16="http://schemas.microsoft.com/office/drawing/2014/chart" uri="{C3380CC4-5D6E-409C-BE32-E72D297353CC}">
              <c16:uniqueId val="{00000008-F1C6-411A-BDAA-98ABCCE4D242}"/>
            </c:ext>
          </c:extLst>
        </c:ser>
        <c:dLbls>
          <c:showLegendKey val="0"/>
          <c:showVal val="0"/>
          <c:showCatName val="0"/>
          <c:showSerName val="0"/>
          <c:showPercent val="0"/>
          <c:showBubbleSize val="0"/>
        </c:dLbls>
        <c:marker val="1"/>
        <c:smooth val="0"/>
        <c:axId val="164198656"/>
        <c:axId val="164193168"/>
      </c:lineChart>
      <c:catAx>
        <c:axId val="16419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193168"/>
        <c:crosses val="autoZero"/>
        <c:auto val="1"/>
        <c:lblAlgn val="ctr"/>
        <c:lblOffset val="100"/>
        <c:tickLblSkip val="1"/>
        <c:tickMarkSkip val="1"/>
        <c:noMultiLvlLbl val="0"/>
      </c:catAx>
      <c:valAx>
        <c:axId val="164193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19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50502</c:v>
                </c:pt>
                <c:pt idx="5">
                  <c:v>50801</c:v>
                </c:pt>
                <c:pt idx="8">
                  <c:v>52743</c:v>
                </c:pt>
                <c:pt idx="11">
                  <c:v>54724</c:v>
                </c:pt>
                <c:pt idx="14">
                  <c:v>53911</c:v>
                </c:pt>
              </c:numCache>
            </c:numRef>
          </c:val>
          <c:extLst xmlns:c16r2="http://schemas.microsoft.com/office/drawing/2015/06/chart">
            <c:ext xmlns:c16="http://schemas.microsoft.com/office/drawing/2014/chart" uri="{C3380CC4-5D6E-409C-BE32-E72D297353CC}">
              <c16:uniqueId val="{00000000-1D2B-4075-8562-B7A7359157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5741</c:v>
                </c:pt>
                <c:pt idx="5">
                  <c:v>5986</c:v>
                </c:pt>
                <c:pt idx="8">
                  <c:v>6519</c:v>
                </c:pt>
                <c:pt idx="11">
                  <c:v>6164</c:v>
                </c:pt>
                <c:pt idx="14">
                  <c:v>5330</c:v>
                </c:pt>
              </c:numCache>
            </c:numRef>
          </c:val>
          <c:extLst xmlns:c16r2="http://schemas.microsoft.com/office/drawing/2015/06/chart">
            <c:ext xmlns:c16="http://schemas.microsoft.com/office/drawing/2014/chart" uri="{C3380CC4-5D6E-409C-BE32-E72D297353CC}">
              <c16:uniqueId val="{00000001-1D2B-4075-8562-B7A7359157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8360</c:v>
                </c:pt>
                <c:pt idx="5">
                  <c:v>7869</c:v>
                </c:pt>
                <c:pt idx="8">
                  <c:v>7443</c:v>
                </c:pt>
                <c:pt idx="11">
                  <c:v>7692</c:v>
                </c:pt>
                <c:pt idx="14">
                  <c:v>6993</c:v>
                </c:pt>
              </c:numCache>
            </c:numRef>
          </c:val>
          <c:extLst xmlns:c16r2="http://schemas.microsoft.com/office/drawing/2015/06/chart">
            <c:ext xmlns:c16="http://schemas.microsoft.com/office/drawing/2014/chart" uri="{C3380CC4-5D6E-409C-BE32-E72D297353CC}">
              <c16:uniqueId val="{00000002-1D2B-4075-8562-B7A7359157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D2B-4075-8562-B7A7359157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D2B-4075-8562-B7A7359157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107</c:v>
                </c:pt>
                <c:pt idx="3">
                  <c:v>31</c:v>
                </c:pt>
                <c:pt idx="6">
                  <c:v>30</c:v>
                </c:pt>
                <c:pt idx="9">
                  <c:v>23</c:v>
                </c:pt>
                <c:pt idx="12">
                  <c:v>22</c:v>
                </c:pt>
              </c:numCache>
            </c:numRef>
          </c:val>
          <c:extLst xmlns:c16r2="http://schemas.microsoft.com/office/drawing/2015/06/chart">
            <c:ext xmlns:c16="http://schemas.microsoft.com/office/drawing/2014/chart" uri="{C3380CC4-5D6E-409C-BE32-E72D297353CC}">
              <c16:uniqueId val="{00000005-1D2B-4075-8562-B7A7359157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9329</c:v>
                </c:pt>
                <c:pt idx="3">
                  <c:v>9131</c:v>
                </c:pt>
                <c:pt idx="6">
                  <c:v>8850</c:v>
                </c:pt>
                <c:pt idx="9">
                  <c:v>8512</c:v>
                </c:pt>
                <c:pt idx="12">
                  <c:v>8252</c:v>
                </c:pt>
              </c:numCache>
            </c:numRef>
          </c:val>
          <c:extLst xmlns:c16r2="http://schemas.microsoft.com/office/drawing/2015/06/chart">
            <c:ext xmlns:c16="http://schemas.microsoft.com/office/drawing/2014/chart" uri="{C3380CC4-5D6E-409C-BE32-E72D297353CC}">
              <c16:uniqueId val="{00000006-1D2B-4075-8562-B7A7359157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D2B-4075-8562-B7A7359157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11996</c:v>
                </c:pt>
                <c:pt idx="3">
                  <c:v>11735</c:v>
                </c:pt>
                <c:pt idx="6">
                  <c:v>11193</c:v>
                </c:pt>
                <c:pt idx="9">
                  <c:v>11197</c:v>
                </c:pt>
                <c:pt idx="12">
                  <c:v>10547</c:v>
                </c:pt>
              </c:numCache>
            </c:numRef>
          </c:val>
          <c:extLst xmlns:c16r2="http://schemas.microsoft.com/office/drawing/2015/06/chart">
            <c:ext xmlns:c16="http://schemas.microsoft.com/office/drawing/2014/chart" uri="{C3380CC4-5D6E-409C-BE32-E72D297353CC}">
              <c16:uniqueId val="{00000008-1D2B-4075-8562-B7A7359157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149</c:v>
                </c:pt>
                <c:pt idx="3">
                  <c:v>133</c:v>
                </c:pt>
                <c:pt idx="6">
                  <c:v>114</c:v>
                </c:pt>
                <c:pt idx="9">
                  <c:v>100</c:v>
                </c:pt>
                <c:pt idx="12">
                  <c:v>86</c:v>
                </c:pt>
              </c:numCache>
            </c:numRef>
          </c:val>
          <c:extLst xmlns:c16r2="http://schemas.microsoft.com/office/drawing/2015/06/chart">
            <c:ext xmlns:c16="http://schemas.microsoft.com/office/drawing/2014/chart" uri="{C3380CC4-5D6E-409C-BE32-E72D297353CC}">
              <c16:uniqueId val="{00000009-1D2B-4075-8562-B7A7359157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53695</c:v>
                </c:pt>
                <c:pt idx="3">
                  <c:v>54888</c:v>
                </c:pt>
                <c:pt idx="6">
                  <c:v>58419</c:v>
                </c:pt>
                <c:pt idx="9">
                  <c:v>61275</c:v>
                </c:pt>
                <c:pt idx="12">
                  <c:v>60437</c:v>
                </c:pt>
              </c:numCache>
            </c:numRef>
          </c:val>
          <c:extLst xmlns:c16r2="http://schemas.microsoft.com/office/drawing/2015/06/chart">
            <c:ext xmlns:c16="http://schemas.microsoft.com/office/drawing/2014/chart" uri="{C3380CC4-5D6E-409C-BE32-E72D297353CC}">
              <c16:uniqueId val="{0000000A-1D2B-4075-8562-B7A7359157F5}"/>
            </c:ext>
          </c:extLst>
        </c:ser>
        <c:dLbls>
          <c:showLegendKey val="0"/>
          <c:showVal val="0"/>
          <c:showCatName val="0"/>
          <c:showSerName val="0"/>
          <c:showPercent val="0"/>
          <c:showBubbleSize val="0"/>
        </c:dLbls>
        <c:gapWidth val="100"/>
        <c:overlap val="100"/>
        <c:axId val="164192384"/>
        <c:axId val="407931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10672</c:v>
                </c:pt>
                <c:pt idx="2">
                  <c:v>#N/A</c:v>
                </c:pt>
                <c:pt idx="3">
                  <c:v>#N/A</c:v>
                </c:pt>
                <c:pt idx="4">
                  <c:v>11263</c:v>
                </c:pt>
                <c:pt idx="5">
                  <c:v>#N/A</c:v>
                </c:pt>
                <c:pt idx="6">
                  <c:v>#N/A</c:v>
                </c:pt>
                <c:pt idx="7">
                  <c:v>11903</c:v>
                </c:pt>
                <c:pt idx="8">
                  <c:v>#N/A</c:v>
                </c:pt>
                <c:pt idx="9">
                  <c:v>#N/A</c:v>
                </c:pt>
                <c:pt idx="10">
                  <c:v>12527</c:v>
                </c:pt>
                <c:pt idx="11">
                  <c:v>#N/A</c:v>
                </c:pt>
                <c:pt idx="12">
                  <c:v>#N/A</c:v>
                </c:pt>
                <c:pt idx="13">
                  <c:v>13111</c:v>
                </c:pt>
                <c:pt idx="14">
                  <c:v>#N/A</c:v>
                </c:pt>
              </c:numCache>
            </c:numRef>
          </c:val>
          <c:smooth val="0"/>
          <c:extLst xmlns:c16r2="http://schemas.microsoft.com/office/drawing/2015/06/chart">
            <c:ext xmlns:c16="http://schemas.microsoft.com/office/drawing/2014/chart" uri="{C3380CC4-5D6E-409C-BE32-E72D297353CC}">
              <c16:uniqueId val="{0000000B-1D2B-4075-8562-B7A7359157F5}"/>
            </c:ext>
          </c:extLst>
        </c:ser>
        <c:dLbls>
          <c:showLegendKey val="0"/>
          <c:showVal val="0"/>
          <c:showCatName val="0"/>
          <c:showSerName val="0"/>
          <c:showPercent val="0"/>
          <c:showBubbleSize val="0"/>
        </c:dLbls>
        <c:marker val="1"/>
        <c:smooth val="0"/>
        <c:axId val="164192384"/>
        <c:axId val="407931552"/>
      </c:lineChart>
      <c:catAx>
        <c:axId val="16419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7931552"/>
        <c:crosses val="autoZero"/>
        <c:auto val="1"/>
        <c:lblAlgn val="ctr"/>
        <c:lblOffset val="100"/>
        <c:tickLblSkip val="1"/>
        <c:tickMarkSkip val="1"/>
        <c:noMultiLvlLbl val="0"/>
      </c:catAx>
      <c:valAx>
        <c:axId val="40793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19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3765</c:v>
                </c:pt>
                <c:pt idx="1">
                  <c:v>3316</c:v>
                </c:pt>
                <c:pt idx="2">
                  <c:v>2648</c:v>
                </c:pt>
              </c:numCache>
            </c:numRef>
          </c:val>
          <c:extLst xmlns:c16r2="http://schemas.microsoft.com/office/drawing/2015/06/chart">
            <c:ext xmlns:c16="http://schemas.microsoft.com/office/drawing/2014/chart" uri="{C3380CC4-5D6E-409C-BE32-E72D297353CC}">
              <c16:uniqueId val="{00000000-3566-4CA7-8D14-3EA9BB6682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1170</c:v>
                </c:pt>
                <c:pt idx="1">
                  <c:v>1170</c:v>
                </c:pt>
                <c:pt idx="2">
                  <c:v>970</c:v>
                </c:pt>
              </c:numCache>
            </c:numRef>
          </c:val>
          <c:extLst xmlns:c16r2="http://schemas.microsoft.com/office/drawing/2015/06/chart">
            <c:ext xmlns:c16="http://schemas.microsoft.com/office/drawing/2014/chart" uri="{C3380CC4-5D6E-409C-BE32-E72D297353CC}">
              <c16:uniqueId val="{00000001-3566-4CA7-8D14-3EA9BB6682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4876</c:v>
                </c:pt>
                <c:pt idx="1">
                  <c:v>5067</c:v>
                </c:pt>
                <c:pt idx="2">
                  <c:v>5071</c:v>
                </c:pt>
              </c:numCache>
            </c:numRef>
          </c:val>
          <c:extLst xmlns:c16r2="http://schemas.microsoft.com/office/drawing/2015/06/chart">
            <c:ext xmlns:c16="http://schemas.microsoft.com/office/drawing/2014/chart" uri="{C3380CC4-5D6E-409C-BE32-E72D297353CC}">
              <c16:uniqueId val="{00000002-3566-4CA7-8D14-3EA9BB6682C8}"/>
            </c:ext>
          </c:extLst>
        </c:ser>
        <c:dLbls>
          <c:showLegendKey val="0"/>
          <c:showVal val="0"/>
          <c:showCatName val="0"/>
          <c:showSerName val="0"/>
          <c:showPercent val="0"/>
          <c:showBubbleSize val="0"/>
        </c:dLbls>
        <c:gapWidth val="120"/>
        <c:overlap val="100"/>
        <c:axId val="407930768"/>
        <c:axId val="407932728"/>
      </c:barChart>
      <c:catAx>
        <c:axId val="40793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7932728"/>
        <c:crosses val="autoZero"/>
        <c:auto val="1"/>
        <c:lblAlgn val="ctr"/>
        <c:lblOffset val="100"/>
        <c:tickLblSkip val="1"/>
        <c:tickMarkSkip val="1"/>
        <c:noMultiLvlLbl val="0"/>
      </c:catAx>
      <c:valAx>
        <c:axId val="407932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793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年度における実質公債費比率の分子は１，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４６３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百万円となっている。元利償還金等(A)においては、分流式下水道に要する経費などで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に係る繰入金が微減にとどまった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地方道路等整備事業債などの償還終了がある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一方</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臨時財政対策債の増や、平成２７年度の藤原消防署建設事業に係る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合併特例事業債の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元金償還が開始したことなど</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全体で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３９８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百万円の増加となった。元利償還金等から控除する算入公債費等(B)においては、合併特例事業債や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過疎対策事業債、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臨時財政対策債など交付税措置の割合が高い地方債を活用したため、算入公債費等が増となっている。これらの理由により、実質公債費比率の分子は前年度より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１９９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今後、緊急度や住民ニーズを的確に捉えた事業の選択と集中を徹底し、地方債残高に注視しながら公債費と新規発行額の均衡を図りつつ、交付税措置のある市債を計画的に活用して適正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度における将来負担比率の分子は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１３，１１１百</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万円となっている。将来負担額(A)においては、合併特例事業債や学校教育施設等整備事業債の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新たな</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発行に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はあるものの、臨時財政対策債や下水道事業などの公営企業債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の現在高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が減少したこと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、全体で１，７６３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となっている。一方、将来負担額から控除する充当可能財源等(B)においては、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財政調整基金や減債基金を取り崩したため充当可能基金が６９９百万円の減となったほか、都市計画税、公営住宅使用料などの充当可能特定歳入も減少したことから、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全体で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２，３４６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。これらの理由により、将来負担比率の分子は前年度より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５８４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地方債への過度な依存は避けなければならないことから、緊急度や住民ニーズを的確に捉えた事業の選択と集中を徹底し、交付税措置のある市債の計画的な活用を図りながら、適正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栃木県日光市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への積み立ては、一般寄附金２百万円を「財政調整金」に積み立てたほか、債券運用よる運用益９百万円を「合併振興基金」に積み立てた一方、公共施設マネジメント計画に基づく公共施設の統廃合や長寿命化事業のため「合併振興基金」から２１８百万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普通交付税における合併算定替の縮減の影響</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災害対応に向けた財源確保のため「財政調整基金」から６７０百万円、元金償還金の増に伴う財政負担に対応するため「減債基金」から２００百万円などをそれぞれ取り崩した結果、基金全体としては８６４百万円の減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の縮減による財源不足や公債費の高止まり、公共施設マネジメント計画に基づく各種事業は今後も継続する見込みのため、中長期の財政見通しに基づき、歳入歳出の徹底的な見直しを行いつつ、計画的かつ効果的に基金を活用することで、財政の均衡と健全性の確保を図っ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・合併振興基金：市民の連帯の強化、地域振興並びに公共施設の適正配置及び長寿命化に関する事業の推進</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・庁舎整備基金：庁舎の整備に関する事業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・高齢者福祉基金：高齢者の福祉施策の推進に資する事業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・ふるさと日光応援基金：日光市をふるさととして応援しようとする個人又は法人その他の団体からの寄附金の適正な管理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・地域医療整備基金：市内における産科又は小児科の医療施設又は設備の整備等、地域における医療体制の充実を図るための事業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・合併振興基金：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公共施設マネジメント計画に基づく公共施設の統廃合や長寿命化事業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のため２１８百万円を取り崩したことによる減少</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・庁舎整備基金：庁舎の整備に要する経費に充てるため５０百万円を取り崩したことによる減少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・ふるさと日光応援基金：ふるさと応援寄附金の返礼品取扱事業者数を充実したことに伴う寄附金の増加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・合併振興基金：公共施設マネジメント計画に基づく公共施設の統廃合や長寿命化事業の推進を図るため減少が見込まれる。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・庁舎整備基金：老朽化した庁舎の整備等の実施に伴い、今後も減少が見込まれる。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・高齢者福祉基金：高齢者福祉施設の整備・改修に伴い、今後も減少が見込まれる。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・ふるさと日光応援基金：令和２年度ふるさと寄附金の返戻事業に充てるため、２８４百万円の取り崩しが見込まれる。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・地域医療整備基金：令和元年度末時点において、産科又は小児科の医療施設・設備の整備予定は無いため、増減は無い見込み。</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・普通交付税における合併算定替の縮減の影響や、台風１９号による災害対応に向けた財源を確保するため「財政調整基金」を６７０百万円取り崩した。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・後年度の財源不足や災害等の緊急事態に備えるため、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中長期の財政見通しに基づき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計画的に基金残高を管理していく。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・元金償還金の増に伴う財政負担に対応するため「減債基金」を２００百万円取り崩した。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整備事業など大型施設整備の財源として多額の合併特例事業債を発行したことから、公債費はしばらく高止まりすることが予想され、これに備えて積立てを行ってきた。庁舎整備事業の元金償還が本格化する令和３年度以降の公債費の財政負担を考慮し、「減債基金」の有効活用を図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81,414
80,425
1,449.83
42,536,800
41,796,443
513,245
24,499,932
60,436,150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当市の財政力指数は０．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５９で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、類似団体の平均（０．７４）や県内市町の平均（０．７４）を下回り、県内１４市中１３番目と低い位置にある。特に、市税の徴収率は、９３．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％と前年度より０．１ポイント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、１４市中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番目の状況にある。土地の評価額の漸減や、人口減少及び高齢化の進展に伴い課税額の増が見込めない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、更なる市税の徴収率向上に努めるとともに、「日光市まち・ひと・しごと創生総合戦略」に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基づき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、企業誘致を推進し、工場などの進出による法人市民税や固定資産税、雇用の場の確保によ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個人市民税の増収を図ること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、歳入の確保に努めていく。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xdr:cNvCxnSpPr/>
      </xdr:nvCxnSpPr>
      <xdr:spPr>
        <a:xfrm>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2" name="直線コネクタ 71"/>
        <xdr:cNvCxnSpPr/>
      </xdr:nvCxnSpPr>
      <xdr:spPr>
        <a:xfrm>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xdr:cNvCxnSpPr/>
      </xdr:nvCxnSpPr>
      <xdr:spPr>
        <a:xfrm>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xdr:cNvCxnSpPr/>
      </xdr:nvCxnSpPr>
      <xdr:spPr>
        <a:xfrm>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当市の経常収支比率は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１００．２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県内１４市のなかで唯一１００％を超える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団体と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。主な要因として、歳出においては、合併以降依然として経常経費に占める人件費の割合が高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いほか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合併特例債の元利償還金などの公債費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が増加した。一方</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歳入においては、市税収入額は横ばいで推移しているが、普通交付税</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平成２８年度から合併算定替の縮減が開始されたこと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により公債費の伸びを補うほどの収入には至っていない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これらの要因により、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経常収支比率が前年度比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２．４ポイント増加した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が、令和元年度は更に前年度比０．４ポイント増加する結果となった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費といった経常経費の圧縮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や、受益者負担の適正化による歳入の確保など</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により、経常収支比率の改善を図る必要がある。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64</xdr:row>
      <xdr:rowOff>73152</xdr:rowOff>
    </xdr:to>
    <xdr:cxnSp macro="">
      <xdr:nvCxnSpPr>
        <xdr:cNvPr id="130" name="直線コネクタ 129"/>
        <xdr:cNvCxnSpPr/>
      </xdr:nvCxnSpPr>
      <xdr:spPr>
        <a:xfrm>
          <a:off x="4114800" y="1102664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64</xdr:row>
      <xdr:rowOff>53848</xdr:rowOff>
    </xdr:to>
    <xdr:cxnSp macro="">
      <xdr:nvCxnSpPr>
        <xdr:cNvPr id="133" name="直線コネクタ 132"/>
        <xdr:cNvCxnSpPr/>
      </xdr:nvCxnSpPr>
      <xdr:spPr>
        <a:xfrm>
          <a:off x="3225800" y="1091082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63</xdr:row>
      <xdr:rowOff>119126</xdr:rowOff>
    </xdr:to>
    <xdr:cxnSp macro="">
      <xdr:nvCxnSpPr>
        <xdr:cNvPr id="136" name="直線コネクタ 135"/>
        <xdr:cNvCxnSpPr/>
      </xdr:nvCxnSpPr>
      <xdr:spPr>
        <a:xfrm flipV="1">
          <a:off x="2336800" y="109108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136144</xdr:rowOff>
    </xdr:from>
    <xdr:to>
      <xdr:col>11</xdr:col>
      <xdr:colOff>31750</xdr:colOff>
      <xdr:row>63</xdr:row>
      <xdr:rowOff>119126</xdr:rowOff>
    </xdr:to>
    <xdr:cxnSp macro="">
      <xdr:nvCxnSpPr>
        <xdr:cNvPr id="139" name="直線コネクタ 138"/>
        <xdr:cNvCxnSpPr/>
      </xdr:nvCxnSpPr>
      <xdr:spPr>
        <a:xfrm>
          <a:off x="1447800" y="1076604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49" name="楕円 148"/>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165879</xdr:rowOff>
    </xdr:from>
    <xdr:ext cx="762000" cy="259045"/>
    <xdr:sp macro="" textlink="">
      <xdr:nvSpPr>
        <xdr:cNvPr id="150" name="財政構造の弾力性該当値テキスト"/>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1" name="楕円 150"/>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2" name="テキスト ボックス 151"/>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3" name="楕円 152"/>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145051</xdr:rowOff>
    </xdr:from>
    <xdr:ext cx="762000" cy="259045"/>
    <xdr:sp macro="" textlink="">
      <xdr:nvSpPr>
        <xdr:cNvPr id="154" name="テキスト ボックス 153"/>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68326</xdr:rowOff>
    </xdr:from>
    <xdr:to>
      <xdr:col>11</xdr:col>
      <xdr:colOff>82550</xdr:colOff>
      <xdr:row>63</xdr:row>
      <xdr:rowOff>169926</xdr:rowOff>
    </xdr:to>
    <xdr:sp macro="" textlink="">
      <xdr:nvSpPr>
        <xdr:cNvPr id="155" name="楕円 154"/>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154703</xdr:rowOff>
    </xdr:from>
    <xdr:ext cx="762000" cy="259045"/>
    <xdr:sp macro="" textlink="">
      <xdr:nvSpPr>
        <xdr:cNvPr id="156" name="テキスト ボックス 155"/>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57" name="楕円 156"/>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271</xdr:rowOff>
    </xdr:from>
    <xdr:ext cx="762000" cy="259045"/>
    <xdr:sp macro="" textlink="">
      <xdr:nvSpPr>
        <xdr:cNvPr id="158" name="テキスト ボックス 157"/>
        <xdr:cNvSpPr txBox="1"/>
      </xdr:nvSpPr>
      <xdr:spPr>
        <a:xfrm>
          <a:off x="1066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当市の人口１人当たり人件費・物件費等の決算額は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１８２，０５６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円で、類似団体の平均（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１１３，１９３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円）や県内市町の平均（１１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９４９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をともに大きく上回っている。特に、職員数が類似団体と比較して多いため、人口１人当たりの人件費が高くなっている。その理由は、広域圏の合併により一部事務組合の事業を引き継ぎ、単独自治体として消防事業を実施していることや、市域が広いため居住地や観光施設が点在し、分散型の消防防災体制を整える必要があり、類似団体と比較して消防関係職員が多いことなどが挙げられる。今後、職員定員適正化計画に沿って職員数の適正化を図るとともに、物件費等について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中長期の財政見通しに基づき積極的に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削減を進め、毎年度予算編成時に抑制を図っていく。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10925</xdr:rowOff>
    </xdr:from>
    <xdr:to>
      <xdr:col>23</xdr:col>
      <xdr:colOff>133350</xdr:colOff>
      <xdr:row>89</xdr:row>
      <xdr:rowOff>102924</xdr:rowOff>
    </xdr:to>
    <xdr:cxnSp macro="">
      <xdr:nvCxnSpPr>
        <xdr:cNvPr id="191" name="直線コネクタ 190"/>
        <xdr:cNvCxnSpPr/>
      </xdr:nvCxnSpPr>
      <xdr:spPr>
        <a:xfrm>
          <a:off x="4114800" y="15269975"/>
          <a:ext cx="838200" cy="9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10925</xdr:rowOff>
    </xdr:from>
    <xdr:to>
      <xdr:col>19</xdr:col>
      <xdr:colOff>133350</xdr:colOff>
      <xdr:row>89</xdr:row>
      <xdr:rowOff>28169</xdr:rowOff>
    </xdr:to>
    <xdr:cxnSp macro="">
      <xdr:nvCxnSpPr>
        <xdr:cNvPr id="194" name="直線コネクタ 193"/>
        <xdr:cNvCxnSpPr/>
      </xdr:nvCxnSpPr>
      <xdr:spPr>
        <a:xfrm flipV="1">
          <a:off x="3225800" y="15269975"/>
          <a:ext cx="8890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132893</xdr:rowOff>
    </xdr:from>
    <xdr:to>
      <xdr:col>15</xdr:col>
      <xdr:colOff>82550</xdr:colOff>
      <xdr:row>89</xdr:row>
      <xdr:rowOff>28169</xdr:rowOff>
    </xdr:to>
    <xdr:cxnSp macro="">
      <xdr:nvCxnSpPr>
        <xdr:cNvPr id="197" name="直線コネクタ 196"/>
        <xdr:cNvCxnSpPr/>
      </xdr:nvCxnSpPr>
      <xdr:spPr>
        <a:xfrm>
          <a:off x="2336800" y="15220493"/>
          <a:ext cx="889000" cy="6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98901</xdr:rowOff>
    </xdr:from>
    <xdr:to>
      <xdr:col>11</xdr:col>
      <xdr:colOff>31750</xdr:colOff>
      <xdr:row>88</xdr:row>
      <xdr:rowOff>132893</xdr:rowOff>
    </xdr:to>
    <xdr:cxnSp macro="">
      <xdr:nvCxnSpPr>
        <xdr:cNvPr id="200" name="直線コネクタ 199"/>
        <xdr:cNvCxnSpPr/>
      </xdr:nvCxnSpPr>
      <xdr:spPr>
        <a:xfrm>
          <a:off x="1447800" y="15186501"/>
          <a:ext cx="889000" cy="3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58773</xdr:rowOff>
    </xdr:from>
    <xdr:to>
      <xdr:col>7</xdr:col>
      <xdr:colOff>31750</xdr:colOff>
      <xdr:row>83</xdr:row>
      <xdr:rowOff>160373</xdr:rowOff>
    </xdr:to>
    <xdr:sp macro="" textlink="">
      <xdr:nvSpPr>
        <xdr:cNvPr id="203" name="フローチャート: 判断 202"/>
        <xdr:cNvSpPr/>
      </xdr:nvSpPr>
      <xdr:spPr>
        <a:xfrm>
          <a:off x="1397000" y="1428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170550</xdr:rowOff>
    </xdr:from>
    <xdr:ext cx="762000" cy="259045"/>
    <xdr:sp macro="" textlink="">
      <xdr:nvSpPr>
        <xdr:cNvPr id="204" name="テキスト ボックス 203"/>
        <xdr:cNvSpPr txBox="1"/>
      </xdr:nvSpPr>
      <xdr:spPr>
        <a:xfrm>
          <a:off x="1066800" y="140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52124</xdr:rowOff>
    </xdr:from>
    <xdr:to>
      <xdr:col>23</xdr:col>
      <xdr:colOff>184150</xdr:colOff>
      <xdr:row>89</xdr:row>
      <xdr:rowOff>153724</xdr:rowOff>
    </xdr:to>
    <xdr:sp macro="" textlink="">
      <xdr:nvSpPr>
        <xdr:cNvPr id="210" name="楕円 209"/>
        <xdr:cNvSpPr/>
      </xdr:nvSpPr>
      <xdr:spPr>
        <a:xfrm>
          <a:off x="4902200" y="1531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119451</xdr:rowOff>
    </xdr:from>
    <xdr:ext cx="762000" cy="259045"/>
    <xdr:sp macro="" textlink="">
      <xdr:nvSpPr>
        <xdr:cNvPr id="211" name="人件費・物件費等の状況該当値テキスト"/>
        <xdr:cNvSpPr txBox="1"/>
      </xdr:nvSpPr>
      <xdr:spPr>
        <a:xfrm>
          <a:off x="5041900" y="152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131575</xdr:rowOff>
    </xdr:from>
    <xdr:to>
      <xdr:col>19</xdr:col>
      <xdr:colOff>184150</xdr:colOff>
      <xdr:row>89</xdr:row>
      <xdr:rowOff>61725</xdr:rowOff>
    </xdr:to>
    <xdr:sp macro="" textlink="">
      <xdr:nvSpPr>
        <xdr:cNvPr id="212" name="楕円 211"/>
        <xdr:cNvSpPr/>
      </xdr:nvSpPr>
      <xdr:spPr>
        <a:xfrm>
          <a:off x="4064000" y="152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46502</xdr:rowOff>
    </xdr:from>
    <xdr:ext cx="736600" cy="259045"/>
    <xdr:sp macro="" textlink="">
      <xdr:nvSpPr>
        <xdr:cNvPr id="213" name="テキスト ボックス 212"/>
        <xdr:cNvSpPr txBox="1"/>
      </xdr:nvSpPr>
      <xdr:spPr>
        <a:xfrm>
          <a:off x="3733800" y="15305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148819</xdr:rowOff>
    </xdr:from>
    <xdr:to>
      <xdr:col>15</xdr:col>
      <xdr:colOff>133350</xdr:colOff>
      <xdr:row>89</xdr:row>
      <xdr:rowOff>78969</xdr:rowOff>
    </xdr:to>
    <xdr:sp macro="" textlink="">
      <xdr:nvSpPr>
        <xdr:cNvPr id="214" name="楕円 213"/>
        <xdr:cNvSpPr/>
      </xdr:nvSpPr>
      <xdr:spPr>
        <a:xfrm>
          <a:off x="3175000" y="152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63746</xdr:rowOff>
    </xdr:from>
    <xdr:ext cx="762000" cy="259045"/>
    <xdr:sp macro="" textlink="">
      <xdr:nvSpPr>
        <xdr:cNvPr id="215" name="テキスト ボックス 214"/>
        <xdr:cNvSpPr txBox="1"/>
      </xdr:nvSpPr>
      <xdr:spPr>
        <a:xfrm>
          <a:off x="2844800" y="1532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82093</xdr:rowOff>
    </xdr:from>
    <xdr:to>
      <xdr:col>11</xdr:col>
      <xdr:colOff>82550</xdr:colOff>
      <xdr:row>89</xdr:row>
      <xdr:rowOff>12243</xdr:rowOff>
    </xdr:to>
    <xdr:sp macro="" textlink="">
      <xdr:nvSpPr>
        <xdr:cNvPr id="216" name="楕円 215"/>
        <xdr:cNvSpPr/>
      </xdr:nvSpPr>
      <xdr:spPr>
        <a:xfrm>
          <a:off x="2286000" y="1516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168470</xdr:rowOff>
    </xdr:from>
    <xdr:ext cx="762000" cy="259045"/>
    <xdr:sp macro="" textlink="">
      <xdr:nvSpPr>
        <xdr:cNvPr id="217" name="テキスト ボックス 216"/>
        <xdr:cNvSpPr txBox="1"/>
      </xdr:nvSpPr>
      <xdr:spPr>
        <a:xfrm>
          <a:off x="1955800" y="1525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48101</xdr:rowOff>
    </xdr:from>
    <xdr:to>
      <xdr:col>7</xdr:col>
      <xdr:colOff>31750</xdr:colOff>
      <xdr:row>88</xdr:row>
      <xdr:rowOff>149701</xdr:rowOff>
    </xdr:to>
    <xdr:sp macro="" textlink="">
      <xdr:nvSpPr>
        <xdr:cNvPr id="218" name="楕円 217"/>
        <xdr:cNvSpPr/>
      </xdr:nvSpPr>
      <xdr:spPr>
        <a:xfrm>
          <a:off x="1397000" y="151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134478</xdr:rowOff>
    </xdr:from>
    <xdr:ext cx="762000" cy="259045"/>
    <xdr:sp macro="" textlink="">
      <xdr:nvSpPr>
        <xdr:cNvPr id="219" name="テキスト ボックス 218"/>
        <xdr:cNvSpPr txBox="1"/>
      </xdr:nvSpPr>
      <xdr:spPr>
        <a:xfrm>
          <a:off x="1066800" y="1522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平成２０年度以降、概ね横ばい（国家公務員の時限的な給与改定特例法による措置がないとした場合）で推移している。これまで、５５歳以上の原則昇給停止や昇格制度の見直し、現給保障の段階的廃止など国と同等の措置を行うことにより、全国市平均と同水準を維持している。今後も、より一層の給与の適正化を図るとともに人件費の縮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84364</xdr:rowOff>
    </xdr:to>
    <xdr:cxnSp macro="">
      <xdr:nvCxnSpPr>
        <xdr:cNvPr id="255" name="直線コネクタ 254"/>
        <xdr:cNvCxnSpPr/>
      </xdr:nvCxnSpPr>
      <xdr:spPr>
        <a:xfrm flipV="1">
          <a:off x="16179800" y="1476012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87</xdr:row>
      <xdr:rowOff>16329</xdr:rowOff>
    </xdr:to>
    <xdr:cxnSp macro="">
      <xdr:nvCxnSpPr>
        <xdr:cNvPr id="258" name="直線コネクタ 257"/>
        <xdr:cNvCxnSpPr/>
      </xdr:nvCxnSpPr>
      <xdr:spPr>
        <a:xfrm flipV="1">
          <a:off x="15290800" y="148290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33564</xdr:rowOff>
    </xdr:to>
    <xdr:cxnSp macro="">
      <xdr:nvCxnSpPr>
        <xdr:cNvPr id="261" name="直線コネクタ 260"/>
        <xdr:cNvCxnSpPr/>
      </xdr:nvCxnSpPr>
      <xdr:spPr>
        <a:xfrm flipV="1">
          <a:off x="14401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136979</xdr:rowOff>
    </xdr:to>
    <xdr:cxnSp macro="">
      <xdr:nvCxnSpPr>
        <xdr:cNvPr id="264" name="直線コネクタ 263"/>
        <xdr:cNvCxnSpPr/>
      </xdr:nvCxnSpPr>
      <xdr:spPr>
        <a:xfrm flipV="1">
          <a:off x="13512800" y="149497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4" name="楕円 273"/>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152598</xdr:rowOff>
    </xdr:from>
    <xdr:ext cx="762000" cy="259045"/>
    <xdr:sp macro="" textlink="">
      <xdr:nvSpPr>
        <xdr:cNvPr id="275" name="給与水準   （国との比較）該当値テキスト"/>
        <xdr:cNvSpPr txBox="1"/>
      </xdr:nvSpPr>
      <xdr:spPr>
        <a:xfrm>
          <a:off x="171069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6" name="楕円 275"/>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145341</xdr:rowOff>
    </xdr:from>
    <xdr:ext cx="736600" cy="259045"/>
    <xdr:sp macro="" textlink="">
      <xdr:nvSpPr>
        <xdr:cNvPr id="277" name="テキスト ボックス 276"/>
        <xdr:cNvSpPr txBox="1"/>
      </xdr:nvSpPr>
      <xdr:spPr>
        <a:xfrm>
          <a:off x="15798800" y="145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78" name="楕円 277"/>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79" name="テキスト ボックス 278"/>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0" name="楕円 279"/>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1" name="テキスト ボックス 280"/>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2" name="楕円 281"/>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3" name="テキスト ボックス 282"/>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当市の人口</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１，０００</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１１．２０</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で、類似団体の平均（６．</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）や、県内市町の平均（６．８</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を上回っている。これは、広範囲な市域の行政サービスを維持していくため、地域の行政拠点施設を設置していることに加え、消防防災体制も分散型としていることから、類似団体に比べ職員数が多くなっている。当市の財政状況等に鑑み、職員数削減に取り組み、</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年４月時点で、平成１８年４月に比べ</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２９８</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人（普通会計）と職員定員適正化計画を超えて職員を削減しているものの、人口減少も進み思うような効果が表れていない。今後も、行政サービスの維持向上に努めながら、職員定員適正化計画に基づき、退職者補充率の抑制などにより、職員数の削減を行い、より適切な定員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74506</xdr:rowOff>
    </xdr:from>
    <xdr:to>
      <xdr:col>81</xdr:col>
      <xdr:colOff>44450</xdr:colOff>
      <xdr:row>66</xdr:row>
      <xdr:rowOff>122767</xdr:rowOff>
    </xdr:to>
    <xdr:cxnSp macro="">
      <xdr:nvCxnSpPr>
        <xdr:cNvPr id="318" name="直線コネクタ 317"/>
        <xdr:cNvCxnSpPr/>
      </xdr:nvCxnSpPr>
      <xdr:spPr>
        <a:xfrm>
          <a:off x="16179800" y="113902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42333</xdr:rowOff>
    </xdr:from>
    <xdr:to>
      <xdr:col>77</xdr:col>
      <xdr:colOff>44450</xdr:colOff>
      <xdr:row>66</xdr:row>
      <xdr:rowOff>74506</xdr:rowOff>
    </xdr:to>
    <xdr:cxnSp macro="">
      <xdr:nvCxnSpPr>
        <xdr:cNvPr id="321" name="直線コネクタ 320"/>
        <xdr:cNvCxnSpPr/>
      </xdr:nvCxnSpPr>
      <xdr:spPr>
        <a:xfrm>
          <a:off x="15290800" y="113580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28257</xdr:rowOff>
    </xdr:from>
    <xdr:to>
      <xdr:col>72</xdr:col>
      <xdr:colOff>203200</xdr:colOff>
      <xdr:row>66</xdr:row>
      <xdr:rowOff>42333</xdr:rowOff>
    </xdr:to>
    <xdr:cxnSp macro="">
      <xdr:nvCxnSpPr>
        <xdr:cNvPr id="324" name="直線コネクタ 323"/>
        <xdr:cNvCxnSpPr/>
      </xdr:nvCxnSpPr>
      <xdr:spPr>
        <a:xfrm>
          <a:off x="14401800" y="1134395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28257</xdr:rowOff>
    </xdr:from>
    <xdr:to>
      <xdr:col>68</xdr:col>
      <xdr:colOff>152400</xdr:colOff>
      <xdr:row>66</xdr:row>
      <xdr:rowOff>34290</xdr:rowOff>
    </xdr:to>
    <xdr:cxnSp macro="">
      <xdr:nvCxnSpPr>
        <xdr:cNvPr id="327" name="直線コネクタ 326"/>
        <xdr:cNvCxnSpPr/>
      </xdr:nvCxnSpPr>
      <xdr:spPr>
        <a:xfrm flipV="1">
          <a:off x="13512800" y="113439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0" name="フローチャート: 判断 329"/>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1" name="テキスト ボックス 330"/>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71967</xdr:rowOff>
    </xdr:from>
    <xdr:to>
      <xdr:col>81</xdr:col>
      <xdr:colOff>95250</xdr:colOff>
      <xdr:row>67</xdr:row>
      <xdr:rowOff>2117</xdr:rowOff>
    </xdr:to>
    <xdr:sp macro="" textlink="">
      <xdr:nvSpPr>
        <xdr:cNvPr id="337" name="楕円 336"/>
        <xdr:cNvSpPr/>
      </xdr:nvSpPr>
      <xdr:spPr>
        <a:xfrm>
          <a:off x="169672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139294</xdr:rowOff>
    </xdr:from>
    <xdr:ext cx="762000" cy="259045"/>
    <xdr:sp macro="" textlink="">
      <xdr:nvSpPr>
        <xdr:cNvPr id="338" name="定員管理の状況該当値テキスト"/>
        <xdr:cNvSpPr txBox="1"/>
      </xdr:nvSpPr>
      <xdr:spPr>
        <a:xfrm>
          <a:off x="17106900" y="1128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23706</xdr:rowOff>
    </xdr:from>
    <xdr:to>
      <xdr:col>77</xdr:col>
      <xdr:colOff>95250</xdr:colOff>
      <xdr:row>66</xdr:row>
      <xdr:rowOff>125306</xdr:rowOff>
    </xdr:to>
    <xdr:sp macro="" textlink="">
      <xdr:nvSpPr>
        <xdr:cNvPr id="339" name="楕円 338"/>
        <xdr:cNvSpPr/>
      </xdr:nvSpPr>
      <xdr:spPr>
        <a:xfrm>
          <a:off x="16129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110083</xdr:rowOff>
    </xdr:from>
    <xdr:ext cx="736600" cy="259045"/>
    <xdr:sp macro="" textlink="">
      <xdr:nvSpPr>
        <xdr:cNvPr id="340" name="テキスト ボックス 339"/>
        <xdr:cNvSpPr txBox="1"/>
      </xdr:nvSpPr>
      <xdr:spPr>
        <a:xfrm>
          <a:off x="15798800" y="1142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162983</xdr:rowOff>
    </xdr:from>
    <xdr:to>
      <xdr:col>73</xdr:col>
      <xdr:colOff>44450</xdr:colOff>
      <xdr:row>66</xdr:row>
      <xdr:rowOff>93133</xdr:rowOff>
    </xdr:to>
    <xdr:sp macro="" textlink="">
      <xdr:nvSpPr>
        <xdr:cNvPr id="341" name="楕円 340"/>
        <xdr:cNvSpPr/>
      </xdr:nvSpPr>
      <xdr:spPr>
        <a:xfrm>
          <a:off x="15240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77910</xdr:rowOff>
    </xdr:from>
    <xdr:ext cx="762000" cy="259045"/>
    <xdr:sp macro="" textlink="">
      <xdr:nvSpPr>
        <xdr:cNvPr id="342" name="テキスト ボックス 341"/>
        <xdr:cNvSpPr txBox="1"/>
      </xdr:nvSpPr>
      <xdr:spPr>
        <a:xfrm>
          <a:off x="14909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148907</xdr:rowOff>
    </xdr:from>
    <xdr:to>
      <xdr:col>68</xdr:col>
      <xdr:colOff>203200</xdr:colOff>
      <xdr:row>66</xdr:row>
      <xdr:rowOff>79057</xdr:rowOff>
    </xdr:to>
    <xdr:sp macro="" textlink="">
      <xdr:nvSpPr>
        <xdr:cNvPr id="343" name="楕円 342"/>
        <xdr:cNvSpPr/>
      </xdr:nvSpPr>
      <xdr:spPr>
        <a:xfrm>
          <a:off x="143510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63834</xdr:rowOff>
    </xdr:from>
    <xdr:ext cx="762000" cy="259045"/>
    <xdr:sp macro="" textlink="">
      <xdr:nvSpPr>
        <xdr:cNvPr id="344" name="テキスト ボックス 343"/>
        <xdr:cNvSpPr txBox="1"/>
      </xdr:nvSpPr>
      <xdr:spPr>
        <a:xfrm>
          <a:off x="14020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154940</xdr:rowOff>
    </xdr:from>
    <xdr:to>
      <xdr:col>64</xdr:col>
      <xdr:colOff>152400</xdr:colOff>
      <xdr:row>66</xdr:row>
      <xdr:rowOff>85090</xdr:rowOff>
    </xdr:to>
    <xdr:sp macro="" textlink="">
      <xdr:nvSpPr>
        <xdr:cNvPr id="345" name="楕円 344"/>
        <xdr:cNvSpPr/>
      </xdr:nvSpPr>
      <xdr:spPr>
        <a:xfrm>
          <a:off x="13462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69867</xdr:rowOff>
    </xdr:from>
    <xdr:ext cx="762000" cy="259045"/>
    <xdr:sp macro="" textlink="">
      <xdr:nvSpPr>
        <xdr:cNvPr id="346" name="テキスト ボックス 345"/>
        <xdr:cNvSpPr txBox="1"/>
      </xdr:nvSpPr>
      <xdr:spPr>
        <a:xfrm>
          <a:off x="13131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当市の実質公債費比率（過去３か年平均）は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％で、類似団体の平均（６．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や県内市町の平均（５．６％）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上回っている。標準財政規模は増加したものの、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合併特例事業債や臨時財政対策債などの元利償還金の増加に加え、災害復旧費等に係る基準財政需要額も増加し、単年度の数値は悪化した。平成２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．９ポイント悪化したため、過去３か年平均で０．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今後、緊急度や住民ニーズを的確に捉えた事業の選択と集中を徹底し、地方債残高に注視しながら公債費と新規発行額の均衡を図りつつ、交付税措置のある市債を計画的に活用して適正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76200</xdr:rowOff>
    </xdr:to>
    <xdr:cxnSp macro="">
      <xdr:nvCxnSpPr>
        <xdr:cNvPr id="379" name="直線コネクタ 378"/>
        <xdr:cNvCxnSpPr/>
      </xdr:nvCxnSpPr>
      <xdr:spPr>
        <a:xfrm>
          <a:off x="16179800" y="70573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27940</xdr:rowOff>
    </xdr:to>
    <xdr:cxnSp macro="">
      <xdr:nvCxnSpPr>
        <xdr:cNvPr id="382" name="直線コネクタ 381"/>
        <xdr:cNvCxnSpPr/>
      </xdr:nvCxnSpPr>
      <xdr:spPr>
        <a:xfrm>
          <a:off x="15290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3810</xdr:rowOff>
    </xdr:to>
    <xdr:cxnSp macro="">
      <xdr:nvCxnSpPr>
        <xdr:cNvPr id="385" name="直線コネクタ 384"/>
        <xdr:cNvCxnSpPr/>
      </xdr:nvCxnSpPr>
      <xdr:spPr>
        <a:xfrm>
          <a:off x="14401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52070</xdr:rowOff>
    </xdr:to>
    <xdr:cxnSp macro="">
      <xdr:nvCxnSpPr>
        <xdr:cNvPr id="388" name="直線コネクタ 387"/>
        <xdr:cNvCxnSpPr/>
      </xdr:nvCxnSpPr>
      <xdr:spPr>
        <a:xfrm flipV="1">
          <a:off x="13512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1" name="フローチャート: 判断 390"/>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2" name="テキスト ボックス 391"/>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8" name="楕円 397"/>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399"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0" name="楕円 399"/>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1" name="テキスト ボックス 400"/>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2" name="楕円 401"/>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3" name="テキスト ボックス 402"/>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4" name="楕円 403"/>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5" name="テキスト ボックス 404"/>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6" name="楕円 405"/>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7" name="テキスト ボックス 406"/>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当市の将来負担比率は６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％で、類似団体の平均（２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％）や県内市町の平均（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％）をともに上回っている。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臨時財政対策債や公営住宅債、下水道事業などの公営企業債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償還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市債残高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が減少した一方で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財源確保のために財政調整基金や減債基金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を取り崩したこと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や、都市計画税、公営住宅使用料などの特定歳入の充当額が減少したことなどにより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地方債への過度な依存を避けなければならないことから、今後はより一層、緊急度や住民ニーズを的確に捉えた事業の集中と選択を徹底し、交付税措置のある市債の計画的な活用を図りながら、適正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142596</xdr:rowOff>
    </xdr:from>
    <xdr:to>
      <xdr:col>81</xdr:col>
      <xdr:colOff>44450</xdr:colOff>
      <xdr:row>18</xdr:row>
      <xdr:rowOff>2032</xdr:rowOff>
    </xdr:to>
    <xdr:cxnSp macro="">
      <xdr:nvCxnSpPr>
        <xdr:cNvPr id="439" name="直線コネクタ 438"/>
        <xdr:cNvCxnSpPr/>
      </xdr:nvCxnSpPr>
      <xdr:spPr>
        <a:xfrm>
          <a:off x="16179800" y="3057246"/>
          <a:ext cx="8382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104953</xdr:rowOff>
    </xdr:from>
    <xdr:to>
      <xdr:col>77</xdr:col>
      <xdr:colOff>44450</xdr:colOff>
      <xdr:row>17</xdr:row>
      <xdr:rowOff>142596</xdr:rowOff>
    </xdr:to>
    <xdr:cxnSp macro="">
      <xdr:nvCxnSpPr>
        <xdr:cNvPr id="442" name="直線コネクタ 441"/>
        <xdr:cNvCxnSpPr/>
      </xdr:nvCxnSpPr>
      <xdr:spPr>
        <a:xfrm>
          <a:off x="15290800" y="3019603"/>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62484</xdr:rowOff>
    </xdr:from>
    <xdr:to>
      <xdr:col>72</xdr:col>
      <xdr:colOff>203200</xdr:colOff>
      <xdr:row>17</xdr:row>
      <xdr:rowOff>104953</xdr:rowOff>
    </xdr:to>
    <xdr:cxnSp macro="">
      <xdr:nvCxnSpPr>
        <xdr:cNvPr id="445" name="直線コネクタ 444"/>
        <xdr:cNvCxnSpPr/>
      </xdr:nvCxnSpPr>
      <xdr:spPr>
        <a:xfrm>
          <a:off x="14401800" y="2977134"/>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23876</xdr:rowOff>
    </xdr:from>
    <xdr:to>
      <xdr:col>68</xdr:col>
      <xdr:colOff>152400</xdr:colOff>
      <xdr:row>17</xdr:row>
      <xdr:rowOff>62484</xdr:rowOff>
    </xdr:to>
    <xdr:cxnSp macro="">
      <xdr:nvCxnSpPr>
        <xdr:cNvPr id="448" name="直線コネクタ 447"/>
        <xdr:cNvCxnSpPr/>
      </xdr:nvCxnSpPr>
      <xdr:spPr>
        <a:xfrm>
          <a:off x="13512800" y="293852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17120</xdr:rowOff>
    </xdr:from>
    <xdr:to>
      <xdr:col>64</xdr:col>
      <xdr:colOff>152400</xdr:colOff>
      <xdr:row>16</xdr:row>
      <xdr:rowOff>118720</xdr:rowOff>
    </xdr:to>
    <xdr:sp macro="" textlink="">
      <xdr:nvSpPr>
        <xdr:cNvPr id="451" name="フローチャート: 判断 450"/>
        <xdr:cNvSpPr/>
      </xdr:nvSpPr>
      <xdr:spPr>
        <a:xfrm>
          <a:off x="13462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128897</xdr:rowOff>
    </xdr:from>
    <xdr:ext cx="762000" cy="259045"/>
    <xdr:sp macro="" textlink="">
      <xdr:nvSpPr>
        <xdr:cNvPr id="452" name="テキスト ボックス 451"/>
        <xdr:cNvSpPr txBox="1"/>
      </xdr:nvSpPr>
      <xdr:spPr>
        <a:xfrm>
          <a:off x="13131800" y="25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122682</xdr:rowOff>
    </xdr:from>
    <xdr:to>
      <xdr:col>81</xdr:col>
      <xdr:colOff>95250</xdr:colOff>
      <xdr:row>18</xdr:row>
      <xdr:rowOff>52832</xdr:rowOff>
    </xdr:to>
    <xdr:sp macro="" textlink="">
      <xdr:nvSpPr>
        <xdr:cNvPr id="458" name="楕円 457"/>
        <xdr:cNvSpPr/>
      </xdr:nvSpPr>
      <xdr:spPr>
        <a:xfrm>
          <a:off x="16967200" y="30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94759</xdr:rowOff>
    </xdr:from>
    <xdr:ext cx="762000" cy="259045"/>
    <xdr:sp macro="" textlink="">
      <xdr:nvSpPr>
        <xdr:cNvPr id="459" name="将来負担の状況該当値テキスト"/>
        <xdr:cNvSpPr txBox="1"/>
      </xdr:nvSpPr>
      <xdr:spPr>
        <a:xfrm>
          <a:off x="17106900" y="300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91796</xdr:rowOff>
    </xdr:from>
    <xdr:to>
      <xdr:col>77</xdr:col>
      <xdr:colOff>95250</xdr:colOff>
      <xdr:row>18</xdr:row>
      <xdr:rowOff>21946</xdr:rowOff>
    </xdr:to>
    <xdr:sp macro="" textlink="">
      <xdr:nvSpPr>
        <xdr:cNvPr id="460" name="楕円 459"/>
        <xdr:cNvSpPr/>
      </xdr:nvSpPr>
      <xdr:spPr>
        <a:xfrm>
          <a:off x="16129000" y="30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6723</xdr:rowOff>
    </xdr:from>
    <xdr:ext cx="736600" cy="259045"/>
    <xdr:sp macro="" textlink="">
      <xdr:nvSpPr>
        <xdr:cNvPr id="461" name="テキスト ボックス 460"/>
        <xdr:cNvSpPr txBox="1"/>
      </xdr:nvSpPr>
      <xdr:spPr>
        <a:xfrm>
          <a:off x="15798800" y="309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54153</xdr:rowOff>
    </xdr:from>
    <xdr:to>
      <xdr:col>73</xdr:col>
      <xdr:colOff>44450</xdr:colOff>
      <xdr:row>17</xdr:row>
      <xdr:rowOff>155753</xdr:rowOff>
    </xdr:to>
    <xdr:sp macro="" textlink="">
      <xdr:nvSpPr>
        <xdr:cNvPr id="462" name="楕円 461"/>
        <xdr:cNvSpPr/>
      </xdr:nvSpPr>
      <xdr:spPr>
        <a:xfrm>
          <a:off x="15240000" y="29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140530</xdr:rowOff>
    </xdr:from>
    <xdr:ext cx="762000" cy="259045"/>
    <xdr:sp macro="" textlink="">
      <xdr:nvSpPr>
        <xdr:cNvPr id="463" name="テキスト ボックス 462"/>
        <xdr:cNvSpPr txBox="1"/>
      </xdr:nvSpPr>
      <xdr:spPr>
        <a:xfrm>
          <a:off x="14909800" y="305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11684</xdr:rowOff>
    </xdr:from>
    <xdr:to>
      <xdr:col>68</xdr:col>
      <xdr:colOff>203200</xdr:colOff>
      <xdr:row>17</xdr:row>
      <xdr:rowOff>113284</xdr:rowOff>
    </xdr:to>
    <xdr:sp macro="" textlink="">
      <xdr:nvSpPr>
        <xdr:cNvPr id="464" name="楕円 463"/>
        <xdr:cNvSpPr/>
      </xdr:nvSpPr>
      <xdr:spPr>
        <a:xfrm>
          <a:off x="14351000" y="29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98061</xdr:rowOff>
    </xdr:from>
    <xdr:ext cx="762000" cy="259045"/>
    <xdr:sp macro="" textlink="">
      <xdr:nvSpPr>
        <xdr:cNvPr id="465" name="テキスト ボックス 464"/>
        <xdr:cNvSpPr txBox="1"/>
      </xdr:nvSpPr>
      <xdr:spPr>
        <a:xfrm>
          <a:off x="14020800" y="301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144526</xdr:rowOff>
    </xdr:from>
    <xdr:to>
      <xdr:col>64</xdr:col>
      <xdr:colOff>152400</xdr:colOff>
      <xdr:row>17</xdr:row>
      <xdr:rowOff>74676</xdr:rowOff>
    </xdr:to>
    <xdr:sp macro="" textlink="">
      <xdr:nvSpPr>
        <xdr:cNvPr id="466" name="楕円 465"/>
        <xdr:cNvSpPr/>
      </xdr:nvSpPr>
      <xdr:spPr>
        <a:xfrm>
          <a:off x="134620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59453</xdr:rowOff>
    </xdr:from>
    <xdr:ext cx="762000" cy="259045"/>
    <xdr:sp macro="" textlink="">
      <xdr:nvSpPr>
        <xdr:cNvPr id="467" name="テキスト ボックス 466"/>
        <xdr:cNvSpPr txBox="1"/>
      </xdr:nvSpPr>
      <xdr:spPr>
        <a:xfrm>
          <a:off x="13131800" y="297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81,414
80,425
1,449.83
42,536,800
41,796,443
513,245
24,499,932
60,436,150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広範囲な市域の行政サービスを維持していくため、地域の行政拠点施設を設置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年４月時点で、平成１８年４月に比べ</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２９８</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人（普通会計）の職員を削減した。今後も、行政サービスの維持向上に努めながら、職員定員適正化計画に基づき、退職者補充率の抑制などにより、職員数の削減を行うとともに、効率的な行政組織体制や事務合理化による時間外勤務の抑制により、人件費の削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62230</xdr:rowOff>
    </xdr:from>
    <xdr:to>
      <xdr:col>24</xdr:col>
      <xdr:colOff>25400</xdr:colOff>
      <xdr:row>39</xdr:row>
      <xdr:rowOff>85090</xdr:rowOff>
    </xdr:to>
    <xdr:cxnSp macro="">
      <xdr:nvCxnSpPr>
        <xdr:cNvPr id="66" name="直線コネクタ 65"/>
        <xdr:cNvCxnSpPr/>
      </xdr:nvCxnSpPr>
      <xdr:spPr>
        <a:xfrm flipV="1">
          <a:off x="3987800" y="6748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39370</xdr:rowOff>
    </xdr:from>
    <xdr:to>
      <xdr:col>19</xdr:col>
      <xdr:colOff>187325</xdr:colOff>
      <xdr:row>39</xdr:row>
      <xdr:rowOff>85090</xdr:rowOff>
    </xdr:to>
    <xdr:cxnSp macro="">
      <xdr:nvCxnSpPr>
        <xdr:cNvPr id="69" name="直線コネクタ 68"/>
        <xdr:cNvCxnSpPr/>
      </xdr:nvCxnSpPr>
      <xdr:spPr>
        <a:xfrm>
          <a:off x="3098800" y="6725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39370</xdr:rowOff>
    </xdr:from>
    <xdr:to>
      <xdr:col>15</xdr:col>
      <xdr:colOff>98425</xdr:colOff>
      <xdr:row>39</xdr:row>
      <xdr:rowOff>107950</xdr:rowOff>
    </xdr:to>
    <xdr:cxnSp macro="">
      <xdr:nvCxnSpPr>
        <xdr:cNvPr id="72" name="直線コネクタ 71"/>
        <xdr:cNvCxnSpPr/>
      </xdr:nvCxnSpPr>
      <xdr:spPr>
        <a:xfrm flipV="1">
          <a:off x="2209800" y="672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39</xdr:row>
      <xdr:rowOff>107950</xdr:rowOff>
    </xdr:to>
    <xdr:cxnSp macro="">
      <xdr:nvCxnSpPr>
        <xdr:cNvPr id="75" name="直線コネクタ 74"/>
        <xdr:cNvCxnSpPr/>
      </xdr:nvCxnSpPr>
      <xdr:spPr>
        <a:xfrm>
          <a:off x="1320800" y="677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11430</xdr:rowOff>
    </xdr:from>
    <xdr:to>
      <xdr:col>24</xdr:col>
      <xdr:colOff>76200</xdr:colOff>
      <xdr:row>39</xdr:row>
      <xdr:rowOff>113030</xdr:rowOff>
    </xdr:to>
    <xdr:sp macro="" textlink="">
      <xdr:nvSpPr>
        <xdr:cNvPr id="85" name="楕円 84"/>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154957</xdr:rowOff>
    </xdr:from>
    <xdr:ext cx="762000" cy="259045"/>
    <xdr:sp macro="" textlink="">
      <xdr:nvSpPr>
        <xdr:cNvPr id="86" name="人件費該当値テキスト"/>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34290</xdr:rowOff>
    </xdr:from>
    <xdr:to>
      <xdr:col>20</xdr:col>
      <xdr:colOff>38100</xdr:colOff>
      <xdr:row>39</xdr:row>
      <xdr:rowOff>135890</xdr:rowOff>
    </xdr:to>
    <xdr:sp macro="" textlink="">
      <xdr:nvSpPr>
        <xdr:cNvPr id="87" name="楕円 86"/>
        <xdr:cNvSpPr/>
      </xdr:nvSpPr>
      <xdr:spPr>
        <a:xfrm>
          <a:off x="3937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120667</xdr:rowOff>
    </xdr:from>
    <xdr:ext cx="736600" cy="259045"/>
    <xdr:sp macro="" textlink="">
      <xdr:nvSpPr>
        <xdr:cNvPr id="88" name="テキスト ボックス 87"/>
        <xdr:cNvSpPr txBox="1"/>
      </xdr:nvSpPr>
      <xdr:spPr>
        <a:xfrm>
          <a:off x="3606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160020</xdr:rowOff>
    </xdr:from>
    <xdr:to>
      <xdr:col>15</xdr:col>
      <xdr:colOff>149225</xdr:colOff>
      <xdr:row>39</xdr:row>
      <xdr:rowOff>90170</xdr:rowOff>
    </xdr:to>
    <xdr:sp macro="" textlink="">
      <xdr:nvSpPr>
        <xdr:cNvPr id="89" name="楕円 88"/>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74947</xdr:rowOff>
    </xdr:from>
    <xdr:ext cx="762000" cy="259045"/>
    <xdr:sp macro="" textlink="">
      <xdr:nvSpPr>
        <xdr:cNvPr id="90" name="テキスト ボックス 89"/>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1" name="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34290</xdr:rowOff>
    </xdr:from>
    <xdr:to>
      <xdr:col>6</xdr:col>
      <xdr:colOff>171450</xdr:colOff>
      <xdr:row>39</xdr:row>
      <xdr:rowOff>135890</xdr:rowOff>
    </xdr:to>
    <xdr:sp macro="" textlink="">
      <xdr:nvSpPr>
        <xdr:cNvPr id="93" name="楕円 92"/>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120667</xdr:rowOff>
    </xdr:from>
    <xdr:ext cx="762000" cy="259045"/>
    <xdr:sp macro="" textlink="">
      <xdr:nvSpPr>
        <xdr:cNvPr id="94" name="テキスト ボックス 93"/>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２市２町１村の広域合併により公共施設が点在し、類似施設も多い。また、世界的な観光地が存在することから、市営の観光施設を多く有し、その維持管理に要する費用が大きく、物件費に係る経常収支比率が高くなっている。さらに、類似団体と比較して職員数が多いため、職員定員適正化計画により職員数の削減を進める一方で、民間委託、指定管理者制度の導入を行っていることなどから、物件費は増加傾向に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リサイクルセンターの建替に伴う不燃ごみ等処理委託費などの増加があったものの、普通交付税等の経常一般財源が増加したため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０．１ポイント減少した。今後も抑制に努める必要がある。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23586</xdr:rowOff>
    </xdr:from>
    <xdr:to>
      <xdr:col>82</xdr:col>
      <xdr:colOff>107950</xdr:colOff>
      <xdr:row>20</xdr:row>
      <xdr:rowOff>34472</xdr:rowOff>
    </xdr:to>
    <xdr:cxnSp macro="">
      <xdr:nvCxnSpPr>
        <xdr:cNvPr id="129" name="直線コネクタ 128"/>
        <xdr:cNvCxnSpPr/>
      </xdr:nvCxnSpPr>
      <xdr:spPr>
        <a:xfrm flipV="1">
          <a:off x="15671800" y="34525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34472</xdr:rowOff>
    </xdr:from>
    <xdr:to>
      <xdr:col>78</xdr:col>
      <xdr:colOff>69850</xdr:colOff>
      <xdr:row>20</xdr:row>
      <xdr:rowOff>45357</xdr:rowOff>
    </xdr:to>
    <xdr:cxnSp macro="">
      <xdr:nvCxnSpPr>
        <xdr:cNvPr id="132" name="直線コネクタ 131"/>
        <xdr:cNvCxnSpPr/>
      </xdr:nvCxnSpPr>
      <xdr:spPr>
        <a:xfrm flipV="1">
          <a:off x="14782800" y="3463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45357</xdr:rowOff>
    </xdr:from>
    <xdr:to>
      <xdr:col>73</xdr:col>
      <xdr:colOff>180975</xdr:colOff>
      <xdr:row>20</xdr:row>
      <xdr:rowOff>56243</xdr:rowOff>
    </xdr:to>
    <xdr:cxnSp macro="">
      <xdr:nvCxnSpPr>
        <xdr:cNvPr id="135" name="直線コネクタ 134"/>
        <xdr:cNvCxnSpPr/>
      </xdr:nvCxnSpPr>
      <xdr:spPr>
        <a:xfrm flipV="1">
          <a:off x="13893800" y="3474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86178</xdr:rowOff>
    </xdr:from>
    <xdr:to>
      <xdr:col>69</xdr:col>
      <xdr:colOff>92075</xdr:colOff>
      <xdr:row>20</xdr:row>
      <xdr:rowOff>56243</xdr:rowOff>
    </xdr:to>
    <xdr:cxnSp macro="">
      <xdr:nvCxnSpPr>
        <xdr:cNvPr id="138" name="直線コネクタ 137"/>
        <xdr:cNvCxnSpPr/>
      </xdr:nvCxnSpPr>
      <xdr:spPr>
        <a:xfrm>
          <a:off x="13004800" y="33437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144236</xdr:rowOff>
    </xdr:from>
    <xdr:to>
      <xdr:col>82</xdr:col>
      <xdr:colOff>158750</xdr:colOff>
      <xdr:row>20</xdr:row>
      <xdr:rowOff>74386</xdr:rowOff>
    </xdr:to>
    <xdr:sp macro="" textlink="">
      <xdr:nvSpPr>
        <xdr:cNvPr id="148" name="楕円 147"/>
        <xdr:cNvSpPr/>
      </xdr:nvSpPr>
      <xdr:spPr>
        <a:xfrm>
          <a:off x="164592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116313</xdr:rowOff>
    </xdr:from>
    <xdr:ext cx="762000" cy="259045"/>
    <xdr:sp macro="" textlink="">
      <xdr:nvSpPr>
        <xdr:cNvPr id="149" name="物件費該当値テキスト"/>
        <xdr:cNvSpPr txBox="1"/>
      </xdr:nvSpPr>
      <xdr:spPr>
        <a:xfrm>
          <a:off x="16598900" y="337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155122</xdr:rowOff>
    </xdr:from>
    <xdr:to>
      <xdr:col>78</xdr:col>
      <xdr:colOff>120650</xdr:colOff>
      <xdr:row>20</xdr:row>
      <xdr:rowOff>85272</xdr:rowOff>
    </xdr:to>
    <xdr:sp macro="" textlink="">
      <xdr:nvSpPr>
        <xdr:cNvPr id="150" name="楕円 149"/>
        <xdr:cNvSpPr/>
      </xdr:nvSpPr>
      <xdr:spPr>
        <a:xfrm>
          <a:off x="15621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70049</xdr:rowOff>
    </xdr:from>
    <xdr:ext cx="736600" cy="259045"/>
    <xdr:sp macro="" textlink="">
      <xdr:nvSpPr>
        <xdr:cNvPr id="151" name="テキスト ボックス 150"/>
        <xdr:cNvSpPr txBox="1"/>
      </xdr:nvSpPr>
      <xdr:spPr>
        <a:xfrm>
          <a:off x="15290800" y="3499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166007</xdr:rowOff>
    </xdr:from>
    <xdr:to>
      <xdr:col>74</xdr:col>
      <xdr:colOff>31750</xdr:colOff>
      <xdr:row>20</xdr:row>
      <xdr:rowOff>96157</xdr:rowOff>
    </xdr:to>
    <xdr:sp macro="" textlink="">
      <xdr:nvSpPr>
        <xdr:cNvPr id="152" name="楕円 151"/>
        <xdr:cNvSpPr/>
      </xdr:nvSpPr>
      <xdr:spPr>
        <a:xfrm>
          <a:off x="14732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80934</xdr:rowOff>
    </xdr:from>
    <xdr:ext cx="762000" cy="259045"/>
    <xdr:sp macro="" textlink="">
      <xdr:nvSpPr>
        <xdr:cNvPr id="153" name="テキスト ボックス 152"/>
        <xdr:cNvSpPr txBox="1"/>
      </xdr:nvSpPr>
      <xdr:spPr>
        <a:xfrm>
          <a:off x="14401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5443</xdr:rowOff>
    </xdr:from>
    <xdr:to>
      <xdr:col>69</xdr:col>
      <xdr:colOff>142875</xdr:colOff>
      <xdr:row>20</xdr:row>
      <xdr:rowOff>107043</xdr:rowOff>
    </xdr:to>
    <xdr:sp macro="" textlink="">
      <xdr:nvSpPr>
        <xdr:cNvPr id="154" name="楕円 153"/>
        <xdr:cNvSpPr/>
      </xdr:nvSpPr>
      <xdr:spPr>
        <a:xfrm>
          <a:off x="138430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91820</xdr:rowOff>
    </xdr:from>
    <xdr:ext cx="762000" cy="259045"/>
    <xdr:sp macro="" textlink="">
      <xdr:nvSpPr>
        <xdr:cNvPr id="155" name="テキスト ボックス 154"/>
        <xdr:cNvSpPr txBox="1"/>
      </xdr:nvSpPr>
      <xdr:spPr>
        <a:xfrm>
          <a:off x="13512800" y="35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35378</xdr:rowOff>
    </xdr:from>
    <xdr:to>
      <xdr:col>65</xdr:col>
      <xdr:colOff>53975</xdr:colOff>
      <xdr:row>19</xdr:row>
      <xdr:rowOff>136978</xdr:rowOff>
    </xdr:to>
    <xdr:sp macro="" textlink="">
      <xdr:nvSpPr>
        <xdr:cNvPr id="156" name="楕円 155"/>
        <xdr:cNvSpPr/>
      </xdr:nvSpPr>
      <xdr:spPr>
        <a:xfrm>
          <a:off x="12954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121755</xdr:rowOff>
    </xdr:from>
    <xdr:ext cx="762000" cy="259045"/>
    <xdr:sp macro="" textlink="">
      <xdr:nvSpPr>
        <xdr:cNvPr id="157" name="テキスト ボックス 156"/>
        <xdr:cNvSpPr txBox="1"/>
      </xdr:nvSpPr>
      <xdr:spPr>
        <a:xfrm>
          <a:off x="12623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扶助費に係る経常収支比率は、類似団体や県内市町と比較するとやや低い状況にあるものの、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民間保育園等運営費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障がい者自立支援給付費の増、こども医療費の助成における県内医療機関を対象とした現物給付方式の高校３年生相当までの拡大など、市独自の社会保障施策の実施から増加傾向にある。そのため、今後、単独扶助費の見直しや資格審査などの適正化を図ることにより、上昇を抑制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69850</xdr:rowOff>
    </xdr:to>
    <xdr:cxnSp macro="">
      <xdr:nvCxnSpPr>
        <xdr:cNvPr id="190" name="直線コネクタ 189"/>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xdr:rowOff>
    </xdr:from>
    <xdr:to>
      <xdr:col>19</xdr:col>
      <xdr:colOff>187325</xdr:colOff>
      <xdr:row>55</xdr:row>
      <xdr:rowOff>69850</xdr:rowOff>
    </xdr:to>
    <xdr:cxnSp macro="">
      <xdr:nvCxnSpPr>
        <xdr:cNvPr id="193" name="直線コネクタ 192"/>
        <xdr:cNvCxnSpPr/>
      </xdr:nvCxnSpPr>
      <xdr:spPr>
        <a:xfrm>
          <a:off x="3098800" y="9438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xdr:rowOff>
    </xdr:from>
    <xdr:to>
      <xdr:col>15</xdr:col>
      <xdr:colOff>98425</xdr:colOff>
      <xdr:row>55</xdr:row>
      <xdr:rowOff>24130</xdr:rowOff>
    </xdr:to>
    <xdr:cxnSp macro="">
      <xdr:nvCxnSpPr>
        <xdr:cNvPr id="196" name="直線コネクタ 195"/>
        <xdr:cNvCxnSpPr/>
      </xdr:nvCxnSpPr>
      <xdr:spPr>
        <a:xfrm flipV="1">
          <a:off x="2209800" y="9438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55</xdr:row>
      <xdr:rowOff>24130</xdr:rowOff>
    </xdr:to>
    <xdr:cxnSp macro="">
      <xdr:nvCxnSpPr>
        <xdr:cNvPr id="199" name="直線コネクタ 198"/>
        <xdr:cNvCxnSpPr/>
      </xdr:nvCxnSpPr>
      <xdr:spPr>
        <a:xfrm>
          <a:off x="1320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02" name="フローチャート: 判断 201"/>
        <xdr:cNvSpPr/>
      </xdr:nvSpPr>
      <xdr:spPr>
        <a:xfrm>
          <a:off x="1270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59707</xdr:rowOff>
    </xdr:from>
    <xdr:ext cx="762000" cy="259045"/>
    <xdr:sp macro="" textlink="">
      <xdr:nvSpPr>
        <xdr:cNvPr id="203" name="テキスト ボックス 202"/>
        <xdr:cNvSpPr txBox="1"/>
      </xdr:nvSpPr>
      <xdr:spPr>
        <a:xfrm>
          <a:off x="939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129540</xdr:rowOff>
    </xdr:from>
    <xdr:to>
      <xdr:col>15</xdr:col>
      <xdr:colOff>149225</xdr:colOff>
      <xdr:row>55</xdr:row>
      <xdr:rowOff>59690</xdr:rowOff>
    </xdr:to>
    <xdr:sp macro="" textlink="">
      <xdr:nvSpPr>
        <xdr:cNvPr id="213" name="楕円 212"/>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214" name="テキスト ボックス 213"/>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144780</xdr:rowOff>
    </xdr:from>
    <xdr:to>
      <xdr:col>11</xdr:col>
      <xdr:colOff>60325</xdr:colOff>
      <xdr:row>55</xdr:row>
      <xdr:rowOff>74930</xdr:rowOff>
    </xdr:to>
    <xdr:sp macro="" textlink="">
      <xdr:nvSpPr>
        <xdr:cNvPr id="215" name="楕円 214"/>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85107</xdr:rowOff>
    </xdr:from>
    <xdr:ext cx="762000" cy="259045"/>
    <xdr:sp macro="" textlink="">
      <xdr:nvSpPr>
        <xdr:cNvPr id="216" name="テキスト ボックス 215"/>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7" name="楕円 216"/>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8" name="テキスト ボックス 217"/>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投資及び出資金、貸付金、繰出金などに係るその他の経常収支比率は、類似団体や県内市町と比較して低くなっている。これは、主に投資及び出資金や貸付金などに係る比率が低いことが理由として挙げられ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％で、前年度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比０．５ポイント減少しているが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、主な理由</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道路橋りょう等の維持管理費等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や除排雪費、中小企業振興資金の貸付金などが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減少したためである。今後は公共施設マネジメント計画により、施設保有量の適正化を推進し、維持補修費の平準化を図っていく。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104140</xdr:rowOff>
    </xdr:to>
    <xdr:cxnSp macro="">
      <xdr:nvCxnSpPr>
        <xdr:cNvPr id="251" name="直線コネクタ 250"/>
        <xdr:cNvCxnSpPr/>
      </xdr:nvCxnSpPr>
      <xdr:spPr>
        <a:xfrm flipV="1">
          <a:off x="15671800" y="9667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104140</xdr:rowOff>
    </xdr:to>
    <xdr:cxnSp macro="">
      <xdr:nvCxnSpPr>
        <xdr:cNvPr id="254" name="直線コネクタ 253"/>
        <xdr:cNvCxnSpPr/>
      </xdr:nvCxnSpPr>
      <xdr:spPr>
        <a:xfrm>
          <a:off x="14782800" y="970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104140</xdr:rowOff>
    </xdr:to>
    <xdr:cxnSp macro="">
      <xdr:nvCxnSpPr>
        <xdr:cNvPr id="257" name="直線コネクタ 256"/>
        <xdr:cNvCxnSpPr/>
      </xdr:nvCxnSpPr>
      <xdr:spPr>
        <a:xfrm>
          <a:off x="13893800" y="965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50800</xdr:rowOff>
    </xdr:to>
    <xdr:cxnSp macro="">
      <xdr:nvCxnSpPr>
        <xdr:cNvPr id="260" name="直線コネクタ 259"/>
        <xdr:cNvCxnSpPr/>
      </xdr:nvCxnSpPr>
      <xdr:spPr>
        <a:xfrm>
          <a:off x="13004800" y="963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3" name="フローチャート: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70" name="楕円 269"/>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71"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2" name="楕円 271"/>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73" name="テキスト ボックス 272"/>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4" name="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5" name="テキスト ボックス 274"/>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6" name="楕円 275"/>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7" name="テキスト ボックス 27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8" name="楕円 277"/>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9" name="テキスト ボックス 278"/>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や県内市町と比較して大幅に低くなっている。これは、広域合併により一部事務組合の事務を引き継いだため、一部事務組合への負担金（補助費等に区分される）が大幅に減少したことによるものである。なお、補助金については、住民サービスの低下を最小限に抑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つつ、補助制度をより効果的、合理的に運用することを目的として、令和元年度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「日光市補助金の適正化に関する基準」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策定し、第三者による補助金適正化推進委員会において、各補助金の効果検証、評価を実施している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100874</xdr:rowOff>
    </xdr:from>
    <xdr:to>
      <xdr:col>82</xdr:col>
      <xdr:colOff>107950</xdr:colOff>
      <xdr:row>34</xdr:row>
      <xdr:rowOff>107406</xdr:rowOff>
    </xdr:to>
    <xdr:cxnSp macro="">
      <xdr:nvCxnSpPr>
        <xdr:cNvPr id="313" name="直線コネクタ 312"/>
        <xdr:cNvCxnSpPr/>
      </xdr:nvCxnSpPr>
      <xdr:spPr>
        <a:xfrm flipV="1">
          <a:off x="15671800" y="59301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107406</xdr:rowOff>
    </xdr:from>
    <xdr:to>
      <xdr:col>78</xdr:col>
      <xdr:colOff>69850</xdr:colOff>
      <xdr:row>34</xdr:row>
      <xdr:rowOff>113937</xdr:rowOff>
    </xdr:to>
    <xdr:cxnSp macro="">
      <xdr:nvCxnSpPr>
        <xdr:cNvPr id="316" name="直線コネクタ 315"/>
        <xdr:cNvCxnSpPr/>
      </xdr:nvCxnSpPr>
      <xdr:spPr>
        <a:xfrm flipV="1">
          <a:off x="14782800" y="59367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113937</xdr:rowOff>
    </xdr:from>
    <xdr:to>
      <xdr:col>73</xdr:col>
      <xdr:colOff>180975</xdr:colOff>
      <xdr:row>34</xdr:row>
      <xdr:rowOff>120469</xdr:rowOff>
    </xdr:to>
    <xdr:cxnSp macro="">
      <xdr:nvCxnSpPr>
        <xdr:cNvPr id="319" name="直線コネクタ 318"/>
        <xdr:cNvCxnSpPr/>
      </xdr:nvCxnSpPr>
      <xdr:spPr>
        <a:xfrm flipV="1">
          <a:off x="13893800" y="59432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107406</xdr:rowOff>
    </xdr:from>
    <xdr:to>
      <xdr:col>69</xdr:col>
      <xdr:colOff>92075</xdr:colOff>
      <xdr:row>34</xdr:row>
      <xdr:rowOff>120469</xdr:rowOff>
    </xdr:to>
    <xdr:cxnSp macro="">
      <xdr:nvCxnSpPr>
        <xdr:cNvPr id="322" name="直線コネクタ 321"/>
        <xdr:cNvCxnSpPr/>
      </xdr:nvCxnSpPr>
      <xdr:spPr>
        <a:xfrm>
          <a:off x="13004800" y="59367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85997</xdr:rowOff>
    </xdr:from>
    <xdr:to>
      <xdr:col>65</xdr:col>
      <xdr:colOff>53975</xdr:colOff>
      <xdr:row>37</xdr:row>
      <xdr:rowOff>16147</xdr:rowOff>
    </xdr:to>
    <xdr:sp macro="" textlink="">
      <xdr:nvSpPr>
        <xdr:cNvPr id="325" name="フローチャート: 判断 324"/>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924</xdr:rowOff>
    </xdr:from>
    <xdr:ext cx="762000" cy="259045"/>
    <xdr:sp macro="" textlink="">
      <xdr:nvSpPr>
        <xdr:cNvPr id="326" name="テキスト ボックス 325"/>
        <xdr:cNvSpPr txBox="1"/>
      </xdr:nvSpPr>
      <xdr:spPr>
        <a:xfrm>
          <a:off x="12623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50074</xdr:rowOff>
    </xdr:from>
    <xdr:to>
      <xdr:col>82</xdr:col>
      <xdr:colOff>158750</xdr:colOff>
      <xdr:row>34</xdr:row>
      <xdr:rowOff>151674</xdr:rowOff>
    </xdr:to>
    <xdr:sp macro="" textlink="">
      <xdr:nvSpPr>
        <xdr:cNvPr id="332" name="楕円 331"/>
        <xdr:cNvSpPr/>
      </xdr:nvSpPr>
      <xdr:spPr>
        <a:xfrm>
          <a:off x="164592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66601</xdr:rowOff>
    </xdr:from>
    <xdr:ext cx="762000" cy="259045"/>
    <xdr:sp macro="" textlink="">
      <xdr:nvSpPr>
        <xdr:cNvPr id="333" name="補助費等該当値テキスト"/>
        <xdr:cNvSpPr txBox="1"/>
      </xdr:nvSpPr>
      <xdr:spPr>
        <a:xfrm>
          <a:off x="16598900" y="572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56606</xdr:rowOff>
    </xdr:from>
    <xdr:to>
      <xdr:col>78</xdr:col>
      <xdr:colOff>120650</xdr:colOff>
      <xdr:row>34</xdr:row>
      <xdr:rowOff>158206</xdr:rowOff>
    </xdr:to>
    <xdr:sp macro="" textlink="">
      <xdr:nvSpPr>
        <xdr:cNvPr id="334" name="楕円 333"/>
        <xdr:cNvSpPr/>
      </xdr:nvSpPr>
      <xdr:spPr>
        <a:xfrm>
          <a:off x="15621000" y="588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168383</xdr:rowOff>
    </xdr:from>
    <xdr:ext cx="736600" cy="259045"/>
    <xdr:sp macro="" textlink="">
      <xdr:nvSpPr>
        <xdr:cNvPr id="335" name="テキスト ボックス 334"/>
        <xdr:cNvSpPr txBox="1"/>
      </xdr:nvSpPr>
      <xdr:spPr>
        <a:xfrm>
          <a:off x="15290800" y="5654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63137</xdr:rowOff>
    </xdr:from>
    <xdr:to>
      <xdr:col>74</xdr:col>
      <xdr:colOff>31750</xdr:colOff>
      <xdr:row>34</xdr:row>
      <xdr:rowOff>164737</xdr:rowOff>
    </xdr:to>
    <xdr:sp macro="" textlink="">
      <xdr:nvSpPr>
        <xdr:cNvPr id="336" name="楕円 335"/>
        <xdr:cNvSpPr/>
      </xdr:nvSpPr>
      <xdr:spPr>
        <a:xfrm>
          <a:off x="147320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3464</xdr:rowOff>
    </xdr:from>
    <xdr:ext cx="762000" cy="259045"/>
    <xdr:sp macro="" textlink="">
      <xdr:nvSpPr>
        <xdr:cNvPr id="337" name="テキスト ボックス 336"/>
        <xdr:cNvSpPr txBox="1"/>
      </xdr:nvSpPr>
      <xdr:spPr>
        <a:xfrm>
          <a:off x="14401800" y="56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69669</xdr:rowOff>
    </xdr:from>
    <xdr:to>
      <xdr:col>69</xdr:col>
      <xdr:colOff>142875</xdr:colOff>
      <xdr:row>34</xdr:row>
      <xdr:rowOff>171269</xdr:rowOff>
    </xdr:to>
    <xdr:sp macro="" textlink="">
      <xdr:nvSpPr>
        <xdr:cNvPr id="338" name="楕円 337"/>
        <xdr:cNvSpPr/>
      </xdr:nvSpPr>
      <xdr:spPr>
        <a:xfrm>
          <a:off x="13843000" y="58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9996</xdr:rowOff>
    </xdr:from>
    <xdr:ext cx="762000" cy="259045"/>
    <xdr:sp macro="" textlink="">
      <xdr:nvSpPr>
        <xdr:cNvPr id="339" name="テキスト ボックス 338"/>
        <xdr:cNvSpPr txBox="1"/>
      </xdr:nvSpPr>
      <xdr:spPr>
        <a:xfrm>
          <a:off x="13512800" y="566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56606</xdr:rowOff>
    </xdr:from>
    <xdr:to>
      <xdr:col>65</xdr:col>
      <xdr:colOff>53975</xdr:colOff>
      <xdr:row>34</xdr:row>
      <xdr:rowOff>158206</xdr:rowOff>
    </xdr:to>
    <xdr:sp macro="" textlink="">
      <xdr:nvSpPr>
        <xdr:cNvPr id="340" name="楕円 339"/>
        <xdr:cNvSpPr/>
      </xdr:nvSpPr>
      <xdr:spPr>
        <a:xfrm>
          <a:off x="12954000" y="588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168383</xdr:rowOff>
    </xdr:from>
    <xdr:ext cx="762000" cy="259045"/>
    <xdr:sp macro="" textlink="">
      <xdr:nvSpPr>
        <xdr:cNvPr id="341" name="テキスト ボックス 340"/>
        <xdr:cNvSpPr txBox="1"/>
      </xdr:nvSpPr>
      <xdr:spPr>
        <a:xfrm>
          <a:off x="12623800" y="565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広域合併により一部事務組合の地方債を引き継いだことや、合併特例事業債などの積極的活用により、類似団体や県内市町と比較し高い状況にある。庁舎整備事業などの大型事業により合併特例事業債の発行が多額なことや、臨時財政対策債発行額の増加などから、公債費はしばらく高止まりが予想される。しかし、地方債への過度な依存を避けるため、緊急度や住民ニーズを的確に捉えた事業の集中と選択を徹底し、交付税措置のある市債の計画的な活用を図りながら、適正な財政運営に努め、各指標の改善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130811</xdr:rowOff>
    </xdr:from>
    <xdr:to>
      <xdr:col>24</xdr:col>
      <xdr:colOff>25400</xdr:colOff>
      <xdr:row>80</xdr:row>
      <xdr:rowOff>66039</xdr:rowOff>
    </xdr:to>
    <xdr:cxnSp macro="">
      <xdr:nvCxnSpPr>
        <xdr:cNvPr id="374" name="直線コネクタ 373"/>
        <xdr:cNvCxnSpPr/>
      </xdr:nvCxnSpPr>
      <xdr:spPr>
        <a:xfrm>
          <a:off x="3987800" y="136753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39370</xdr:rowOff>
    </xdr:from>
    <xdr:to>
      <xdr:col>19</xdr:col>
      <xdr:colOff>187325</xdr:colOff>
      <xdr:row>79</xdr:row>
      <xdr:rowOff>130811</xdr:rowOff>
    </xdr:to>
    <xdr:cxnSp macro="">
      <xdr:nvCxnSpPr>
        <xdr:cNvPr id="377" name="直線コネクタ 376"/>
        <xdr:cNvCxnSpPr/>
      </xdr:nvCxnSpPr>
      <xdr:spPr>
        <a:xfrm>
          <a:off x="3098800" y="13583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8889</xdr:rowOff>
    </xdr:from>
    <xdr:to>
      <xdr:col>15</xdr:col>
      <xdr:colOff>98425</xdr:colOff>
      <xdr:row>79</xdr:row>
      <xdr:rowOff>39370</xdr:rowOff>
    </xdr:to>
    <xdr:cxnSp macro="">
      <xdr:nvCxnSpPr>
        <xdr:cNvPr id="380" name="直線コネクタ 379"/>
        <xdr:cNvCxnSpPr/>
      </xdr:nvCxnSpPr>
      <xdr:spPr>
        <a:xfrm>
          <a:off x="2209800" y="13553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134620</xdr:rowOff>
    </xdr:from>
    <xdr:to>
      <xdr:col>11</xdr:col>
      <xdr:colOff>9525</xdr:colOff>
      <xdr:row>79</xdr:row>
      <xdr:rowOff>8889</xdr:rowOff>
    </xdr:to>
    <xdr:cxnSp macro="">
      <xdr:nvCxnSpPr>
        <xdr:cNvPr id="383" name="直線コネクタ 382"/>
        <xdr:cNvCxnSpPr/>
      </xdr:nvCxnSpPr>
      <xdr:spPr>
        <a:xfrm>
          <a:off x="1320800" y="13507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6" name="フローチャート: 判断 385"/>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387" name="テキスト ボックス 386"/>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15239</xdr:rowOff>
    </xdr:from>
    <xdr:to>
      <xdr:col>24</xdr:col>
      <xdr:colOff>76200</xdr:colOff>
      <xdr:row>80</xdr:row>
      <xdr:rowOff>116839</xdr:rowOff>
    </xdr:to>
    <xdr:sp macro="" textlink="">
      <xdr:nvSpPr>
        <xdr:cNvPr id="393" name="楕円 392"/>
        <xdr:cNvSpPr/>
      </xdr:nvSpPr>
      <xdr:spPr>
        <a:xfrm>
          <a:off x="47752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158766</xdr:rowOff>
    </xdr:from>
    <xdr:ext cx="762000" cy="259045"/>
    <xdr:sp macro="" textlink="">
      <xdr:nvSpPr>
        <xdr:cNvPr id="394" name="公債費該当値テキスト"/>
        <xdr:cNvSpPr txBox="1"/>
      </xdr:nvSpPr>
      <xdr:spPr>
        <a:xfrm>
          <a:off x="49149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80011</xdr:rowOff>
    </xdr:from>
    <xdr:to>
      <xdr:col>20</xdr:col>
      <xdr:colOff>38100</xdr:colOff>
      <xdr:row>80</xdr:row>
      <xdr:rowOff>10161</xdr:rowOff>
    </xdr:to>
    <xdr:sp macro="" textlink="">
      <xdr:nvSpPr>
        <xdr:cNvPr id="395" name="楕円 394"/>
        <xdr:cNvSpPr/>
      </xdr:nvSpPr>
      <xdr:spPr>
        <a:xfrm>
          <a:off x="3937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166388</xdr:rowOff>
    </xdr:from>
    <xdr:ext cx="736600" cy="259045"/>
    <xdr:sp macro="" textlink="">
      <xdr:nvSpPr>
        <xdr:cNvPr id="396" name="テキスト ボックス 395"/>
        <xdr:cNvSpPr txBox="1"/>
      </xdr:nvSpPr>
      <xdr:spPr>
        <a:xfrm>
          <a:off x="3606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160020</xdr:rowOff>
    </xdr:from>
    <xdr:to>
      <xdr:col>15</xdr:col>
      <xdr:colOff>149225</xdr:colOff>
      <xdr:row>79</xdr:row>
      <xdr:rowOff>90170</xdr:rowOff>
    </xdr:to>
    <xdr:sp macro="" textlink="">
      <xdr:nvSpPr>
        <xdr:cNvPr id="397" name="楕円 396"/>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74947</xdr:rowOff>
    </xdr:from>
    <xdr:ext cx="762000" cy="259045"/>
    <xdr:sp macro="" textlink="">
      <xdr:nvSpPr>
        <xdr:cNvPr id="398" name="テキスト ボックス 397"/>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129539</xdr:rowOff>
    </xdr:from>
    <xdr:to>
      <xdr:col>11</xdr:col>
      <xdr:colOff>60325</xdr:colOff>
      <xdr:row>79</xdr:row>
      <xdr:rowOff>59689</xdr:rowOff>
    </xdr:to>
    <xdr:sp macro="" textlink="">
      <xdr:nvSpPr>
        <xdr:cNvPr id="399" name="楕円 398"/>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400" name="テキスト ボックス 399"/>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401" name="楕円 400"/>
        <xdr:cNvSpPr/>
      </xdr:nvSpPr>
      <xdr:spPr>
        <a:xfrm>
          <a:off x="1270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402" name="テキスト ボックス 401"/>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人件費や物件費の経常収支比率が類似団体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と比較して高い状況にある一方で、扶助費や補助費等が類似団体と比較して低いため、総合的には公債費以外の経常収支比率は類似団体より０．３％低い７８．５％となった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職員定員適正化計画に基づく職員数の削減や時間外勤務の抑制に</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継続的に取り組んだ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ほか、地方譲与税や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地方交付税</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などの経常一般財源が増加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する結果となった。今後も、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高止まりする公債費負担や地域経済の低迷による市税の減少が予見される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ため、人件費、物件費及び補助費等といった経常経費の圧縮により、経常収支比率の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更なる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104139</xdr:rowOff>
    </xdr:to>
    <xdr:cxnSp macro="">
      <xdr:nvCxnSpPr>
        <xdr:cNvPr id="433" name="直線コネクタ 432"/>
        <xdr:cNvCxnSpPr/>
      </xdr:nvCxnSpPr>
      <xdr:spPr>
        <a:xfrm flipV="1">
          <a:off x="15671800" y="13431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104139</xdr:rowOff>
    </xdr:to>
    <xdr:cxnSp macro="">
      <xdr:nvCxnSpPr>
        <xdr:cNvPr id="436" name="直線コネクタ 435"/>
        <xdr:cNvCxnSpPr/>
      </xdr:nvCxnSpPr>
      <xdr:spPr>
        <a:xfrm>
          <a:off x="14782800" y="134223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76708</xdr:rowOff>
    </xdr:to>
    <xdr:cxnSp macro="">
      <xdr:nvCxnSpPr>
        <xdr:cNvPr id="439" name="直線コネクタ 438"/>
        <xdr:cNvCxnSpPr/>
      </xdr:nvCxnSpPr>
      <xdr:spPr>
        <a:xfrm flipV="1">
          <a:off x="13893800" y="134223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78</xdr:row>
      <xdr:rowOff>76708</xdr:rowOff>
    </xdr:to>
    <xdr:cxnSp macro="">
      <xdr:nvCxnSpPr>
        <xdr:cNvPr id="442" name="直線コネクタ 441"/>
        <xdr:cNvCxnSpPr/>
      </xdr:nvCxnSpPr>
      <xdr:spPr>
        <a:xfrm>
          <a:off x="13004800" y="13330937"/>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5" name="フローチャート: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6" name="テキスト ボックス 445"/>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52" name="楕円 451"/>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24147</xdr:rowOff>
    </xdr:from>
    <xdr:ext cx="762000" cy="259045"/>
    <xdr:sp macro="" textlink="">
      <xdr:nvSpPr>
        <xdr:cNvPr id="453" name="公債費以外該当値テキスト"/>
        <xdr:cNvSpPr txBox="1"/>
      </xdr:nvSpPr>
      <xdr:spPr>
        <a:xfrm>
          <a:off x="165989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4" name="楕円 453"/>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5" name="テキスト ボックス 45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56" name="楕円 455"/>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57" name="テキスト ボックス 456"/>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25908</xdr:rowOff>
    </xdr:from>
    <xdr:to>
      <xdr:col>69</xdr:col>
      <xdr:colOff>142875</xdr:colOff>
      <xdr:row>78</xdr:row>
      <xdr:rowOff>127508</xdr:rowOff>
    </xdr:to>
    <xdr:sp macro="" textlink="">
      <xdr:nvSpPr>
        <xdr:cNvPr id="458" name="楕円 457"/>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59" name="テキスト ボックス 458"/>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60" name="楕円 459"/>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164864</xdr:rowOff>
    </xdr:from>
    <xdr:ext cx="762000" cy="259045"/>
    <xdr:sp macro="" textlink="">
      <xdr:nvSpPr>
        <xdr:cNvPr id="461" name="テキスト ボックス 460"/>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127819</xdr:rowOff>
    </xdr:from>
    <xdr:to>
      <xdr:col>29</xdr:col>
      <xdr:colOff>127000</xdr:colOff>
      <xdr:row>13</xdr:row>
      <xdr:rowOff>159137</xdr:rowOff>
    </xdr:to>
    <xdr:cxnSp macro="">
      <xdr:nvCxnSpPr>
        <xdr:cNvPr id="50" name="直線コネクタ 49"/>
        <xdr:cNvCxnSpPr/>
      </xdr:nvCxnSpPr>
      <xdr:spPr bwMode="auto">
        <a:xfrm flipV="1">
          <a:off x="5003800" y="2404294"/>
          <a:ext cx="647700" cy="31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157804</xdr:rowOff>
    </xdr:from>
    <xdr:to>
      <xdr:col>26</xdr:col>
      <xdr:colOff>50800</xdr:colOff>
      <xdr:row>13</xdr:row>
      <xdr:rowOff>159137</xdr:rowOff>
    </xdr:to>
    <xdr:cxnSp macro="">
      <xdr:nvCxnSpPr>
        <xdr:cNvPr id="53" name="直線コネクタ 52"/>
        <xdr:cNvCxnSpPr/>
      </xdr:nvCxnSpPr>
      <xdr:spPr bwMode="auto">
        <a:xfrm>
          <a:off x="4305300" y="2434279"/>
          <a:ext cx="698500" cy="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155461</xdr:rowOff>
    </xdr:from>
    <xdr:to>
      <xdr:col>22</xdr:col>
      <xdr:colOff>114300</xdr:colOff>
      <xdr:row>13</xdr:row>
      <xdr:rowOff>157804</xdr:rowOff>
    </xdr:to>
    <xdr:cxnSp macro="">
      <xdr:nvCxnSpPr>
        <xdr:cNvPr id="56" name="直線コネクタ 55"/>
        <xdr:cNvCxnSpPr/>
      </xdr:nvCxnSpPr>
      <xdr:spPr bwMode="auto">
        <a:xfrm>
          <a:off x="3606800" y="2431936"/>
          <a:ext cx="698500" cy="2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134353</xdr:rowOff>
    </xdr:from>
    <xdr:to>
      <xdr:col>18</xdr:col>
      <xdr:colOff>177800</xdr:colOff>
      <xdr:row>13</xdr:row>
      <xdr:rowOff>155461</xdr:rowOff>
    </xdr:to>
    <xdr:cxnSp macro="">
      <xdr:nvCxnSpPr>
        <xdr:cNvPr id="59" name="直線コネクタ 58"/>
        <xdr:cNvCxnSpPr/>
      </xdr:nvCxnSpPr>
      <xdr:spPr bwMode="auto">
        <a:xfrm>
          <a:off x="2908300" y="2410828"/>
          <a:ext cx="698500" cy="2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103651</xdr:rowOff>
    </xdr:from>
    <xdr:to>
      <xdr:col>15</xdr:col>
      <xdr:colOff>101600</xdr:colOff>
      <xdr:row>17</xdr:row>
      <xdr:rowOff>33801</xdr:rowOff>
    </xdr:to>
    <xdr:sp macro="" textlink="">
      <xdr:nvSpPr>
        <xdr:cNvPr id="62" name="フローチャート: 判断 61"/>
        <xdr:cNvSpPr/>
      </xdr:nvSpPr>
      <xdr:spPr bwMode="auto">
        <a:xfrm>
          <a:off x="2857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18578</xdr:rowOff>
    </xdr:from>
    <xdr:ext cx="762000" cy="259045"/>
    <xdr:sp macro="" textlink="">
      <xdr:nvSpPr>
        <xdr:cNvPr id="63" name="テキスト ボックス 62"/>
        <xdr:cNvSpPr txBox="1"/>
      </xdr:nvSpPr>
      <xdr:spPr>
        <a:xfrm>
          <a:off x="2527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77019</xdr:rowOff>
    </xdr:from>
    <xdr:to>
      <xdr:col>29</xdr:col>
      <xdr:colOff>177800</xdr:colOff>
      <xdr:row>14</xdr:row>
      <xdr:rowOff>7169</xdr:rowOff>
    </xdr:to>
    <xdr:sp macro="" textlink="">
      <xdr:nvSpPr>
        <xdr:cNvPr id="69" name="楕円 68"/>
        <xdr:cNvSpPr/>
      </xdr:nvSpPr>
      <xdr:spPr bwMode="auto">
        <a:xfrm>
          <a:off x="5600700" y="235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93546</xdr:rowOff>
    </xdr:from>
    <xdr:ext cx="762000" cy="259045"/>
    <xdr:sp macro="" textlink="">
      <xdr:nvSpPr>
        <xdr:cNvPr id="70" name="人口1人当たり決算額の推移該当値テキスト130"/>
        <xdr:cNvSpPr txBox="1"/>
      </xdr:nvSpPr>
      <xdr:spPr>
        <a:xfrm>
          <a:off x="5740400" y="219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108337</xdr:rowOff>
    </xdr:from>
    <xdr:to>
      <xdr:col>26</xdr:col>
      <xdr:colOff>101600</xdr:colOff>
      <xdr:row>14</xdr:row>
      <xdr:rowOff>38487</xdr:rowOff>
    </xdr:to>
    <xdr:sp macro="" textlink="">
      <xdr:nvSpPr>
        <xdr:cNvPr id="71" name="楕円 70"/>
        <xdr:cNvSpPr/>
      </xdr:nvSpPr>
      <xdr:spPr bwMode="auto">
        <a:xfrm>
          <a:off x="4953000" y="238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48664</xdr:rowOff>
    </xdr:from>
    <xdr:ext cx="736600" cy="259045"/>
    <xdr:sp macro="" textlink="">
      <xdr:nvSpPr>
        <xdr:cNvPr id="72" name="テキスト ボックス 71"/>
        <xdr:cNvSpPr txBox="1"/>
      </xdr:nvSpPr>
      <xdr:spPr>
        <a:xfrm>
          <a:off x="4622800" y="215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107004</xdr:rowOff>
    </xdr:from>
    <xdr:to>
      <xdr:col>22</xdr:col>
      <xdr:colOff>165100</xdr:colOff>
      <xdr:row>14</xdr:row>
      <xdr:rowOff>37154</xdr:rowOff>
    </xdr:to>
    <xdr:sp macro="" textlink="">
      <xdr:nvSpPr>
        <xdr:cNvPr id="73" name="楕円 72"/>
        <xdr:cNvSpPr/>
      </xdr:nvSpPr>
      <xdr:spPr bwMode="auto">
        <a:xfrm>
          <a:off x="4254500" y="238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47331</xdr:rowOff>
    </xdr:from>
    <xdr:ext cx="762000" cy="259045"/>
    <xdr:sp macro="" textlink="">
      <xdr:nvSpPr>
        <xdr:cNvPr id="74" name="テキスト ボックス 73"/>
        <xdr:cNvSpPr txBox="1"/>
      </xdr:nvSpPr>
      <xdr:spPr>
        <a:xfrm>
          <a:off x="3924300" y="215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104661</xdr:rowOff>
    </xdr:from>
    <xdr:to>
      <xdr:col>19</xdr:col>
      <xdr:colOff>38100</xdr:colOff>
      <xdr:row>14</xdr:row>
      <xdr:rowOff>34811</xdr:rowOff>
    </xdr:to>
    <xdr:sp macro="" textlink="">
      <xdr:nvSpPr>
        <xdr:cNvPr id="75" name="楕円 74"/>
        <xdr:cNvSpPr/>
      </xdr:nvSpPr>
      <xdr:spPr bwMode="auto">
        <a:xfrm>
          <a:off x="3556000" y="238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44988</xdr:rowOff>
    </xdr:from>
    <xdr:ext cx="762000" cy="259045"/>
    <xdr:sp macro="" textlink="">
      <xdr:nvSpPr>
        <xdr:cNvPr id="76" name="テキスト ボックス 75"/>
        <xdr:cNvSpPr txBox="1"/>
      </xdr:nvSpPr>
      <xdr:spPr>
        <a:xfrm>
          <a:off x="3225800" y="215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83553</xdr:rowOff>
    </xdr:from>
    <xdr:to>
      <xdr:col>15</xdr:col>
      <xdr:colOff>101600</xdr:colOff>
      <xdr:row>14</xdr:row>
      <xdr:rowOff>13703</xdr:rowOff>
    </xdr:to>
    <xdr:sp macro="" textlink="">
      <xdr:nvSpPr>
        <xdr:cNvPr id="77" name="楕円 76"/>
        <xdr:cNvSpPr/>
      </xdr:nvSpPr>
      <xdr:spPr bwMode="auto">
        <a:xfrm>
          <a:off x="2857500" y="2360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23880</xdr:rowOff>
    </xdr:from>
    <xdr:ext cx="762000" cy="259045"/>
    <xdr:sp macro="" textlink="">
      <xdr:nvSpPr>
        <xdr:cNvPr id="78" name="テキスト ボックス 77"/>
        <xdr:cNvSpPr txBox="1"/>
      </xdr:nvSpPr>
      <xdr:spPr>
        <a:xfrm>
          <a:off x="2527300" y="21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87126</xdr:rowOff>
    </xdr:from>
    <xdr:to>
      <xdr:col>29</xdr:col>
      <xdr:colOff>127000</xdr:colOff>
      <xdr:row>35</xdr:row>
      <xdr:rowOff>174255</xdr:rowOff>
    </xdr:to>
    <xdr:cxnSp macro="">
      <xdr:nvCxnSpPr>
        <xdr:cNvPr id="113" name="直線コネクタ 112"/>
        <xdr:cNvCxnSpPr/>
      </xdr:nvCxnSpPr>
      <xdr:spPr bwMode="auto">
        <a:xfrm flipV="1">
          <a:off x="5003800" y="6697476"/>
          <a:ext cx="647700" cy="87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174255</xdr:rowOff>
    </xdr:from>
    <xdr:to>
      <xdr:col>26</xdr:col>
      <xdr:colOff>50800</xdr:colOff>
      <xdr:row>35</xdr:row>
      <xdr:rowOff>203548</xdr:rowOff>
    </xdr:to>
    <xdr:cxnSp macro="">
      <xdr:nvCxnSpPr>
        <xdr:cNvPr id="116" name="直線コネクタ 115"/>
        <xdr:cNvCxnSpPr/>
      </xdr:nvCxnSpPr>
      <xdr:spPr bwMode="auto">
        <a:xfrm flipV="1">
          <a:off x="4305300" y="6784605"/>
          <a:ext cx="698500" cy="2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203548</xdr:rowOff>
    </xdr:from>
    <xdr:to>
      <xdr:col>22</xdr:col>
      <xdr:colOff>114300</xdr:colOff>
      <xdr:row>35</xdr:row>
      <xdr:rowOff>240974</xdr:rowOff>
    </xdr:to>
    <xdr:cxnSp macro="">
      <xdr:nvCxnSpPr>
        <xdr:cNvPr id="119" name="直線コネクタ 118"/>
        <xdr:cNvCxnSpPr/>
      </xdr:nvCxnSpPr>
      <xdr:spPr bwMode="auto">
        <a:xfrm flipV="1">
          <a:off x="3606800" y="6813898"/>
          <a:ext cx="698500" cy="37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236010</xdr:rowOff>
    </xdr:from>
    <xdr:to>
      <xdr:col>18</xdr:col>
      <xdr:colOff>177800</xdr:colOff>
      <xdr:row>35</xdr:row>
      <xdr:rowOff>240974</xdr:rowOff>
    </xdr:to>
    <xdr:cxnSp macro="">
      <xdr:nvCxnSpPr>
        <xdr:cNvPr id="122" name="直線コネクタ 121"/>
        <xdr:cNvCxnSpPr/>
      </xdr:nvCxnSpPr>
      <xdr:spPr bwMode="auto">
        <a:xfrm>
          <a:off x="2908300" y="6846360"/>
          <a:ext cx="698500" cy="4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5" name="フローチャート: 判断 124"/>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6" name="テキスト ボックス 125"/>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36326</xdr:rowOff>
    </xdr:from>
    <xdr:to>
      <xdr:col>29</xdr:col>
      <xdr:colOff>177800</xdr:colOff>
      <xdr:row>35</xdr:row>
      <xdr:rowOff>137926</xdr:rowOff>
    </xdr:to>
    <xdr:sp macro="" textlink="">
      <xdr:nvSpPr>
        <xdr:cNvPr id="132" name="楕円 131"/>
        <xdr:cNvSpPr/>
      </xdr:nvSpPr>
      <xdr:spPr bwMode="auto">
        <a:xfrm>
          <a:off x="5600700" y="664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224303</xdr:rowOff>
    </xdr:from>
    <xdr:ext cx="762000" cy="259045"/>
    <xdr:sp macro="" textlink="">
      <xdr:nvSpPr>
        <xdr:cNvPr id="133" name="人口1人当たり決算額の推移該当値テキスト445"/>
        <xdr:cNvSpPr txBox="1"/>
      </xdr:nvSpPr>
      <xdr:spPr>
        <a:xfrm>
          <a:off x="5740400" y="649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123455</xdr:rowOff>
    </xdr:from>
    <xdr:to>
      <xdr:col>26</xdr:col>
      <xdr:colOff>101600</xdr:colOff>
      <xdr:row>35</xdr:row>
      <xdr:rowOff>225055</xdr:rowOff>
    </xdr:to>
    <xdr:sp macro="" textlink="">
      <xdr:nvSpPr>
        <xdr:cNvPr id="134" name="楕円 133"/>
        <xdr:cNvSpPr/>
      </xdr:nvSpPr>
      <xdr:spPr bwMode="auto">
        <a:xfrm>
          <a:off x="4953000" y="673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235232</xdr:rowOff>
    </xdr:from>
    <xdr:ext cx="736600" cy="259045"/>
    <xdr:sp macro="" textlink="">
      <xdr:nvSpPr>
        <xdr:cNvPr id="135" name="テキスト ボックス 134"/>
        <xdr:cNvSpPr txBox="1"/>
      </xdr:nvSpPr>
      <xdr:spPr>
        <a:xfrm>
          <a:off x="4622800" y="650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152748</xdr:rowOff>
    </xdr:from>
    <xdr:to>
      <xdr:col>22</xdr:col>
      <xdr:colOff>165100</xdr:colOff>
      <xdr:row>35</xdr:row>
      <xdr:rowOff>254348</xdr:rowOff>
    </xdr:to>
    <xdr:sp macro="" textlink="">
      <xdr:nvSpPr>
        <xdr:cNvPr id="136" name="楕円 135"/>
        <xdr:cNvSpPr/>
      </xdr:nvSpPr>
      <xdr:spPr bwMode="auto">
        <a:xfrm>
          <a:off x="4254500" y="676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264525</xdr:rowOff>
    </xdr:from>
    <xdr:ext cx="762000" cy="259045"/>
    <xdr:sp macro="" textlink="">
      <xdr:nvSpPr>
        <xdr:cNvPr id="137" name="テキスト ボックス 136"/>
        <xdr:cNvSpPr txBox="1"/>
      </xdr:nvSpPr>
      <xdr:spPr>
        <a:xfrm>
          <a:off x="3924300" y="653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190174</xdr:rowOff>
    </xdr:from>
    <xdr:to>
      <xdr:col>19</xdr:col>
      <xdr:colOff>38100</xdr:colOff>
      <xdr:row>35</xdr:row>
      <xdr:rowOff>291774</xdr:rowOff>
    </xdr:to>
    <xdr:sp macro="" textlink="">
      <xdr:nvSpPr>
        <xdr:cNvPr id="138" name="楕円 137"/>
        <xdr:cNvSpPr/>
      </xdr:nvSpPr>
      <xdr:spPr bwMode="auto">
        <a:xfrm>
          <a:off x="3556000" y="680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301951</xdr:rowOff>
    </xdr:from>
    <xdr:ext cx="762000" cy="259045"/>
    <xdr:sp macro="" textlink="">
      <xdr:nvSpPr>
        <xdr:cNvPr id="139" name="テキスト ボックス 138"/>
        <xdr:cNvSpPr txBox="1"/>
      </xdr:nvSpPr>
      <xdr:spPr>
        <a:xfrm>
          <a:off x="3225800" y="656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185210</xdr:rowOff>
    </xdr:from>
    <xdr:to>
      <xdr:col>15</xdr:col>
      <xdr:colOff>101600</xdr:colOff>
      <xdr:row>35</xdr:row>
      <xdr:rowOff>286810</xdr:rowOff>
    </xdr:to>
    <xdr:sp macro="" textlink="">
      <xdr:nvSpPr>
        <xdr:cNvPr id="140" name="楕円 139"/>
        <xdr:cNvSpPr/>
      </xdr:nvSpPr>
      <xdr:spPr bwMode="auto">
        <a:xfrm>
          <a:off x="2857500" y="679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271587</xdr:rowOff>
    </xdr:from>
    <xdr:ext cx="762000" cy="259045"/>
    <xdr:sp macro="" textlink="">
      <xdr:nvSpPr>
        <xdr:cNvPr id="141" name="テキスト ボックス 140"/>
        <xdr:cNvSpPr txBox="1"/>
      </xdr:nvSpPr>
      <xdr:spPr>
        <a:xfrm>
          <a:off x="2527300" y="68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81,414
80,425
1,449.83
42,536,800
41,796,443
513,245
24,499,932
60,436,150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23285</xdr:rowOff>
    </xdr:from>
    <xdr:to>
      <xdr:col>24</xdr:col>
      <xdr:colOff>63500</xdr:colOff>
      <xdr:row>33</xdr:row>
      <xdr:rowOff>41592</xdr:rowOff>
    </xdr:to>
    <xdr:cxnSp macro="">
      <xdr:nvCxnSpPr>
        <xdr:cNvPr id="61" name="直線コネクタ 60"/>
        <xdr:cNvCxnSpPr/>
      </xdr:nvCxnSpPr>
      <xdr:spPr>
        <a:xfrm flipV="1">
          <a:off x="3797300" y="5681135"/>
          <a:ext cx="8382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41592</xdr:rowOff>
    </xdr:from>
    <xdr:to>
      <xdr:col>19</xdr:col>
      <xdr:colOff>177800</xdr:colOff>
      <xdr:row>33</xdr:row>
      <xdr:rowOff>54566</xdr:rowOff>
    </xdr:to>
    <xdr:cxnSp macro="">
      <xdr:nvCxnSpPr>
        <xdr:cNvPr id="64" name="直線コネクタ 63"/>
        <xdr:cNvCxnSpPr/>
      </xdr:nvCxnSpPr>
      <xdr:spPr>
        <a:xfrm flipV="1">
          <a:off x="2908300" y="5699442"/>
          <a:ext cx="8890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20962</xdr:rowOff>
    </xdr:from>
    <xdr:to>
      <xdr:col>15</xdr:col>
      <xdr:colOff>50800</xdr:colOff>
      <xdr:row>33</xdr:row>
      <xdr:rowOff>54566</xdr:rowOff>
    </xdr:to>
    <xdr:cxnSp macro="">
      <xdr:nvCxnSpPr>
        <xdr:cNvPr id="67" name="直線コネクタ 66"/>
        <xdr:cNvCxnSpPr/>
      </xdr:nvCxnSpPr>
      <xdr:spPr>
        <a:xfrm>
          <a:off x="2019300" y="5678812"/>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16123</xdr:rowOff>
    </xdr:from>
    <xdr:to>
      <xdr:col>10</xdr:col>
      <xdr:colOff>114300</xdr:colOff>
      <xdr:row>33</xdr:row>
      <xdr:rowOff>20962</xdr:rowOff>
    </xdr:to>
    <xdr:cxnSp macro="">
      <xdr:nvCxnSpPr>
        <xdr:cNvPr id="70" name="直線コネクタ 69"/>
        <xdr:cNvCxnSpPr/>
      </xdr:nvCxnSpPr>
      <xdr:spPr>
        <a:xfrm>
          <a:off x="1130300" y="5673973"/>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80975</xdr:rowOff>
    </xdr:from>
    <xdr:to>
      <xdr:col>6</xdr:col>
      <xdr:colOff>38100</xdr:colOff>
      <xdr:row>37</xdr:row>
      <xdr:rowOff>11125</xdr:rowOff>
    </xdr:to>
    <xdr:sp macro="" textlink="">
      <xdr:nvSpPr>
        <xdr:cNvPr id="73" name="フローチャート: 判断 72"/>
        <xdr:cNvSpPr/>
      </xdr:nvSpPr>
      <xdr:spPr>
        <a:xfrm>
          <a:off x="1079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2252</xdr:rowOff>
    </xdr:from>
    <xdr:ext cx="534377" cy="259045"/>
    <xdr:sp macro="" textlink="">
      <xdr:nvSpPr>
        <xdr:cNvPr id="74" name="テキスト ボックス 73"/>
        <xdr:cNvSpPr txBox="1"/>
      </xdr:nvSpPr>
      <xdr:spPr>
        <a:xfrm>
          <a:off x="863111" y="634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143935</xdr:rowOff>
    </xdr:from>
    <xdr:to>
      <xdr:col>24</xdr:col>
      <xdr:colOff>114300</xdr:colOff>
      <xdr:row>33</xdr:row>
      <xdr:rowOff>74085</xdr:rowOff>
    </xdr:to>
    <xdr:sp macro="" textlink="">
      <xdr:nvSpPr>
        <xdr:cNvPr id="80" name="楕円 79"/>
        <xdr:cNvSpPr/>
      </xdr:nvSpPr>
      <xdr:spPr>
        <a:xfrm>
          <a:off x="4584700" y="563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166812</xdr:rowOff>
    </xdr:from>
    <xdr:ext cx="534377" cy="259045"/>
    <xdr:sp macro="" textlink="">
      <xdr:nvSpPr>
        <xdr:cNvPr id="81" name="人件費該当値テキスト"/>
        <xdr:cNvSpPr txBox="1"/>
      </xdr:nvSpPr>
      <xdr:spPr>
        <a:xfrm>
          <a:off x="4686300" y="548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162242</xdr:rowOff>
    </xdr:from>
    <xdr:to>
      <xdr:col>20</xdr:col>
      <xdr:colOff>38100</xdr:colOff>
      <xdr:row>33</xdr:row>
      <xdr:rowOff>92392</xdr:rowOff>
    </xdr:to>
    <xdr:sp macro="" textlink="">
      <xdr:nvSpPr>
        <xdr:cNvPr id="82" name="楕円 81"/>
        <xdr:cNvSpPr/>
      </xdr:nvSpPr>
      <xdr:spPr>
        <a:xfrm>
          <a:off x="3746500" y="564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108919</xdr:rowOff>
    </xdr:from>
    <xdr:ext cx="534377" cy="259045"/>
    <xdr:sp macro="" textlink="">
      <xdr:nvSpPr>
        <xdr:cNvPr id="83" name="テキスト ボックス 82"/>
        <xdr:cNvSpPr txBox="1"/>
      </xdr:nvSpPr>
      <xdr:spPr>
        <a:xfrm>
          <a:off x="3530111" y="542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3766</xdr:rowOff>
    </xdr:from>
    <xdr:to>
      <xdr:col>15</xdr:col>
      <xdr:colOff>101600</xdr:colOff>
      <xdr:row>33</xdr:row>
      <xdr:rowOff>105366</xdr:rowOff>
    </xdr:to>
    <xdr:sp macro="" textlink="">
      <xdr:nvSpPr>
        <xdr:cNvPr id="84" name="楕円 83"/>
        <xdr:cNvSpPr/>
      </xdr:nvSpPr>
      <xdr:spPr>
        <a:xfrm>
          <a:off x="2857500" y="56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121893</xdr:rowOff>
    </xdr:from>
    <xdr:ext cx="534377" cy="259045"/>
    <xdr:sp macro="" textlink="">
      <xdr:nvSpPr>
        <xdr:cNvPr id="85" name="テキスト ボックス 84"/>
        <xdr:cNvSpPr txBox="1"/>
      </xdr:nvSpPr>
      <xdr:spPr>
        <a:xfrm>
          <a:off x="2641111" y="543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141612</xdr:rowOff>
    </xdr:from>
    <xdr:to>
      <xdr:col>10</xdr:col>
      <xdr:colOff>165100</xdr:colOff>
      <xdr:row>33</xdr:row>
      <xdr:rowOff>71762</xdr:rowOff>
    </xdr:to>
    <xdr:sp macro="" textlink="">
      <xdr:nvSpPr>
        <xdr:cNvPr id="86" name="楕円 85"/>
        <xdr:cNvSpPr/>
      </xdr:nvSpPr>
      <xdr:spPr>
        <a:xfrm>
          <a:off x="1968500" y="562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88289</xdr:rowOff>
    </xdr:from>
    <xdr:ext cx="534377" cy="259045"/>
    <xdr:sp macro="" textlink="">
      <xdr:nvSpPr>
        <xdr:cNvPr id="87" name="テキスト ボックス 86"/>
        <xdr:cNvSpPr txBox="1"/>
      </xdr:nvSpPr>
      <xdr:spPr>
        <a:xfrm>
          <a:off x="1752111" y="540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136773</xdr:rowOff>
    </xdr:from>
    <xdr:to>
      <xdr:col>6</xdr:col>
      <xdr:colOff>38100</xdr:colOff>
      <xdr:row>33</xdr:row>
      <xdr:rowOff>66923</xdr:rowOff>
    </xdr:to>
    <xdr:sp macro="" textlink="">
      <xdr:nvSpPr>
        <xdr:cNvPr id="88" name="楕円 87"/>
        <xdr:cNvSpPr/>
      </xdr:nvSpPr>
      <xdr:spPr>
        <a:xfrm>
          <a:off x="1079500" y="562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83450</xdr:rowOff>
    </xdr:from>
    <xdr:ext cx="534377" cy="259045"/>
    <xdr:sp macro="" textlink="">
      <xdr:nvSpPr>
        <xdr:cNvPr id="89" name="テキスト ボックス 88"/>
        <xdr:cNvSpPr txBox="1"/>
      </xdr:nvSpPr>
      <xdr:spPr>
        <a:xfrm>
          <a:off x="863111" y="53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94380</xdr:rowOff>
    </xdr:from>
    <xdr:to>
      <xdr:col>24</xdr:col>
      <xdr:colOff>63500</xdr:colOff>
      <xdr:row>51</xdr:row>
      <xdr:rowOff>74120</xdr:rowOff>
    </xdr:to>
    <xdr:cxnSp macro="">
      <xdr:nvCxnSpPr>
        <xdr:cNvPr id="123" name="直線コネクタ 122"/>
        <xdr:cNvCxnSpPr/>
      </xdr:nvCxnSpPr>
      <xdr:spPr>
        <a:xfrm flipV="1">
          <a:off x="3797300" y="8666880"/>
          <a:ext cx="838200" cy="15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62519</xdr:rowOff>
    </xdr:from>
    <xdr:to>
      <xdr:col>19</xdr:col>
      <xdr:colOff>177800</xdr:colOff>
      <xdr:row>51</xdr:row>
      <xdr:rowOff>74120</xdr:rowOff>
    </xdr:to>
    <xdr:cxnSp macro="">
      <xdr:nvCxnSpPr>
        <xdr:cNvPr id="126" name="直線コネクタ 125"/>
        <xdr:cNvCxnSpPr/>
      </xdr:nvCxnSpPr>
      <xdr:spPr>
        <a:xfrm>
          <a:off x="2908300" y="8806469"/>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62519</xdr:rowOff>
    </xdr:from>
    <xdr:to>
      <xdr:col>15</xdr:col>
      <xdr:colOff>50800</xdr:colOff>
      <xdr:row>51</xdr:row>
      <xdr:rowOff>150816</xdr:rowOff>
    </xdr:to>
    <xdr:cxnSp macro="">
      <xdr:nvCxnSpPr>
        <xdr:cNvPr id="129" name="直線コネクタ 128"/>
        <xdr:cNvCxnSpPr/>
      </xdr:nvCxnSpPr>
      <xdr:spPr>
        <a:xfrm flipV="1">
          <a:off x="2019300" y="8806469"/>
          <a:ext cx="889000" cy="8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150816</xdr:rowOff>
    </xdr:from>
    <xdr:to>
      <xdr:col>10</xdr:col>
      <xdr:colOff>114300</xdr:colOff>
      <xdr:row>52</xdr:row>
      <xdr:rowOff>47860</xdr:rowOff>
    </xdr:to>
    <xdr:cxnSp macro="">
      <xdr:nvCxnSpPr>
        <xdr:cNvPr id="132" name="直線コネクタ 131"/>
        <xdr:cNvCxnSpPr/>
      </xdr:nvCxnSpPr>
      <xdr:spPr>
        <a:xfrm flipV="1">
          <a:off x="1130300" y="8894766"/>
          <a:ext cx="889000" cy="6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3946</xdr:rowOff>
    </xdr:from>
    <xdr:to>
      <xdr:col>6</xdr:col>
      <xdr:colOff>38100</xdr:colOff>
      <xdr:row>55</xdr:row>
      <xdr:rowOff>105546</xdr:rowOff>
    </xdr:to>
    <xdr:sp macro="" textlink="">
      <xdr:nvSpPr>
        <xdr:cNvPr id="135" name="フローチャート: 判断 134"/>
        <xdr:cNvSpPr/>
      </xdr:nvSpPr>
      <xdr:spPr>
        <a:xfrm>
          <a:off x="1079500" y="94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96673</xdr:rowOff>
    </xdr:from>
    <xdr:ext cx="534377" cy="259045"/>
    <xdr:sp macro="" textlink="">
      <xdr:nvSpPr>
        <xdr:cNvPr id="136" name="テキスト ボックス 135"/>
        <xdr:cNvSpPr txBox="1"/>
      </xdr:nvSpPr>
      <xdr:spPr>
        <a:xfrm>
          <a:off x="863111" y="95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43580</xdr:rowOff>
    </xdr:from>
    <xdr:to>
      <xdr:col>24</xdr:col>
      <xdr:colOff>114300</xdr:colOff>
      <xdr:row>50</xdr:row>
      <xdr:rowOff>145180</xdr:rowOff>
    </xdr:to>
    <xdr:sp macro="" textlink="">
      <xdr:nvSpPr>
        <xdr:cNvPr id="142" name="楕円 141"/>
        <xdr:cNvSpPr/>
      </xdr:nvSpPr>
      <xdr:spPr>
        <a:xfrm>
          <a:off x="4584700" y="861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168057</xdr:rowOff>
    </xdr:from>
    <xdr:ext cx="534377" cy="259045"/>
    <xdr:sp macro="" textlink="">
      <xdr:nvSpPr>
        <xdr:cNvPr id="143" name="物件費該当値テキスト"/>
        <xdr:cNvSpPr txBox="1"/>
      </xdr:nvSpPr>
      <xdr:spPr>
        <a:xfrm>
          <a:off x="4686300" y="85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23320</xdr:rowOff>
    </xdr:from>
    <xdr:to>
      <xdr:col>20</xdr:col>
      <xdr:colOff>38100</xdr:colOff>
      <xdr:row>51</xdr:row>
      <xdr:rowOff>124920</xdr:rowOff>
    </xdr:to>
    <xdr:sp macro="" textlink="">
      <xdr:nvSpPr>
        <xdr:cNvPr id="144" name="楕円 143"/>
        <xdr:cNvSpPr/>
      </xdr:nvSpPr>
      <xdr:spPr>
        <a:xfrm>
          <a:off x="3746500" y="876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141447</xdr:rowOff>
    </xdr:from>
    <xdr:ext cx="534377" cy="259045"/>
    <xdr:sp macro="" textlink="">
      <xdr:nvSpPr>
        <xdr:cNvPr id="145" name="テキスト ボックス 144"/>
        <xdr:cNvSpPr txBox="1"/>
      </xdr:nvSpPr>
      <xdr:spPr>
        <a:xfrm>
          <a:off x="3530111" y="854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11719</xdr:rowOff>
    </xdr:from>
    <xdr:to>
      <xdr:col>15</xdr:col>
      <xdr:colOff>101600</xdr:colOff>
      <xdr:row>51</xdr:row>
      <xdr:rowOff>113319</xdr:rowOff>
    </xdr:to>
    <xdr:sp macro="" textlink="">
      <xdr:nvSpPr>
        <xdr:cNvPr id="146" name="楕円 145"/>
        <xdr:cNvSpPr/>
      </xdr:nvSpPr>
      <xdr:spPr>
        <a:xfrm>
          <a:off x="2857500" y="87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129846</xdr:rowOff>
    </xdr:from>
    <xdr:ext cx="534377" cy="259045"/>
    <xdr:sp macro="" textlink="">
      <xdr:nvSpPr>
        <xdr:cNvPr id="147" name="テキスト ボックス 146"/>
        <xdr:cNvSpPr txBox="1"/>
      </xdr:nvSpPr>
      <xdr:spPr>
        <a:xfrm>
          <a:off x="2641111" y="853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100016</xdr:rowOff>
    </xdr:from>
    <xdr:to>
      <xdr:col>10</xdr:col>
      <xdr:colOff>165100</xdr:colOff>
      <xdr:row>52</xdr:row>
      <xdr:rowOff>30166</xdr:rowOff>
    </xdr:to>
    <xdr:sp macro="" textlink="">
      <xdr:nvSpPr>
        <xdr:cNvPr id="148" name="楕円 147"/>
        <xdr:cNvSpPr/>
      </xdr:nvSpPr>
      <xdr:spPr>
        <a:xfrm>
          <a:off x="1968500" y="884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46693</xdr:rowOff>
    </xdr:from>
    <xdr:ext cx="534377" cy="259045"/>
    <xdr:sp macro="" textlink="">
      <xdr:nvSpPr>
        <xdr:cNvPr id="149" name="テキスト ボックス 148"/>
        <xdr:cNvSpPr txBox="1"/>
      </xdr:nvSpPr>
      <xdr:spPr>
        <a:xfrm>
          <a:off x="1752111" y="861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168510</xdr:rowOff>
    </xdr:from>
    <xdr:to>
      <xdr:col>6</xdr:col>
      <xdr:colOff>38100</xdr:colOff>
      <xdr:row>52</xdr:row>
      <xdr:rowOff>98660</xdr:rowOff>
    </xdr:to>
    <xdr:sp macro="" textlink="">
      <xdr:nvSpPr>
        <xdr:cNvPr id="150" name="楕円 149"/>
        <xdr:cNvSpPr/>
      </xdr:nvSpPr>
      <xdr:spPr>
        <a:xfrm>
          <a:off x="1079500" y="89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115187</xdr:rowOff>
    </xdr:from>
    <xdr:ext cx="534377" cy="259045"/>
    <xdr:sp macro="" textlink="">
      <xdr:nvSpPr>
        <xdr:cNvPr id="151" name="テキスト ボックス 150"/>
        <xdr:cNvSpPr txBox="1"/>
      </xdr:nvSpPr>
      <xdr:spPr>
        <a:xfrm>
          <a:off x="863111" y="868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148982</xdr:rowOff>
    </xdr:from>
    <xdr:to>
      <xdr:col>24</xdr:col>
      <xdr:colOff>63500</xdr:colOff>
      <xdr:row>77</xdr:row>
      <xdr:rowOff>46385</xdr:rowOff>
    </xdr:to>
    <xdr:cxnSp macro="">
      <xdr:nvCxnSpPr>
        <xdr:cNvPr id="178" name="直線コネクタ 177"/>
        <xdr:cNvCxnSpPr/>
      </xdr:nvCxnSpPr>
      <xdr:spPr>
        <a:xfrm>
          <a:off x="3797300" y="13179182"/>
          <a:ext cx="838200" cy="6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93842</xdr:rowOff>
    </xdr:from>
    <xdr:to>
      <xdr:col>19</xdr:col>
      <xdr:colOff>177800</xdr:colOff>
      <xdr:row>76</xdr:row>
      <xdr:rowOff>148982</xdr:rowOff>
    </xdr:to>
    <xdr:cxnSp macro="">
      <xdr:nvCxnSpPr>
        <xdr:cNvPr id="181" name="直線コネクタ 180"/>
        <xdr:cNvCxnSpPr/>
      </xdr:nvCxnSpPr>
      <xdr:spPr>
        <a:xfrm>
          <a:off x="2908300" y="13124042"/>
          <a:ext cx="889000" cy="5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93842</xdr:rowOff>
    </xdr:from>
    <xdr:to>
      <xdr:col>15</xdr:col>
      <xdr:colOff>50800</xdr:colOff>
      <xdr:row>77</xdr:row>
      <xdr:rowOff>6700</xdr:rowOff>
    </xdr:to>
    <xdr:cxnSp macro="">
      <xdr:nvCxnSpPr>
        <xdr:cNvPr id="184" name="直線コネクタ 183"/>
        <xdr:cNvCxnSpPr/>
      </xdr:nvCxnSpPr>
      <xdr:spPr>
        <a:xfrm flipV="1">
          <a:off x="2019300" y="13124042"/>
          <a:ext cx="889000" cy="8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6700</xdr:rowOff>
    </xdr:from>
    <xdr:to>
      <xdr:col>10</xdr:col>
      <xdr:colOff>114300</xdr:colOff>
      <xdr:row>77</xdr:row>
      <xdr:rowOff>35413</xdr:rowOff>
    </xdr:to>
    <xdr:cxnSp macro="">
      <xdr:nvCxnSpPr>
        <xdr:cNvPr id="187" name="直線コネクタ 186"/>
        <xdr:cNvCxnSpPr/>
      </xdr:nvCxnSpPr>
      <xdr:spPr>
        <a:xfrm flipV="1">
          <a:off x="1130300" y="13208350"/>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85471</xdr:rowOff>
    </xdr:from>
    <xdr:to>
      <xdr:col>6</xdr:col>
      <xdr:colOff>38100</xdr:colOff>
      <xdr:row>78</xdr:row>
      <xdr:rowOff>15621</xdr:rowOff>
    </xdr:to>
    <xdr:sp macro="" textlink="">
      <xdr:nvSpPr>
        <xdr:cNvPr id="190" name="フローチャート: 判断 189"/>
        <xdr:cNvSpPr/>
      </xdr:nvSpPr>
      <xdr:spPr>
        <a:xfrm>
          <a:off x="1079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6748</xdr:rowOff>
    </xdr:from>
    <xdr:ext cx="469744" cy="259045"/>
    <xdr:sp macro="" textlink="">
      <xdr:nvSpPr>
        <xdr:cNvPr id="191" name="テキスト ボックス 190"/>
        <xdr:cNvSpPr txBox="1"/>
      </xdr:nvSpPr>
      <xdr:spPr>
        <a:xfrm>
          <a:off x="895428" y="1337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167035</xdr:rowOff>
    </xdr:from>
    <xdr:to>
      <xdr:col>24</xdr:col>
      <xdr:colOff>114300</xdr:colOff>
      <xdr:row>77</xdr:row>
      <xdr:rowOff>97185</xdr:rowOff>
    </xdr:to>
    <xdr:sp macro="" textlink="">
      <xdr:nvSpPr>
        <xdr:cNvPr id="197" name="楕円 196"/>
        <xdr:cNvSpPr/>
      </xdr:nvSpPr>
      <xdr:spPr>
        <a:xfrm>
          <a:off x="4584700" y="131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18462</xdr:rowOff>
    </xdr:from>
    <xdr:ext cx="469744" cy="259045"/>
    <xdr:sp macro="" textlink="">
      <xdr:nvSpPr>
        <xdr:cNvPr id="198" name="維持補修費該当値テキスト"/>
        <xdr:cNvSpPr txBox="1"/>
      </xdr:nvSpPr>
      <xdr:spPr>
        <a:xfrm>
          <a:off x="4686300" y="1304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98182</xdr:rowOff>
    </xdr:from>
    <xdr:to>
      <xdr:col>20</xdr:col>
      <xdr:colOff>38100</xdr:colOff>
      <xdr:row>77</xdr:row>
      <xdr:rowOff>28332</xdr:rowOff>
    </xdr:to>
    <xdr:sp macro="" textlink="">
      <xdr:nvSpPr>
        <xdr:cNvPr id="199" name="楕円 198"/>
        <xdr:cNvSpPr/>
      </xdr:nvSpPr>
      <xdr:spPr>
        <a:xfrm>
          <a:off x="3746500" y="1312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44858</xdr:rowOff>
    </xdr:from>
    <xdr:ext cx="469744" cy="259045"/>
    <xdr:sp macro="" textlink="">
      <xdr:nvSpPr>
        <xdr:cNvPr id="200" name="テキスト ボックス 199"/>
        <xdr:cNvSpPr txBox="1"/>
      </xdr:nvSpPr>
      <xdr:spPr>
        <a:xfrm>
          <a:off x="3562428" y="1290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43042</xdr:rowOff>
    </xdr:from>
    <xdr:to>
      <xdr:col>15</xdr:col>
      <xdr:colOff>101600</xdr:colOff>
      <xdr:row>76</xdr:row>
      <xdr:rowOff>144642</xdr:rowOff>
    </xdr:to>
    <xdr:sp macro="" textlink="">
      <xdr:nvSpPr>
        <xdr:cNvPr id="201" name="楕円 200"/>
        <xdr:cNvSpPr/>
      </xdr:nvSpPr>
      <xdr:spPr>
        <a:xfrm>
          <a:off x="2857500" y="130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161170</xdr:rowOff>
    </xdr:from>
    <xdr:ext cx="469744" cy="259045"/>
    <xdr:sp macro="" textlink="">
      <xdr:nvSpPr>
        <xdr:cNvPr id="202" name="テキスト ボックス 201"/>
        <xdr:cNvSpPr txBox="1"/>
      </xdr:nvSpPr>
      <xdr:spPr>
        <a:xfrm>
          <a:off x="2673428" y="1284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127350</xdr:rowOff>
    </xdr:from>
    <xdr:to>
      <xdr:col>10</xdr:col>
      <xdr:colOff>165100</xdr:colOff>
      <xdr:row>77</xdr:row>
      <xdr:rowOff>57500</xdr:rowOff>
    </xdr:to>
    <xdr:sp macro="" textlink="">
      <xdr:nvSpPr>
        <xdr:cNvPr id="203" name="楕円 202"/>
        <xdr:cNvSpPr/>
      </xdr:nvSpPr>
      <xdr:spPr>
        <a:xfrm>
          <a:off x="1968500" y="131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74027</xdr:rowOff>
    </xdr:from>
    <xdr:ext cx="469744" cy="259045"/>
    <xdr:sp macro="" textlink="">
      <xdr:nvSpPr>
        <xdr:cNvPr id="204" name="テキスト ボックス 203"/>
        <xdr:cNvSpPr txBox="1"/>
      </xdr:nvSpPr>
      <xdr:spPr>
        <a:xfrm>
          <a:off x="1784428" y="1293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156063</xdr:rowOff>
    </xdr:from>
    <xdr:to>
      <xdr:col>6</xdr:col>
      <xdr:colOff>38100</xdr:colOff>
      <xdr:row>77</xdr:row>
      <xdr:rowOff>86213</xdr:rowOff>
    </xdr:to>
    <xdr:sp macro="" textlink="">
      <xdr:nvSpPr>
        <xdr:cNvPr id="205" name="楕円 204"/>
        <xdr:cNvSpPr/>
      </xdr:nvSpPr>
      <xdr:spPr>
        <a:xfrm>
          <a:off x="1079500" y="131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102740</xdr:rowOff>
    </xdr:from>
    <xdr:ext cx="469744" cy="259045"/>
    <xdr:sp macro="" textlink="">
      <xdr:nvSpPr>
        <xdr:cNvPr id="206" name="テキスト ボックス 205"/>
        <xdr:cNvSpPr txBox="1"/>
      </xdr:nvSpPr>
      <xdr:spPr>
        <a:xfrm>
          <a:off x="895428" y="129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8013</xdr:rowOff>
    </xdr:from>
    <xdr:to>
      <xdr:col>24</xdr:col>
      <xdr:colOff>63500</xdr:colOff>
      <xdr:row>97</xdr:row>
      <xdr:rowOff>60592</xdr:rowOff>
    </xdr:to>
    <xdr:cxnSp macro="">
      <xdr:nvCxnSpPr>
        <xdr:cNvPr id="236" name="直線コネクタ 235"/>
        <xdr:cNvCxnSpPr/>
      </xdr:nvCxnSpPr>
      <xdr:spPr>
        <a:xfrm flipV="1">
          <a:off x="3797300" y="16638663"/>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60592</xdr:rowOff>
    </xdr:from>
    <xdr:to>
      <xdr:col>19</xdr:col>
      <xdr:colOff>177800</xdr:colOff>
      <xdr:row>97</xdr:row>
      <xdr:rowOff>85992</xdr:rowOff>
    </xdr:to>
    <xdr:cxnSp macro="">
      <xdr:nvCxnSpPr>
        <xdr:cNvPr id="239" name="直線コネクタ 238"/>
        <xdr:cNvCxnSpPr/>
      </xdr:nvCxnSpPr>
      <xdr:spPr>
        <a:xfrm flipV="1">
          <a:off x="2908300" y="16691242"/>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85992</xdr:rowOff>
    </xdr:from>
    <xdr:to>
      <xdr:col>15</xdr:col>
      <xdr:colOff>50800</xdr:colOff>
      <xdr:row>97</xdr:row>
      <xdr:rowOff>105677</xdr:rowOff>
    </xdr:to>
    <xdr:cxnSp macro="">
      <xdr:nvCxnSpPr>
        <xdr:cNvPr id="242" name="直線コネクタ 241"/>
        <xdr:cNvCxnSpPr/>
      </xdr:nvCxnSpPr>
      <xdr:spPr>
        <a:xfrm flipV="1">
          <a:off x="2019300" y="16716642"/>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105677</xdr:rowOff>
    </xdr:from>
    <xdr:to>
      <xdr:col>10</xdr:col>
      <xdr:colOff>114300</xdr:colOff>
      <xdr:row>97</xdr:row>
      <xdr:rowOff>162725</xdr:rowOff>
    </xdr:to>
    <xdr:cxnSp macro="">
      <xdr:nvCxnSpPr>
        <xdr:cNvPr id="245" name="直線コネクタ 244"/>
        <xdr:cNvCxnSpPr/>
      </xdr:nvCxnSpPr>
      <xdr:spPr>
        <a:xfrm flipV="1">
          <a:off x="1130300" y="16736327"/>
          <a:ext cx="889000" cy="5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128663</xdr:rowOff>
    </xdr:from>
    <xdr:to>
      <xdr:col>24</xdr:col>
      <xdr:colOff>114300</xdr:colOff>
      <xdr:row>97</xdr:row>
      <xdr:rowOff>58813</xdr:rowOff>
    </xdr:to>
    <xdr:sp macro="" textlink="">
      <xdr:nvSpPr>
        <xdr:cNvPr id="255" name="楕円 254"/>
        <xdr:cNvSpPr/>
      </xdr:nvSpPr>
      <xdr:spPr>
        <a:xfrm>
          <a:off x="4584700" y="165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107090</xdr:rowOff>
    </xdr:from>
    <xdr:ext cx="534377" cy="259045"/>
    <xdr:sp macro="" textlink="">
      <xdr:nvSpPr>
        <xdr:cNvPr id="256" name="扶助費該当値テキスト"/>
        <xdr:cNvSpPr txBox="1"/>
      </xdr:nvSpPr>
      <xdr:spPr>
        <a:xfrm>
          <a:off x="4686300" y="1656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9792</xdr:rowOff>
    </xdr:from>
    <xdr:to>
      <xdr:col>20</xdr:col>
      <xdr:colOff>38100</xdr:colOff>
      <xdr:row>97</xdr:row>
      <xdr:rowOff>111392</xdr:rowOff>
    </xdr:to>
    <xdr:sp macro="" textlink="">
      <xdr:nvSpPr>
        <xdr:cNvPr id="257" name="楕円 256"/>
        <xdr:cNvSpPr/>
      </xdr:nvSpPr>
      <xdr:spPr>
        <a:xfrm>
          <a:off x="3746500" y="166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102519</xdr:rowOff>
    </xdr:from>
    <xdr:ext cx="534377" cy="259045"/>
    <xdr:sp macro="" textlink="">
      <xdr:nvSpPr>
        <xdr:cNvPr id="258" name="テキスト ボックス 257"/>
        <xdr:cNvSpPr txBox="1"/>
      </xdr:nvSpPr>
      <xdr:spPr>
        <a:xfrm>
          <a:off x="3530111" y="167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35192</xdr:rowOff>
    </xdr:from>
    <xdr:to>
      <xdr:col>15</xdr:col>
      <xdr:colOff>101600</xdr:colOff>
      <xdr:row>97</xdr:row>
      <xdr:rowOff>136792</xdr:rowOff>
    </xdr:to>
    <xdr:sp macro="" textlink="">
      <xdr:nvSpPr>
        <xdr:cNvPr id="259" name="楕円 258"/>
        <xdr:cNvSpPr/>
      </xdr:nvSpPr>
      <xdr:spPr>
        <a:xfrm>
          <a:off x="2857500" y="166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127919</xdr:rowOff>
    </xdr:from>
    <xdr:ext cx="534377" cy="259045"/>
    <xdr:sp macro="" textlink="">
      <xdr:nvSpPr>
        <xdr:cNvPr id="260" name="テキスト ボックス 259"/>
        <xdr:cNvSpPr txBox="1"/>
      </xdr:nvSpPr>
      <xdr:spPr>
        <a:xfrm>
          <a:off x="2641111" y="1675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54877</xdr:rowOff>
    </xdr:from>
    <xdr:to>
      <xdr:col>10</xdr:col>
      <xdr:colOff>165100</xdr:colOff>
      <xdr:row>97</xdr:row>
      <xdr:rowOff>156477</xdr:rowOff>
    </xdr:to>
    <xdr:sp macro="" textlink="">
      <xdr:nvSpPr>
        <xdr:cNvPr id="261" name="楕円 260"/>
        <xdr:cNvSpPr/>
      </xdr:nvSpPr>
      <xdr:spPr>
        <a:xfrm>
          <a:off x="1968500" y="166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147604</xdr:rowOff>
    </xdr:from>
    <xdr:ext cx="534377" cy="259045"/>
    <xdr:sp macro="" textlink="">
      <xdr:nvSpPr>
        <xdr:cNvPr id="262" name="テキスト ボックス 261"/>
        <xdr:cNvSpPr txBox="1"/>
      </xdr:nvSpPr>
      <xdr:spPr>
        <a:xfrm>
          <a:off x="1752111" y="1677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111925</xdr:rowOff>
    </xdr:from>
    <xdr:to>
      <xdr:col>6</xdr:col>
      <xdr:colOff>38100</xdr:colOff>
      <xdr:row>98</xdr:row>
      <xdr:rowOff>42075</xdr:rowOff>
    </xdr:to>
    <xdr:sp macro="" textlink="">
      <xdr:nvSpPr>
        <xdr:cNvPr id="263" name="楕円 262"/>
        <xdr:cNvSpPr/>
      </xdr:nvSpPr>
      <xdr:spPr>
        <a:xfrm>
          <a:off x="1079500" y="167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58602</xdr:rowOff>
    </xdr:from>
    <xdr:ext cx="534377" cy="259045"/>
    <xdr:sp macro="" textlink="">
      <xdr:nvSpPr>
        <xdr:cNvPr id="264" name="テキスト ボックス 263"/>
        <xdr:cNvSpPr txBox="1"/>
      </xdr:nvSpPr>
      <xdr:spPr>
        <a:xfrm>
          <a:off x="863111" y="165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66520</xdr:rowOff>
    </xdr:from>
    <xdr:to>
      <xdr:col>55</xdr:col>
      <xdr:colOff>0</xdr:colOff>
      <xdr:row>37</xdr:row>
      <xdr:rowOff>78721</xdr:rowOff>
    </xdr:to>
    <xdr:cxnSp macro="">
      <xdr:nvCxnSpPr>
        <xdr:cNvPr id="297" name="直線コネクタ 296"/>
        <xdr:cNvCxnSpPr/>
      </xdr:nvCxnSpPr>
      <xdr:spPr>
        <a:xfrm>
          <a:off x="9639300" y="6410170"/>
          <a:ext cx="838200" cy="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56904</xdr:rowOff>
    </xdr:from>
    <xdr:to>
      <xdr:col>50</xdr:col>
      <xdr:colOff>114300</xdr:colOff>
      <xdr:row>37</xdr:row>
      <xdr:rowOff>66520</xdr:rowOff>
    </xdr:to>
    <xdr:cxnSp macro="">
      <xdr:nvCxnSpPr>
        <xdr:cNvPr id="300" name="直線コネクタ 299"/>
        <xdr:cNvCxnSpPr/>
      </xdr:nvCxnSpPr>
      <xdr:spPr>
        <a:xfrm>
          <a:off x="8750300" y="6400554"/>
          <a:ext cx="889000" cy="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25200</xdr:rowOff>
    </xdr:from>
    <xdr:to>
      <xdr:col>45</xdr:col>
      <xdr:colOff>177800</xdr:colOff>
      <xdr:row>37</xdr:row>
      <xdr:rowOff>56904</xdr:rowOff>
    </xdr:to>
    <xdr:cxnSp macro="">
      <xdr:nvCxnSpPr>
        <xdr:cNvPr id="303" name="直線コネクタ 302"/>
        <xdr:cNvCxnSpPr/>
      </xdr:nvCxnSpPr>
      <xdr:spPr>
        <a:xfrm>
          <a:off x="7861300" y="6368850"/>
          <a:ext cx="889000" cy="3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25200</xdr:rowOff>
    </xdr:from>
    <xdr:to>
      <xdr:col>41</xdr:col>
      <xdr:colOff>50800</xdr:colOff>
      <xdr:row>37</xdr:row>
      <xdr:rowOff>40502</xdr:rowOff>
    </xdr:to>
    <xdr:cxnSp macro="">
      <xdr:nvCxnSpPr>
        <xdr:cNvPr id="306" name="直線コネクタ 305"/>
        <xdr:cNvCxnSpPr/>
      </xdr:nvCxnSpPr>
      <xdr:spPr>
        <a:xfrm flipV="1">
          <a:off x="6972300" y="6368850"/>
          <a:ext cx="889000" cy="1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148093</xdr:rowOff>
    </xdr:from>
    <xdr:to>
      <xdr:col>36</xdr:col>
      <xdr:colOff>165100</xdr:colOff>
      <xdr:row>36</xdr:row>
      <xdr:rowOff>78243</xdr:rowOff>
    </xdr:to>
    <xdr:sp macro="" textlink="">
      <xdr:nvSpPr>
        <xdr:cNvPr id="309" name="フローチャート: 判断 308"/>
        <xdr:cNvSpPr/>
      </xdr:nvSpPr>
      <xdr:spPr>
        <a:xfrm>
          <a:off x="6921500" y="614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94770</xdr:rowOff>
    </xdr:from>
    <xdr:ext cx="534377" cy="259045"/>
    <xdr:sp macro="" textlink="">
      <xdr:nvSpPr>
        <xdr:cNvPr id="310" name="テキスト ボックス 309"/>
        <xdr:cNvSpPr txBox="1"/>
      </xdr:nvSpPr>
      <xdr:spPr>
        <a:xfrm>
          <a:off x="6705111" y="59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27921</xdr:rowOff>
    </xdr:from>
    <xdr:to>
      <xdr:col>55</xdr:col>
      <xdr:colOff>50800</xdr:colOff>
      <xdr:row>37</xdr:row>
      <xdr:rowOff>129521</xdr:rowOff>
    </xdr:to>
    <xdr:sp macro="" textlink="">
      <xdr:nvSpPr>
        <xdr:cNvPr id="316" name="楕円 315"/>
        <xdr:cNvSpPr/>
      </xdr:nvSpPr>
      <xdr:spPr>
        <a:xfrm>
          <a:off x="10426700" y="637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6348</xdr:rowOff>
    </xdr:from>
    <xdr:ext cx="534377" cy="259045"/>
    <xdr:sp macro="" textlink="">
      <xdr:nvSpPr>
        <xdr:cNvPr id="317" name="補助費等該当値テキスト"/>
        <xdr:cNvSpPr txBox="1"/>
      </xdr:nvSpPr>
      <xdr:spPr>
        <a:xfrm>
          <a:off x="10528300" y="634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15720</xdr:rowOff>
    </xdr:from>
    <xdr:to>
      <xdr:col>50</xdr:col>
      <xdr:colOff>165100</xdr:colOff>
      <xdr:row>37</xdr:row>
      <xdr:rowOff>117320</xdr:rowOff>
    </xdr:to>
    <xdr:sp macro="" textlink="">
      <xdr:nvSpPr>
        <xdr:cNvPr id="318" name="楕円 317"/>
        <xdr:cNvSpPr/>
      </xdr:nvSpPr>
      <xdr:spPr>
        <a:xfrm>
          <a:off x="9588500" y="635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108447</xdr:rowOff>
    </xdr:from>
    <xdr:ext cx="534377" cy="259045"/>
    <xdr:sp macro="" textlink="">
      <xdr:nvSpPr>
        <xdr:cNvPr id="319" name="テキスト ボックス 318"/>
        <xdr:cNvSpPr txBox="1"/>
      </xdr:nvSpPr>
      <xdr:spPr>
        <a:xfrm>
          <a:off x="9372111" y="645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6104</xdr:rowOff>
    </xdr:from>
    <xdr:to>
      <xdr:col>46</xdr:col>
      <xdr:colOff>38100</xdr:colOff>
      <xdr:row>37</xdr:row>
      <xdr:rowOff>107704</xdr:rowOff>
    </xdr:to>
    <xdr:sp macro="" textlink="">
      <xdr:nvSpPr>
        <xdr:cNvPr id="320" name="楕円 319"/>
        <xdr:cNvSpPr/>
      </xdr:nvSpPr>
      <xdr:spPr>
        <a:xfrm>
          <a:off x="8699500" y="63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98831</xdr:rowOff>
    </xdr:from>
    <xdr:ext cx="534377" cy="259045"/>
    <xdr:sp macro="" textlink="">
      <xdr:nvSpPr>
        <xdr:cNvPr id="321" name="テキスト ボックス 320"/>
        <xdr:cNvSpPr txBox="1"/>
      </xdr:nvSpPr>
      <xdr:spPr>
        <a:xfrm>
          <a:off x="8483111" y="64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145850</xdr:rowOff>
    </xdr:from>
    <xdr:to>
      <xdr:col>41</xdr:col>
      <xdr:colOff>101600</xdr:colOff>
      <xdr:row>37</xdr:row>
      <xdr:rowOff>76000</xdr:rowOff>
    </xdr:to>
    <xdr:sp macro="" textlink="">
      <xdr:nvSpPr>
        <xdr:cNvPr id="322" name="楕円 321"/>
        <xdr:cNvSpPr/>
      </xdr:nvSpPr>
      <xdr:spPr>
        <a:xfrm>
          <a:off x="7810500" y="63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67127</xdr:rowOff>
    </xdr:from>
    <xdr:ext cx="534377" cy="259045"/>
    <xdr:sp macro="" textlink="">
      <xdr:nvSpPr>
        <xdr:cNvPr id="323" name="テキスト ボックス 322"/>
        <xdr:cNvSpPr txBox="1"/>
      </xdr:nvSpPr>
      <xdr:spPr>
        <a:xfrm>
          <a:off x="7594111" y="641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161152</xdr:rowOff>
    </xdr:from>
    <xdr:to>
      <xdr:col>36</xdr:col>
      <xdr:colOff>165100</xdr:colOff>
      <xdr:row>37</xdr:row>
      <xdr:rowOff>91302</xdr:rowOff>
    </xdr:to>
    <xdr:sp macro="" textlink="">
      <xdr:nvSpPr>
        <xdr:cNvPr id="324" name="楕円 323"/>
        <xdr:cNvSpPr/>
      </xdr:nvSpPr>
      <xdr:spPr>
        <a:xfrm>
          <a:off x="6921500" y="63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82429</xdr:rowOff>
    </xdr:from>
    <xdr:ext cx="534377" cy="259045"/>
    <xdr:sp macro="" textlink="">
      <xdr:nvSpPr>
        <xdr:cNvPr id="325" name="テキスト ボックス 324"/>
        <xdr:cNvSpPr txBox="1"/>
      </xdr:nvSpPr>
      <xdr:spPr>
        <a:xfrm>
          <a:off x="6705111" y="64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87229</xdr:rowOff>
    </xdr:from>
    <xdr:to>
      <xdr:col>55</xdr:col>
      <xdr:colOff>0</xdr:colOff>
      <xdr:row>56</xdr:row>
      <xdr:rowOff>98895</xdr:rowOff>
    </xdr:to>
    <xdr:cxnSp macro="">
      <xdr:nvCxnSpPr>
        <xdr:cNvPr id="354" name="直線コネクタ 353"/>
        <xdr:cNvCxnSpPr/>
      </xdr:nvCxnSpPr>
      <xdr:spPr>
        <a:xfrm>
          <a:off x="9639300" y="9345529"/>
          <a:ext cx="838200" cy="35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87229</xdr:rowOff>
    </xdr:from>
    <xdr:to>
      <xdr:col>50</xdr:col>
      <xdr:colOff>114300</xdr:colOff>
      <xdr:row>54</xdr:row>
      <xdr:rowOff>101493</xdr:rowOff>
    </xdr:to>
    <xdr:cxnSp macro="">
      <xdr:nvCxnSpPr>
        <xdr:cNvPr id="357" name="直線コネクタ 356"/>
        <xdr:cNvCxnSpPr/>
      </xdr:nvCxnSpPr>
      <xdr:spPr>
        <a:xfrm flipV="1">
          <a:off x="8750300" y="9345529"/>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101493</xdr:rowOff>
    </xdr:from>
    <xdr:to>
      <xdr:col>45</xdr:col>
      <xdr:colOff>177800</xdr:colOff>
      <xdr:row>56</xdr:row>
      <xdr:rowOff>9947</xdr:rowOff>
    </xdr:to>
    <xdr:cxnSp macro="">
      <xdr:nvCxnSpPr>
        <xdr:cNvPr id="360" name="直線コネクタ 359"/>
        <xdr:cNvCxnSpPr/>
      </xdr:nvCxnSpPr>
      <xdr:spPr>
        <a:xfrm flipV="1">
          <a:off x="7861300" y="9359793"/>
          <a:ext cx="889000" cy="25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124795</xdr:rowOff>
    </xdr:from>
    <xdr:to>
      <xdr:col>41</xdr:col>
      <xdr:colOff>50800</xdr:colOff>
      <xdr:row>56</xdr:row>
      <xdr:rowOff>9947</xdr:rowOff>
    </xdr:to>
    <xdr:cxnSp macro="">
      <xdr:nvCxnSpPr>
        <xdr:cNvPr id="363" name="直線コネクタ 362"/>
        <xdr:cNvCxnSpPr/>
      </xdr:nvCxnSpPr>
      <xdr:spPr>
        <a:xfrm>
          <a:off x="6972300" y="9554545"/>
          <a:ext cx="889000" cy="5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94790</xdr:rowOff>
    </xdr:from>
    <xdr:to>
      <xdr:col>36</xdr:col>
      <xdr:colOff>165100</xdr:colOff>
      <xdr:row>57</xdr:row>
      <xdr:rowOff>24940</xdr:rowOff>
    </xdr:to>
    <xdr:sp macro="" textlink="">
      <xdr:nvSpPr>
        <xdr:cNvPr id="366" name="フローチャート: 判断 365"/>
        <xdr:cNvSpPr/>
      </xdr:nvSpPr>
      <xdr:spPr>
        <a:xfrm>
          <a:off x="6921500" y="96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16067</xdr:rowOff>
    </xdr:from>
    <xdr:ext cx="534377" cy="259045"/>
    <xdr:sp macro="" textlink="">
      <xdr:nvSpPr>
        <xdr:cNvPr id="367" name="テキスト ボックス 366"/>
        <xdr:cNvSpPr txBox="1"/>
      </xdr:nvSpPr>
      <xdr:spPr>
        <a:xfrm>
          <a:off x="6705111" y="978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48095</xdr:rowOff>
    </xdr:from>
    <xdr:to>
      <xdr:col>55</xdr:col>
      <xdr:colOff>50800</xdr:colOff>
      <xdr:row>56</xdr:row>
      <xdr:rowOff>149695</xdr:rowOff>
    </xdr:to>
    <xdr:sp macro="" textlink="">
      <xdr:nvSpPr>
        <xdr:cNvPr id="373" name="楕円 372"/>
        <xdr:cNvSpPr/>
      </xdr:nvSpPr>
      <xdr:spPr>
        <a:xfrm>
          <a:off x="10426700" y="964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70972</xdr:rowOff>
    </xdr:from>
    <xdr:ext cx="534377" cy="259045"/>
    <xdr:sp macro="" textlink="">
      <xdr:nvSpPr>
        <xdr:cNvPr id="374" name="普通建設事業費該当値テキスト"/>
        <xdr:cNvSpPr txBox="1"/>
      </xdr:nvSpPr>
      <xdr:spPr>
        <a:xfrm>
          <a:off x="10528300" y="950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36429</xdr:rowOff>
    </xdr:from>
    <xdr:to>
      <xdr:col>50</xdr:col>
      <xdr:colOff>165100</xdr:colOff>
      <xdr:row>54</xdr:row>
      <xdr:rowOff>138029</xdr:rowOff>
    </xdr:to>
    <xdr:sp macro="" textlink="">
      <xdr:nvSpPr>
        <xdr:cNvPr id="375" name="楕円 374"/>
        <xdr:cNvSpPr/>
      </xdr:nvSpPr>
      <xdr:spPr>
        <a:xfrm>
          <a:off x="9588500" y="92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154556</xdr:rowOff>
    </xdr:from>
    <xdr:ext cx="599010" cy="259045"/>
    <xdr:sp macro="" textlink="">
      <xdr:nvSpPr>
        <xdr:cNvPr id="376" name="テキスト ボックス 375"/>
        <xdr:cNvSpPr txBox="1"/>
      </xdr:nvSpPr>
      <xdr:spPr>
        <a:xfrm>
          <a:off x="9339795" y="906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50693</xdr:rowOff>
    </xdr:from>
    <xdr:to>
      <xdr:col>46</xdr:col>
      <xdr:colOff>38100</xdr:colOff>
      <xdr:row>54</xdr:row>
      <xdr:rowOff>152293</xdr:rowOff>
    </xdr:to>
    <xdr:sp macro="" textlink="">
      <xdr:nvSpPr>
        <xdr:cNvPr id="377" name="楕円 376"/>
        <xdr:cNvSpPr/>
      </xdr:nvSpPr>
      <xdr:spPr>
        <a:xfrm>
          <a:off x="8699500" y="930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168820</xdr:rowOff>
    </xdr:from>
    <xdr:ext cx="599010" cy="259045"/>
    <xdr:sp macro="" textlink="">
      <xdr:nvSpPr>
        <xdr:cNvPr id="378" name="テキスト ボックス 377"/>
        <xdr:cNvSpPr txBox="1"/>
      </xdr:nvSpPr>
      <xdr:spPr>
        <a:xfrm>
          <a:off x="8450795" y="908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130597</xdr:rowOff>
    </xdr:from>
    <xdr:to>
      <xdr:col>41</xdr:col>
      <xdr:colOff>101600</xdr:colOff>
      <xdr:row>56</xdr:row>
      <xdr:rowOff>60747</xdr:rowOff>
    </xdr:to>
    <xdr:sp macro="" textlink="">
      <xdr:nvSpPr>
        <xdr:cNvPr id="379" name="楕円 378"/>
        <xdr:cNvSpPr/>
      </xdr:nvSpPr>
      <xdr:spPr>
        <a:xfrm>
          <a:off x="7810500" y="95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77274</xdr:rowOff>
    </xdr:from>
    <xdr:ext cx="534377" cy="259045"/>
    <xdr:sp macro="" textlink="">
      <xdr:nvSpPr>
        <xdr:cNvPr id="380" name="テキスト ボックス 379"/>
        <xdr:cNvSpPr txBox="1"/>
      </xdr:nvSpPr>
      <xdr:spPr>
        <a:xfrm>
          <a:off x="7594111" y="93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73995</xdr:rowOff>
    </xdr:from>
    <xdr:to>
      <xdr:col>36</xdr:col>
      <xdr:colOff>165100</xdr:colOff>
      <xdr:row>56</xdr:row>
      <xdr:rowOff>4145</xdr:rowOff>
    </xdr:to>
    <xdr:sp macro="" textlink="">
      <xdr:nvSpPr>
        <xdr:cNvPr id="381" name="楕円 380"/>
        <xdr:cNvSpPr/>
      </xdr:nvSpPr>
      <xdr:spPr>
        <a:xfrm>
          <a:off x="6921500" y="95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20672</xdr:rowOff>
    </xdr:from>
    <xdr:ext cx="534377" cy="259045"/>
    <xdr:sp macro="" textlink="">
      <xdr:nvSpPr>
        <xdr:cNvPr id="382" name="テキスト ボックス 381"/>
        <xdr:cNvSpPr txBox="1"/>
      </xdr:nvSpPr>
      <xdr:spPr>
        <a:xfrm>
          <a:off x="6705111" y="92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158471</xdr:rowOff>
    </xdr:from>
    <xdr:to>
      <xdr:col>55</xdr:col>
      <xdr:colOff>0</xdr:colOff>
      <xdr:row>78</xdr:row>
      <xdr:rowOff>165405</xdr:rowOff>
    </xdr:to>
    <xdr:cxnSp macro="">
      <xdr:nvCxnSpPr>
        <xdr:cNvPr id="411" name="直線コネクタ 410"/>
        <xdr:cNvCxnSpPr/>
      </xdr:nvCxnSpPr>
      <xdr:spPr>
        <a:xfrm>
          <a:off x="9639300" y="13531571"/>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69380</xdr:rowOff>
    </xdr:from>
    <xdr:to>
      <xdr:col>50</xdr:col>
      <xdr:colOff>114300</xdr:colOff>
      <xdr:row>78</xdr:row>
      <xdr:rowOff>158471</xdr:rowOff>
    </xdr:to>
    <xdr:cxnSp macro="">
      <xdr:nvCxnSpPr>
        <xdr:cNvPr id="414" name="直線コネクタ 413"/>
        <xdr:cNvCxnSpPr/>
      </xdr:nvCxnSpPr>
      <xdr:spPr>
        <a:xfrm>
          <a:off x="8750300" y="13442480"/>
          <a:ext cx="889000" cy="8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69380</xdr:rowOff>
    </xdr:from>
    <xdr:to>
      <xdr:col>45</xdr:col>
      <xdr:colOff>177800</xdr:colOff>
      <xdr:row>78</xdr:row>
      <xdr:rowOff>71882</xdr:rowOff>
    </xdr:to>
    <xdr:cxnSp macro="">
      <xdr:nvCxnSpPr>
        <xdr:cNvPr id="417" name="直線コネクタ 416"/>
        <xdr:cNvCxnSpPr/>
      </xdr:nvCxnSpPr>
      <xdr:spPr>
        <a:xfrm flipV="1">
          <a:off x="7861300" y="13442480"/>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37656</xdr:rowOff>
    </xdr:from>
    <xdr:to>
      <xdr:col>41</xdr:col>
      <xdr:colOff>50800</xdr:colOff>
      <xdr:row>78</xdr:row>
      <xdr:rowOff>71882</xdr:rowOff>
    </xdr:to>
    <xdr:cxnSp macro="">
      <xdr:nvCxnSpPr>
        <xdr:cNvPr id="420" name="直線コネクタ 419"/>
        <xdr:cNvCxnSpPr/>
      </xdr:nvCxnSpPr>
      <xdr:spPr>
        <a:xfrm>
          <a:off x="6972300" y="12896406"/>
          <a:ext cx="889000" cy="54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69151</xdr:rowOff>
    </xdr:from>
    <xdr:to>
      <xdr:col>36</xdr:col>
      <xdr:colOff>165100</xdr:colOff>
      <xdr:row>77</xdr:row>
      <xdr:rowOff>170751</xdr:rowOff>
    </xdr:to>
    <xdr:sp macro="" textlink="">
      <xdr:nvSpPr>
        <xdr:cNvPr id="423" name="フローチャート: 判断 422"/>
        <xdr:cNvSpPr/>
      </xdr:nvSpPr>
      <xdr:spPr>
        <a:xfrm>
          <a:off x="6921500" y="132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161878</xdr:rowOff>
    </xdr:from>
    <xdr:ext cx="534377" cy="259045"/>
    <xdr:sp macro="" textlink="">
      <xdr:nvSpPr>
        <xdr:cNvPr id="424" name="テキスト ボックス 423"/>
        <xdr:cNvSpPr txBox="1"/>
      </xdr:nvSpPr>
      <xdr:spPr>
        <a:xfrm>
          <a:off x="6705111" y="1336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114605</xdr:rowOff>
    </xdr:from>
    <xdr:to>
      <xdr:col>55</xdr:col>
      <xdr:colOff>50800</xdr:colOff>
      <xdr:row>79</xdr:row>
      <xdr:rowOff>44755</xdr:rowOff>
    </xdr:to>
    <xdr:sp macro="" textlink="">
      <xdr:nvSpPr>
        <xdr:cNvPr id="430" name="楕円 429"/>
        <xdr:cNvSpPr/>
      </xdr:nvSpPr>
      <xdr:spPr>
        <a:xfrm>
          <a:off x="10426700" y="134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29532</xdr:rowOff>
    </xdr:from>
    <xdr:ext cx="469744" cy="259045"/>
    <xdr:sp macro="" textlink="">
      <xdr:nvSpPr>
        <xdr:cNvPr id="431" name="普通建設事業費 （ うち新規整備　）該当値テキスト"/>
        <xdr:cNvSpPr txBox="1"/>
      </xdr:nvSpPr>
      <xdr:spPr>
        <a:xfrm>
          <a:off x="10528300" y="134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107671</xdr:rowOff>
    </xdr:from>
    <xdr:to>
      <xdr:col>50</xdr:col>
      <xdr:colOff>165100</xdr:colOff>
      <xdr:row>79</xdr:row>
      <xdr:rowOff>37821</xdr:rowOff>
    </xdr:to>
    <xdr:sp macro="" textlink="">
      <xdr:nvSpPr>
        <xdr:cNvPr id="432" name="楕円 431"/>
        <xdr:cNvSpPr/>
      </xdr:nvSpPr>
      <xdr:spPr>
        <a:xfrm>
          <a:off x="9588500" y="134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28948</xdr:rowOff>
    </xdr:from>
    <xdr:ext cx="469744" cy="259045"/>
    <xdr:sp macro="" textlink="">
      <xdr:nvSpPr>
        <xdr:cNvPr id="433" name="テキスト ボックス 432"/>
        <xdr:cNvSpPr txBox="1"/>
      </xdr:nvSpPr>
      <xdr:spPr>
        <a:xfrm>
          <a:off x="9404428" y="1357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18580</xdr:rowOff>
    </xdr:from>
    <xdr:to>
      <xdr:col>46</xdr:col>
      <xdr:colOff>38100</xdr:colOff>
      <xdr:row>78</xdr:row>
      <xdr:rowOff>120180</xdr:rowOff>
    </xdr:to>
    <xdr:sp macro="" textlink="">
      <xdr:nvSpPr>
        <xdr:cNvPr id="434" name="楕円 433"/>
        <xdr:cNvSpPr/>
      </xdr:nvSpPr>
      <xdr:spPr>
        <a:xfrm>
          <a:off x="8699500" y="133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111307</xdr:rowOff>
    </xdr:from>
    <xdr:ext cx="534377" cy="259045"/>
    <xdr:sp macro="" textlink="">
      <xdr:nvSpPr>
        <xdr:cNvPr id="435" name="テキスト ボックス 434"/>
        <xdr:cNvSpPr txBox="1"/>
      </xdr:nvSpPr>
      <xdr:spPr>
        <a:xfrm>
          <a:off x="8483111" y="1348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21082</xdr:rowOff>
    </xdr:from>
    <xdr:to>
      <xdr:col>41</xdr:col>
      <xdr:colOff>101600</xdr:colOff>
      <xdr:row>78</xdr:row>
      <xdr:rowOff>122682</xdr:rowOff>
    </xdr:to>
    <xdr:sp macro="" textlink="">
      <xdr:nvSpPr>
        <xdr:cNvPr id="436" name="楕円 435"/>
        <xdr:cNvSpPr/>
      </xdr:nvSpPr>
      <xdr:spPr>
        <a:xfrm>
          <a:off x="7810500" y="133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113809</xdr:rowOff>
    </xdr:from>
    <xdr:ext cx="534377" cy="259045"/>
    <xdr:sp macro="" textlink="">
      <xdr:nvSpPr>
        <xdr:cNvPr id="437" name="テキスト ボックス 436"/>
        <xdr:cNvSpPr txBox="1"/>
      </xdr:nvSpPr>
      <xdr:spPr>
        <a:xfrm>
          <a:off x="7594111" y="1348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158306</xdr:rowOff>
    </xdr:from>
    <xdr:to>
      <xdr:col>36</xdr:col>
      <xdr:colOff>165100</xdr:colOff>
      <xdr:row>75</xdr:row>
      <xdr:rowOff>88456</xdr:rowOff>
    </xdr:to>
    <xdr:sp macro="" textlink="">
      <xdr:nvSpPr>
        <xdr:cNvPr id="438" name="楕円 437"/>
        <xdr:cNvSpPr/>
      </xdr:nvSpPr>
      <xdr:spPr>
        <a:xfrm>
          <a:off x="6921500" y="128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104983</xdr:rowOff>
    </xdr:from>
    <xdr:ext cx="534377" cy="259045"/>
    <xdr:sp macro="" textlink="">
      <xdr:nvSpPr>
        <xdr:cNvPr id="439" name="テキスト ボックス 438"/>
        <xdr:cNvSpPr txBox="1"/>
      </xdr:nvSpPr>
      <xdr:spPr>
        <a:xfrm>
          <a:off x="6705111" y="1262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46447</xdr:rowOff>
    </xdr:from>
    <xdr:to>
      <xdr:col>54</xdr:col>
      <xdr:colOff>189865</xdr:colOff>
      <xdr:row>99</xdr:row>
      <xdr:rowOff>57584</xdr:rowOff>
    </xdr:to>
    <xdr:cxnSp macro="">
      <xdr:nvCxnSpPr>
        <xdr:cNvPr id="465" name="直線コネクタ 464"/>
        <xdr:cNvCxnSpPr/>
      </xdr:nvCxnSpPr>
      <xdr:spPr>
        <a:xfrm flipV="1">
          <a:off x="10475595" y="15819847"/>
          <a:ext cx="1270" cy="121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61411</xdr:rowOff>
    </xdr:from>
    <xdr:ext cx="469744" cy="259045"/>
    <xdr:sp macro="" textlink="">
      <xdr:nvSpPr>
        <xdr:cNvPr id="466" name="普通建設事業費 （ うち更新整備　）最小値テキスト"/>
        <xdr:cNvSpPr txBox="1"/>
      </xdr:nvSpPr>
      <xdr:spPr>
        <a:xfrm>
          <a:off x="10528300" y="1703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57584</xdr:rowOff>
    </xdr:from>
    <xdr:to>
      <xdr:col>55</xdr:col>
      <xdr:colOff>88900</xdr:colOff>
      <xdr:row>99</xdr:row>
      <xdr:rowOff>57584</xdr:rowOff>
    </xdr:to>
    <xdr:cxnSp macro="">
      <xdr:nvCxnSpPr>
        <xdr:cNvPr id="467" name="直線コネクタ 466"/>
        <xdr:cNvCxnSpPr/>
      </xdr:nvCxnSpPr>
      <xdr:spPr>
        <a:xfrm>
          <a:off x="10388600" y="1703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164574</xdr:rowOff>
    </xdr:from>
    <xdr:ext cx="534377" cy="259045"/>
    <xdr:sp macro="" textlink="">
      <xdr:nvSpPr>
        <xdr:cNvPr id="468" name="普通建設事業費 （ うち更新整備　）最大値テキスト"/>
        <xdr:cNvSpPr txBox="1"/>
      </xdr:nvSpPr>
      <xdr:spPr>
        <a:xfrm>
          <a:off x="10528300" y="1559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46447</xdr:rowOff>
    </xdr:from>
    <xdr:to>
      <xdr:col>55</xdr:col>
      <xdr:colOff>88900</xdr:colOff>
      <xdr:row>92</xdr:row>
      <xdr:rowOff>46447</xdr:rowOff>
    </xdr:to>
    <xdr:cxnSp macro="">
      <xdr:nvCxnSpPr>
        <xdr:cNvPr id="469" name="直線コネクタ 468"/>
        <xdr:cNvCxnSpPr/>
      </xdr:nvCxnSpPr>
      <xdr:spPr>
        <a:xfrm>
          <a:off x="10388600" y="1581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129854</xdr:rowOff>
    </xdr:from>
    <xdr:to>
      <xdr:col>55</xdr:col>
      <xdr:colOff>0</xdr:colOff>
      <xdr:row>94</xdr:row>
      <xdr:rowOff>131879</xdr:rowOff>
    </xdr:to>
    <xdr:cxnSp macro="">
      <xdr:nvCxnSpPr>
        <xdr:cNvPr id="470" name="直線コネクタ 469"/>
        <xdr:cNvCxnSpPr/>
      </xdr:nvCxnSpPr>
      <xdr:spPr>
        <a:xfrm>
          <a:off x="9639300" y="15560354"/>
          <a:ext cx="838200" cy="68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153347</xdr:rowOff>
    </xdr:from>
    <xdr:ext cx="534377" cy="259045"/>
    <xdr:sp macro="" textlink="">
      <xdr:nvSpPr>
        <xdr:cNvPr id="471" name="普通建設事業費 （ うち更新整備　）平均値テキスト"/>
        <xdr:cNvSpPr txBox="1"/>
      </xdr:nvSpPr>
      <xdr:spPr>
        <a:xfrm>
          <a:off x="10528300" y="1661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3470</xdr:rowOff>
    </xdr:from>
    <xdr:to>
      <xdr:col>55</xdr:col>
      <xdr:colOff>50800</xdr:colOff>
      <xdr:row>97</xdr:row>
      <xdr:rowOff>105070</xdr:rowOff>
    </xdr:to>
    <xdr:sp macro="" textlink="">
      <xdr:nvSpPr>
        <xdr:cNvPr id="472" name="フローチャート: 判断 471"/>
        <xdr:cNvSpPr/>
      </xdr:nvSpPr>
      <xdr:spPr>
        <a:xfrm>
          <a:off x="104267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129854</xdr:rowOff>
    </xdr:from>
    <xdr:to>
      <xdr:col>50</xdr:col>
      <xdr:colOff>114300</xdr:colOff>
      <xdr:row>92</xdr:row>
      <xdr:rowOff>19718</xdr:rowOff>
    </xdr:to>
    <xdr:cxnSp macro="">
      <xdr:nvCxnSpPr>
        <xdr:cNvPr id="473" name="直線コネクタ 472"/>
        <xdr:cNvCxnSpPr/>
      </xdr:nvCxnSpPr>
      <xdr:spPr>
        <a:xfrm flipV="1">
          <a:off x="8750300" y="15560354"/>
          <a:ext cx="889000" cy="23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35424</xdr:rowOff>
    </xdr:from>
    <xdr:to>
      <xdr:col>50</xdr:col>
      <xdr:colOff>165100</xdr:colOff>
      <xdr:row>97</xdr:row>
      <xdr:rowOff>137024</xdr:rowOff>
    </xdr:to>
    <xdr:sp macro="" textlink="">
      <xdr:nvSpPr>
        <xdr:cNvPr id="474" name="フローチャート: 判断 473"/>
        <xdr:cNvSpPr/>
      </xdr:nvSpPr>
      <xdr:spPr>
        <a:xfrm>
          <a:off x="9588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128151</xdr:rowOff>
    </xdr:from>
    <xdr:ext cx="534377" cy="259045"/>
    <xdr:sp macro="" textlink="">
      <xdr:nvSpPr>
        <xdr:cNvPr id="475" name="テキスト ボックス 474"/>
        <xdr:cNvSpPr txBox="1"/>
      </xdr:nvSpPr>
      <xdr:spPr>
        <a:xfrm>
          <a:off x="9372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19718</xdr:rowOff>
    </xdr:from>
    <xdr:to>
      <xdr:col>45</xdr:col>
      <xdr:colOff>177800</xdr:colOff>
      <xdr:row>94</xdr:row>
      <xdr:rowOff>163213</xdr:rowOff>
    </xdr:to>
    <xdr:cxnSp macro="">
      <xdr:nvCxnSpPr>
        <xdr:cNvPr id="476" name="直線コネクタ 475"/>
        <xdr:cNvCxnSpPr/>
      </xdr:nvCxnSpPr>
      <xdr:spPr>
        <a:xfrm flipV="1">
          <a:off x="7861300" y="15793118"/>
          <a:ext cx="889000" cy="48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144058</xdr:rowOff>
    </xdr:from>
    <xdr:to>
      <xdr:col>46</xdr:col>
      <xdr:colOff>38100</xdr:colOff>
      <xdr:row>97</xdr:row>
      <xdr:rowOff>74208</xdr:rowOff>
    </xdr:to>
    <xdr:sp macro="" textlink="">
      <xdr:nvSpPr>
        <xdr:cNvPr id="477" name="フローチャート: 判断 476"/>
        <xdr:cNvSpPr/>
      </xdr:nvSpPr>
      <xdr:spPr>
        <a:xfrm>
          <a:off x="8699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65335</xdr:rowOff>
    </xdr:from>
    <xdr:ext cx="534377" cy="259045"/>
    <xdr:sp macro="" textlink="">
      <xdr:nvSpPr>
        <xdr:cNvPr id="478" name="テキスト ボックス 477"/>
        <xdr:cNvSpPr txBox="1"/>
      </xdr:nvSpPr>
      <xdr:spPr>
        <a:xfrm>
          <a:off x="8483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163213</xdr:rowOff>
    </xdr:from>
    <xdr:to>
      <xdr:col>41</xdr:col>
      <xdr:colOff>50800</xdr:colOff>
      <xdr:row>97</xdr:row>
      <xdr:rowOff>154510</xdr:rowOff>
    </xdr:to>
    <xdr:cxnSp macro="">
      <xdr:nvCxnSpPr>
        <xdr:cNvPr id="479" name="直線コネクタ 478"/>
        <xdr:cNvCxnSpPr/>
      </xdr:nvCxnSpPr>
      <xdr:spPr>
        <a:xfrm flipV="1">
          <a:off x="6972300" y="16279513"/>
          <a:ext cx="889000" cy="5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21920</xdr:rowOff>
    </xdr:from>
    <xdr:to>
      <xdr:col>41</xdr:col>
      <xdr:colOff>101600</xdr:colOff>
      <xdr:row>97</xdr:row>
      <xdr:rowOff>123520</xdr:rowOff>
    </xdr:to>
    <xdr:sp macro="" textlink="">
      <xdr:nvSpPr>
        <xdr:cNvPr id="480" name="フローチャート: 判断 479"/>
        <xdr:cNvSpPr/>
      </xdr:nvSpPr>
      <xdr:spPr>
        <a:xfrm>
          <a:off x="7810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114647</xdr:rowOff>
    </xdr:from>
    <xdr:ext cx="534377" cy="259045"/>
    <xdr:sp macro="" textlink="">
      <xdr:nvSpPr>
        <xdr:cNvPr id="481" name="テキスト ボックス 480"/>
        <xdr:cNvSpPr txBox="1"/>
      </xdr:nvSpPr>
      <xdr:spPr>
        <a:xfrm>
          <a:off x="7594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171376</xdr:rowOff>
    </xdr:from>
    <xdr:to>
      <xdr:col>36</xdr:col>
      <xdr:colOff>165100</xdr:colOff>
      <xdr:row>97</xdr:row>
      <xdr:rowOff>101526</xdr:rowOff>
    </xdr:to>
    <xdr:sp macro="" textlink="">
      <xdr:nvSpPr>
        <xdr:cNvPr id="482" name="フローチャート: 判断 481"/>
        <xdr:cNvSpPr/>
      </xdr:nvSpPr>
      <xdr:spPr>
        <a:xfrm>
          <a:off x="6921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118053</xdr:rowOff>
    </xdr:from>
    <xdr:ext cx="534377" cy="259045"/>
    <xdr:sp macro="" textlink="">
      <xdr:nvSpPr>
        <xdr:cNvPr id="483" name="テキスト ボックス 482"/>
        <xdr:cNvSpPr txBox="1"/>
      </xdr:nvSpPr>
      <xdr:spPr>
        <a:xfrm>
          <a:off x="6705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81079</xdr:rowOff>
    </xdr:from>
    <xdr:to>
      <xdr:col>55</xdr:col>
      <xdr:colOff>50800</xdr:colOff>
      <xdr:row>95</xdr:row>
      <xdr:rowOff>11229</xdr:rowOff>
    </xdr:to>
    <xdr:sp macro="" textlink="">
      <xdr:nvSpPr>
        <xdr:cNvPr id="489" name="楕円 488"/>
        <xdr:cNvSpPr/>
      </xdr:nvSpPr>
      <xdr:spPr>
        <a:xfrm>
          <a:off x="10426700" y="161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103956</xdr:rowOff>
    </xdr:from>
    <xdr:ext cx="534377" cy="259045"/>
    <xdr:sp macro="" textlink="">
      <xdr:nvSpPr>
        <xdr:cNvPr id="490" name="普通建設事業費 （ うち更新整備　）該当値テキスト"/>
        <xdr:cNvSpPr txBox="1"/>
      </xdr:nvSpPr>
      <xdr:spPr>
        <a:xfrm>
          <a:off x="10528300" y="1604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79054</xdr:rowOff>
    </xdr:from>
    <xdr:to>
      <xdr:col>50</xdr:col>
      <xdr:colOff>165100</xdr:colOff>
      <xdr:row>91</xdr:row>
      <xdr:rowOff>9204</xdr:rowOff>
    </xdr:to>
    <xdr:sp macro="" textlink="">
      <xdr:nvSpPr>
        <xdr:cNvPr id="491" name="楕円 490"/>
        <xdr:cNvSpPr/>
      </xdr:nvSpPr>
      <xdr:spPr>
        <a:xfrm>
          <a:off x="9588500" y="1550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25731</xdr:rowOff>
    </xdr:from>
    <xdr:ext cx="534377" cy="259045"/>
    <xdr:sp macro="" textlink="">
      <xdr:nvSpPr>
        <xdr:cNvPr id="492" name="テキスト ボックス 491"/>
        <xdr:cNvSpPr txBox="1"/>
      </xdr:nvSpPr>
      <xdr:spPr>
        <a:xfrm>
          <a:off x="9372111" y="152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140368</xdr:rowOff>
    </xdr:from>
    <xdr:to>
      <xdr:col>46</xdr:col>
      <xdr:colOff>38100</xdr:colOff>
      <xdr:row>92</xdr:row>
      <xdr:rowOff>70518</xdr:rowOff>
    </xdr:to>
    <xdr:sp macro="" textlink="">
      <xdr:nvSpPr>
        <xdr:cNvPr id="493" name="楕円 492"/>
        <xdr:cNvSpPr/>
      </xdr:nvSpPr>
      <xdr:spPr>
        <a:xfrm>
          <a:off x="8699500" y="1574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87045</xdr:rowOff>
    </xdr:from>
    <xdr:ext cx="534377" cy="259045"/>
    <xdr:sp macro="" textlink="">
      <xdr:nvSpPr>
        <xdr:cNvPr id="494" name="テキスト ボックス 493"/>
        <xdr:cNvSpPr txBox="1"/>
      </xdr:nvSpPr>
      <xdr:spPr>
        <a:xfrm>
          <a:off x="8483111" y="1551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112413</xdr:rowOff>
    </xdr:from>
    <xdr:to>
      <xdr:col>41</xdr:col>
      <xdr:colOff>101600</xdr:colOff>
      <xdr:row>95</xdr:row>
      <xdr:rowOff>42563</xdr:rowOff>
    </xdr:to>
    <xdr:sp macro="" textlink="">
      <xdr:nvSpPr>
        <xdr:cNvPr id="495" name="楕円 494"/>
        <xdr:cNvSpPr/>
      </xdr:nvSpPr>
      <xdr:spPr>
        <a:xfrm>
          <a:off x="7810500" y="1622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59090</xdr:rowOff>
    </xdr:from>
    <xdr:ext cx="534377" cy="259045"/>
    <xdr:sp macro="" textlink="">
      <xdr:nvSpPr>
        <xdr:cNvPr id="496" name="テキスト ボックス 495"/>
        <xdr:cNvSpPr txBox="1"/>
      </xdr:nvSpPr>
      <xdr:spPr>
        <a:xfrm>
          <a:off x="7594111" y="160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103710</xdr:rowOff>
    </xdr:from>
    <xdr:to>
      <xdr:col>36</xdr:col>
      <xdr:colOff>165100</xdr:colOff>
      <xdr:row>98</xdr:row>
      <xdr:rowOff>33860</xdr:rowOff>
    </xdr:to>
    <xdr:sp macro="" textlink="">
      <xdr:nvSpPr>
        <xdr:cNvPr id="497" name="楕円 496"/>
        <xdr:cNvSpPr/>
      </xdr:nvSpPr>
      <xdr:spPr>
        <a:xfrm>
          <a:off x="6921500" y="167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24987</xdr:rowOff>
    </xdr:from>
    <xdr:ext cx="534377" cy="259045"/>
    <xdr:sp macro="" textlink="">
      <xdr:nvSpPr>
        <xdr:cNvPr id="498" name="テキスト ボックス 497"/>
        <xdr:cNvSpPr txBox="1"/>
      </xdr:nvSpPr>
      <xdr:spPr>
        <a:xfrm>
          <a:off x="6705111" y="168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2" name="テキスト ボックス 51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2" name="直線コネクタ 521"/>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5"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6" name="直線コネクタ 525"/>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27305</xdr:rowOff>
    </xdr:from>
    <xdr:to>
      <xdr:col>85</xdr:col>
      <xdr:colOff>127000</xdr:colOff>
      <xdr:row>38</xdr:row>
      <xdr:rowOff>164084</xdr:rowOff>
    </xdr:to>
    <xdr:cxnSp macro="">
      <xdr:nvCxnSpPr>
        <xdr:cNvPr id="527" name="直線コネクタ 526"/>
        <xdr:cNvCxnSpPr/>
      </xdr:nvCxnSpPr>
      <xdr:spPr>
        <a:xfrm flipV="1">
          <a:off x="15481300" y="6370955"/>
          <a:ext cx="838200" cy="30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45229</xdr:rowOff>
    </xdr:from>
    <xdr:ext cx="469744" cy="259045"/>
    <xdr:sp macro="" textlink="">
      <xdr:nvSpPr>
        <xdr:cNvPr id="528" name="災害復旧事業費平均値テキスト"/>
        <xdr:cNvSpPr txBox="1"/>
      </xdr:nvSpPr>
      <xdr:spPr>
        <a:xfrm>
          <a:off x="16370300" y="6560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9" name="フローチャート: 判断 528"/>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164084</xdr:rowOff>
    </xdr:from>
    <xdr:to>
      <xdr:col>81</xdr:col>
      <xdr:colOff>50800</xdr:colOff>
      <xdr:row>39</xdr:row>
      <xdr:rowOff>16332</xdr:rowOff>
    </xdr:to>
    <xdr:cxnSp macro="">
      <xdr:nvCxnSpPr>
        <xdr:cNvPr id="530" name="直線コネクタ 529"/>
        <xdr:cNvCxnSpPr/>
      </xdr:nvCxnSpPr>
      <xdr:spPr>
        <a:xfrm flipV="1">
          <a:off x="14592300" y="6679184"/>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31" name="フローチャート: 判断 530"/>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2" name="テキスト ボックス 531"/>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133071</xdr:rowOff>
    </xdr:from>
    <xdr:to>
      <xdr:col>76</xdr:col>
      <xdr:colOff>114300</xdr:colOff>
      <xdr:row>39</xdr:row>
      <xdr:rowOff>16332</xdr:rowOff>
    </xdr:to>
    <xdr:cxnSp macro="">
      <xdr:nvCxnSpPr>
        <xdr:cNvPr id="533" name="直線コネクタ 532"/>
        <xdr:cNvCxnSpPr/>
      </xdr:nvCxnSpPr>
      <xdr:spPr>
        <a:xfrm>
          <a:off x="13703300" y="5962371"/>
          <a:ext cx="889000" cy="74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4" name="フローチャート: 判断 533"/>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5" name="テキスト ボックス 534"/>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138557</xdr:rowOff>
    </xdr:from>
    <xdr:to>
      <xdr:col>71</xdr:col>
      <xdr:colOff>177800</xdr:colOff>
      <xdr:row>34</xdr:row>
      <xdr:rowOff>133071</xdr:rowOff>
    </xdr:to>
    <xdr:cxnSp macro="">
      <xdr:nvCxnSpPr>
        <xdr:cNvPr id="536" name="直線コネクタ 535"/>
        <xdr:cNvCxnSpPr/>
      </xdr:nvCxnSpPr>
      <xdr:spPr>
        <a:xfrm>
          <a:off x="12814300" y="5624957"/>
          <a:ext cx="889000" cy="3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7" name="フローチャート: 判断 536"/>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53992</xdr:rowOff>
    </xdr:from>
    <xdr:ext cx="378565" cy="259045"/>
    <xdr:sp macro="" textlink="">
      <xdr:nvSpPr>
        <xdr:cNvPr id="538" name="テキスト ボックス 537"/>
        <xdr:cNvSpPr txBox="1"/>
      </xdr:nvSpPr>
      <xdr:spPr>
        <a:xfrm>
          <a:off x="13514017" y="674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55143</xdr:rowOff>
    </xdr:from>
    <xdr:to>
      <xdr:col>67</xdr:col>
      <xdr:colOff>101600</xdr:colOff>
      <xdr:row>38</xdr:row>
      <xdr:rowOff>156743</xdr:rowOff>
    </xdr:to>
    <xdr:sp macro="" textlink="">
      <xdr:nvSpPr>
        <xdr:cNvPr id="539" name="フローチャート: 判断 538"/>
        <xdr:cNvSpPr/>
      </xdr:nvSpPr>
      <xdr:spPr>
        <a:xfrm>
          <a:off x="12763500" y="657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147870</xdr:rowOff>
    </xdr:from>
    <xdr:ext cx="469744" cy="259045"/>
    <xdr:sp macro="" textlink="">
      <xdr:nvSpPr>
        <xdr:cNvPr id="540" name="テキスト ボックス 539"/>
        <xdr:cNvSpPr txBox="1"/>
      </xdr:nvSpPr>
      <xdr:spPr>
        <a:xfrm>
          <a:off x="12579428" y="666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147955</xdr:rowOff>
    </xdr:from>
    <xdr:to>
      <xdr:col>85</xdr:col>
      <xdr:colOff>177800</xdr:colOff>
      <xdr:row>37</xdr:row>
      <xdr:rowOff>78105</xdr:rowOff>
    </xdr:to>
    <xdr:sp macro="" textlink="">
      <xdr:nvSpPr>
        <xdr:cNvPr id="546" name="楕円 545"/>
        <xdr:cNvSpPr/>
      </xdr:nvSpPr>
      <xdr:spPr>
        <a:xfrm>
          <a:off x="162687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170832</xdr:rowOff>
    </xdr:from>
    <xdr:ext cx="469744" cy="259045"/>
    <xdr:sp macro="" textlink="">
      <xdr:nvSpPr>
        <xdr:cNvPr id="547" name="災害復旧事業費該当値テキスト"/>
        <xdr:cNvSpPr txBox="1"/>
      </xdr:nvSpPr>
      <xdr:spPr>
        <a:xfrm>
          <a:off x="16370300" y="617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113284</xdr:rowOff>
    </xdr:from>
    <xdr:to>
      <xdr:col>81</xdr:col>
      <xdr:colOff>101600</xdr:colOff>
      <xdr:row>39</xdr:row>
      <xdr:rowOff>43434</xdr:rowOff>
    </xdr:to>
    <xdr:sp macro="" textlink="">
      <xdr:nvSpPr>
        <xdr:cNvPr id="548" name="楕円 547"/>
        <xdr:cNvSpPr/>
      </xdr:nvSpPr>
      <xdr:spPr>
        <a:xfrm>
          <a:off x="15430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34561</xdr:rowOff>
    </xdr:from>
    <xdr:ext cx="378565" cy="259045"/>
    <xdr:sp macro="" textlink="">
      <xdr:nvSpPr>
        <xdr:cNvPr id="549" name="テキスト ボックス 548"/>
        <xdr:cNvSpPr txBox="1"/>
      </xdr:nvSpPr>
      <xdr:spPr>
        <a:xfrm>
          <a:off x="15292017"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136982</xdr:rowOff>
    </xdr:from>
    <xdr:to>
      <xdr:col>76</xdr:col>
      <xdr:colOff>165100</xdr:colOff>
      <xdr:row>39</xdr:row>
      <xdr:rowOff>67132</xdr:rowOff>
    </xdr:to>
    <xdr:sp macro="" textlink="">
      <xdr:nvSpPr>
        <xdr:cNvPr id="550" name="楕円 549"/>
        <xdr:cNvSpPr/>
      </xdr:nvSpPr>
      <xdr:spPr>
        <a:xfrm>
          <a:off x="14541500" y="665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58259</xdr:rowOff>
    </xdr:from>
    <xdr:ext cx="378565" cy="259045"/>
    <xdr:sp macro="" textlink="">
      <xdr:nvSpPr>
        <xdr:cNvPr id="551" name="テキスト ボックス 550"/>
        <xdr:cNvSpPr txBox="1"/>
      </xdr:nvSpPr>
      <xdr:spPr>
        <a:xfrm>
          <a:off x="14403017" y="6744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82271</xdr:rowOff>
    </xdr:from>
    <xdr:to>
      <xdr:col>72</xdr:col>
      <xdr:colOff>38100</xdr:colOff>
      <xdr:row>35</xdr:row>
      <xdr:rowOff>12421</xdr:rowOff>
    </xdr:to>
    <xdr:sp macro="" textlink="">
      <xdr:nvSpPr>
        <xdr:cNvPr id="552" name="楕円 551"/>
        <xdr:cNvSpPr/>
      </xdr:nvSpPr>
      <xdr:spPr>
        <a:xfrm>
          <a:off x="13652500" y="591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28948</xdr:rowOff>
    </xdr:from>
    <xdr:ext cx="534377" cy="259045"/>
    <xdr:sp macro="" textlink="">
      <xdr:nvSpPr>
        <xdr:cNvPr id="553" name="テキスト ボックス 552"/>
        <xdr:cNvSpPr txBox="1"/>
      </xdr:nvSpPr>
      <xdr:spPr>
        <a:xfrm>
          <a:off x="13436111" y="568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87757</xdr:rowOff>
    </xdr:from>
    <xdr:to>
      <xdr:col>67</xdr:col>
      <xdr:colOff>101600</xdr:colOff>
      <xdr:row>33</xdr:row>
      <xdr:rowOff>17907</xdr:rowOff>
    </xdr:to>
    <xdr:sp macro="" textlink="">
      <xdr:nvSpPr>
        <xdr:cNvPr id="554" name="楕円 553"/>
        <xdr:cNvSpPr/>
      </xdr:nvSpPr>
      <xdr:spPr>
        <a:xfrm>
          <a:off x="12763500" y="55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34434</xdr:rowOff>
    </xdr:from>
    <xdr:ext cx="534377" cy="259045"/>
    <xdr:sp macro="" textlink="">
      <xdr:nvSpPr>
        <xdr:cNvPr id="555" name="テキスト ボックス 554"/>
        <xdr:cNvSpPr txBox="1"/>
      </xdr:nvSpPr>
      <xdr:spPr>
        <a:xfrm>
          <a:off x="12547111" y="534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8" name="直線コネクタ 627"/>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9"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30" name="直線コネクタ 629"/>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31"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2" name="直線コネクタ 631"/>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18885</xdr:rowOff>
    </xdr:from>
    <xdr:to>
      <xdr:col>85</xdr:col>
      <xdr:colOff>127000</xdr:colOff>
      <xdr:row>74</xdr:row>
      <xdr:rowOff>92913</xdr:rowOff>
    </xdr:to>
    <xdr:cxnSp macro="">
      <xdr:nvCxnSpPr>
        <xdr:cNvPr id="633" name="直線コネクタ 632"/>
        <xdr:cNvCxnSpPr/>
      </xdr:nvCxnSpPr>
      <xdr:spPr>
        <a:xfrm flipV="1">
          <a:off x="15481300" y="12706185"/>
          <a:ext cx="8382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4"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5" name="フローチャート: 判断 634"/>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92913</xdr:rowOff>
    </xdr:from>
    <xdr:to>
      <xdr:col>81</xdr:col>
      <xdr:colOff>50800</xdr:colOff>
      <xdr:row>74</xdr:row>
      <xdr:rowOff>133414</xdr:rowOff>
    </xdr:to>
    <xdr:cxnSp macro="">
      <xdr:nvCxnSpPr>
        <xdr:cNvPr id="636" name="直線コネクタ 635"/>
        <xdr:cNvCxnSpPr/>
      </xdr:nvCxnSpPr>
      <xdr:spPr>
        <a:xfrm flipV="1">
          <a:off x="14592300" y="12780213"/>
          <a:ext cx="889000" cy="4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7" name="フローチャート: 判断 636"/>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8" name="テキスト ボックス 637"/>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133414</xdr:rowOff>
    </xdr:from>
    <xdr:to>
      <xdr:col>76</xdr:col>
      <xdr:colOff>114300</xdr:colOff>
      <xdr:row>74</xdr:row>
      <xdr:rowOff>160592</xdr:rowOff>
    </xdr:to>
    <xdr:cxnSp macro="">
      <xdr:nvCxnSpPr>
        <xdr:cNvPr id="639" name="直線コネクタ 638"/>
        <xdr:cNvCxnSpPr/>
      </xdr:nvCxnSpPr>
      <xdr:spPr>
        <a:xfrm flipV="1">
          <a:off x="13703300" y="12820714"/>
          <a:ext cx="889000" cy="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40" name="フローチャート: 判断 639"/>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41" name="テキスト ボックス 640"/>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160592</xdr:rowOff>
    </xdr:from>
    <xdr:to>
      <xdr:col>71</xdr:col>
      <xdr:colOff>177800</xdr:colOff>
      <xdr:row>74</xdr:row>
      <xdr:rowOff>170777</xdr:rowOff>
    </xdr:to>
    <xdr:cxnSp macro="">
      <xdr:nvCxnSpPr>
        <xdr:cNvPr id="642" name="直線コネクタ 641"/>
        <xdr:cNvCxnSpPr/>
      </xdr:nvCxnSpPr>
      <xdr:spPr>
        <a:xfrm flipV="1">
          <a:off x="12814300" y="12847892"/>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3" name="フローチャート: 判断 642"/>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4" name="テキスト ボックス 643"/>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157087</xdr:rowOff>
    </xdr:from>
    <xdr:to>
      <xdr:col>67</xdr:col>
      <xdr:colOff>101600</xdr:colOff>
      <xdr:row>76</xdr:row>
      <xdr:rowOff>87237</xdr:rowOff>
    </xdr:to>
    <xdr:sp macro="" textlink="">
      <xdr:nvSpPr>
        <xdr:cNvPr id="645" name="フローチャート: 判断 644"/>
        <xdr:cNvSpPr/>
      </xdr:nvSpPr>
      <xdr:spPr>
        <a:xfrm>
          <a:off x="12763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78364</xdr:rowOff>
    </xdr:from>
    <xdr:ext cx="534377" cy="259045"/>
    <xdr:sp macro="" textlink="">
      <xdr:nvSpPr>
        <xdr:cNvPr id="646" name="テキスト ボックス 645"/>
        <xdr:cNvSpPr txBox="1"/>
      </xdr:nvSpPr>
      <xdr:spPr>
        <a:xfrm>
          <a:off x="12547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139535</xdr:rowOff>
    </xdr:from>
    <xdr:to>
      <xdr:col>85</xdr:col>
      <xdr:colOff>177800</xdr:colOff>
      <xdr:row>74</xdr:row>
      <xdr:rowOff>69685</xdr:rowOff>
    </xdr:to>
    <xdr:sp macro="" textlink="">
      <xdr:nvSpPr>
        <xdr:cNvPr id="652" name="楕円 651"/>
        <xdr:cNvSpPr/>
      </xdr:nvSpPr>
      <xdr:spPr>
        <a:xfrm>
          <a:off x="16268700" y="126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162412</xdr:rowOff>
    </xdr:from>
    <xdr:ext cx="534377" cy="259045"/>
    <xdr:sp macro="" textlink="">
      <xdr:nvSpPr>
        <xdr:cNvPr id="653" name="公債費該当値テキスト"/>
        <xdr:cNvSpPr txBox="1"/>
      </xdr:nvSpPr>
      <xdr:spPr>
        <a:xfrm>
          <a:off x="16370300" y="1250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42113</xdr:rowOff>
    </xdr:from>
    <xdr:to>
      <xdr:col>81</xdr:col>
      <xdr:colOff>101600</xdr:colOff>
      <xdr:row>74</xdr:row>
      <xdr:rowOff>143713</xdr:rowOff>
    </xdr:to>
    <xdr:sp macro="" textlink="">
      <xdr:nvSpPr>
        <xdr:cNvPr id="654" name="楕円 653"/>
        <xdr:cNvSpPr/>
      </xdr:nvSpPr>
      <xdr:spPr>
        <a:xfrm>
          <a:off x="15430500" y="127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160240</xdr:rowOff>
    </xdr:from>
    <xdr:ext cx="534377" cy="259045"/>
    <xdr:sp macro="" textlink="">
      <xdr:nvSpPr>
        <xdr:cNvPr id="655" name="テキスト ボックス 654"/>
        <xdr:cNvSpPr txBox="1"/>
      </xdr:nvSpPr>
      <xdr:spPr>
        <a:xfrm>
          <a:off x="15214111" y="125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82614</xdr:rowOff>
    </xdr:from>
    <xdr:to>
      <xdr:col>76</xdr:col>
      <xdr:colOff>165100</xdr:colOff>
      <xdr:row>75</xdr:row>
      <xdr:rowOff>12764</xdr:rowOff>
    </xdr:to>
    <xdr:sp macro="" textlink="">
      <xdr:nvSpPr>
        <xdr:cNvPr id="656" name="楕円 655"/>
        <xdr:cNvSpPr/>
      </xdr:nvSpPr>
      <xdr:spPr>
        <a:xfrm>
          <a:off x="14541500" y="127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29291</xdr:rowOff>
    </xdr:from>
    <xdr:ext cx="534377" cy="259045"/>
    <xdr:sp macro="" textlink="">
      <xdr:nvSpPr>
        <xdr:cNvPr id="657" name="テキスト ボックス 656"/>
        <xdr:cNvSpPr txBox="1"/>
      </xdr:nvSpPr>
      <xdr:spPr>
        <a:xfrm>
          <a:off x="14325111" y="125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109792</xdr:rowOff>
    </xdr:from>
    <xdr:to>
      <xdr:col>72</xdr:col>
      <xdr:colOff>38100</xdr:colOff>
      <xdr:row>75</xdr:row>
      <xdr:rowOff>39942</xdr:rowOff>
    </xdr:to>
    <xdr:sp macro="" textlink="">
      <xdr:nvSpPr>
        <xdr:cNvPr id="658" name="楕円 657"/>
        <xdr:cNvSpPr/>
      </xdr:nvSpPr>
      <xdr:spPr>
        <a:xfrm>
          <a:off x="13652500" y="127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56469</xdr:rowOff>
    </xdr:from>
    <xdr:ext cx="534377" cy="259045"/>
    <xdr:sp macro="" textlink="">
      <xdr:nvSpPr>
        <xdr:cNvPr id="659" name="テキスト ボックス 658"/>
        <xdr:cNvSpPr txBox="1"/>
      </xdr:nvSpPr>
      <xdr:spPr>
        <a:xfrm>
          <a:off x="13436111" y="1257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119977</xdr:rowOff>
    </xdr:from>
    <xdr:to>
      <xdr:col>67</xdr:col>
      <xdr:colOff>101600</xdr:colOff>
      <xdr:row>75</xdr:row>
      <xdr:rowOff>50127</xdr:rowOff>
    </xdr:to>
    <xdr:sp macro="" textlink="">
      <xdr:nvSpPr>
        <xdr:cNvPr id="660" name="楕円 659"/>
        <xdr:cNvSpPr/>
      </xdr:nvSpPr>
      <xdr:spPr>
        <a:xfrm>
          <a:off x="12763500" y="128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66654</xdr:rowOff>
    </xdr:from>
    <xdr:ext cx="534377" cy="259045"/>
    <xdr:sp macro="" textlink="">
      <xdr:nvSpPr>
        <xdr:cNvPr id="661" name="テキスト ボックス 660"/>
        <xdr:cNvSpPr txBox="1"/>
      </xdr:nvSpPr>
      <xdr:spPr>
        <a:xfrm>
          <a:off x="12547111" y="125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3" name="直線コネクタ 682"/>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4"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5" name="直線コネクタ 684"/>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6"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7" name="直線コネクタ 686"/>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138032</xdr:rowOff>
    </xdr:from>
    <xdr:to>
      <xdr:col>85</xdr:col>
      <xdr:colOff>127000</xdr:colOff>
      <xdr:row>98</xdr:row>
      <xdr:rowOff>34178</xdr:rowOff>
    </xdr:to>
    <xdr:cxnSp macro="">
      <xdr:nvCxnSpPr>
        <xdr:cNvPr id="688" name="直線コネクタ 687"/>
        <xdr:cNvCxnSpPr/>
      </xdr:nvCxnSpPr>
      <xdr:spPr>
        <a:xfrm>
          <a:off x="15481300" y="16768682"/>
          <a:ext cx="838200" cy="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9"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90" name="フローチャート: 判断 689"/>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138032</xdr:rowOff>
    </xdr:from>
    <xdr:to>
      <xdr:col>81</xdr:col>
      <xdr:colOff>50800</xdr:colOff>
      <xdr:row>98</xdr:row>
      <xdr:rowOff>97592</xdr:rowOff>
    </xdr:to>
    <xdr:cxnSp macro="">
      <xdr:nvCxnSpPr>
        <xdr:cNvPr id="691" name="直線コネクタ 690"/>
        <xdr:cNvCxnSpPr/>
      </xdr:nvCxnSpPr>
      <xdr:spPr>
        <a:xfrm flipV="1">
          <a:off x="14592300" y="16768682"/>
          <a:ext cx="889000" cy="13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2" name="フローチャート: 判断 691"/>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3" name="テキスト ボックス 692"/>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92723</xdr:rowOff>
    </xdr:from>
    <xdr:to>
      <xdr:col>76</xdr:col>
      <xdr:colOff>114300</xdr:colOff>
      <xdr:row>98</xdr:row>
      <xdr:rowOff>97592</xdr:rowOff>
    </xdr:to>
    <xdr:cxnSp macro="">
      <xdr:nvCxnSpPr>
        <xdr:cNvPr id="694" name="直線コネクタ 693"/>
        <xdr:cNvCxnSpPr/>
      </xdr:nvCxnSpPr>
      <xdr:spPr>
        <a:xfrm>
          <a:off x="13703300" y="16894823"/>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5" name="フローチャート: 判断 694"/>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6" name="テキスト ボックス 695"/>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92723</xdr:rowOff>
    </xdr:from>
    <xdr:to>
      <xdr:col>71</xdr:col>
      <xdr:colOff>177800</xdr:colOff>
      <xdr:row>98</xdr:row>
      <xdr:rowOff>131265</xdr:rowOff>
    </xdr:to>
    <xdr:cxnSp macro="">
      <xdr:nvCxnSpPr>
        <xdr:cNvPr id="697" name="直線コネクタ 696"/>
        <xdr:cNvCxnSpPr/>
      </xdr:nvCxnSpPr>
      <xdr:spPr>
        <a:xfrm flipV="1">
          <a:off x="12814300" y="16894823"/>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8" name="フローチャート: 判断 697"/>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9" name="テキスト ボックス 698"/>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132243</xdr:rowOff>
    </xdr:from>
    <xdr:to>
      <xdr:col>67</xdr:col>
      <xdr:colOff>101600</xdr:colOff>
      <xdr:row>97</xdr:row>
      <xdr:rowOff>62393</xdr:rowOff>
    </xdr:to>
    <xdr:sp macro="" textlink="">
      <xdr:nvSpPr>
        <xdr:cNvPr id="700" name="フローチャート: 判断 699"/>
        <xdr:cNvSpPr/>
      </xdr:nvSpPr>
      <xdr:spPr>
        <a:xfrm>
          <a:off x="12763500" y="1659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78920</xdr:rowOff>
    </xdr:from>
    <xdr:ext cx="534377" cy="259045"/>
    <xdr:sp macro="" textlink="">
      <xdr:nvSpPr>
        <xdr:cNvPr id="701" name="テキスト ボックス 700"/>
        <xdr:cNvSpPr txBox="1"/>
      </xdr:nvSpPr>
      <xdr:spPr>
        <a:xfrm>
          <a:off x="12547111" y="1636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154828</xdr:rowOff>
    </xdr:from>
    <xdr:to>
      <xdr:col>85</xdr:col>
      <xdr:colOff>177800</xdr:colOff>
      <xdr:row>98</xdr:row>
      <xdr:rowOff>84978</xdr:rowOff>
    </xdr:to>
    <xdr:sp macro="" textlink="">
      <xdr:nvSpPr>
        <xdr:cNvPr id="707" name="楕円 706"/>
        <xdr:cNvSpPr/>
      </xdr:nvSpPr>
      <xdr:spPr>
        <a:xfrm>
          <a:off x="16268700" y="167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69755</xdr:rowOff>
    </xdr:from>
    <xdr:ext cx="469744" cy="259045"/>
    <xdr:sp macro="" textlink="">
      <xdr:nvSpPr>
        <xdr:cNvPr id="708" name="積立金該当値テキスト"/>
        <xdr:cNvSpPr txBox="1"/>
      </xdr:nvSpPr>
      <xdr:spPr>
        <a:xfrm>
          <a:off x="16370300" y="1670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87232</xdr:rowOff>
    </xdr:from>
    <xdr:to>
      <xdr:col>81</xdr:col>
      <xdr:colOff>101600</xdr:colOff>
      <xdr:row>98</xdr:row>
      <xdr:rowOff>17382</xdr:rowOff>
    </xdr:to>
    <xdr:sp macro="" textlink="">
      <xdr:nvSpPr>
        <xdr:cNvPr id="709" name="楕円 708"/>
        <xdr:cNvSpPr/>
      </xdr:nvSpPr>
      <xdr:spPr>
        <a:xfrm>
          <a:off x="15430500" y="1671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8509</xdr:rowOff>
    </xdr:from>
    <xdr:ext cx="469744" cy="259045"/>
    <xdr:sp macro="" textlink="">
      <xdr:nvSpPr>
        <xdr:cNvPr id="710" name="テキスト ボックス 709"/>
        <xdr:cNvSpPr txBox="1"/>
      </xdr:nvSpPr>
      <xdr:spPr>
        <a:xfrm>
          <a:off x="15246428" y="1681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46792</xdr:rowOff>
    </xdr:from>
    <xdr:to>
      <xdr:col>76</xdr:col>
      <xdr:colOff>165100</xdr:colOff>
      <xdr:row>98</xdr:row>
      <xdr:rowOff>148392</xdr:rowOff>
    </xdr:to>
    <xdr:sp macro="" textlink="">
      <xdr:nvSpPr>
        <xdr:cNvPr id="711" name="楕円 710"/>
        <xdr:cNvSpPr/>
      </xdr:nvSpPr>
      <xdr:spPr>
        <a:xfrm>
          <a:off x="14541500" y="1684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139519</xdr:rowOff>
    </xdr:from>
    <xdr:ext cx="469744" cy="259045"/>
    <xdr:sp macro="" textlink="">
      <xdr:nvSpPr>
        <xdr:cNvPr id="712" name="テキスト ボックス 711"/>
        <xdr:cNvSpPr txBox="1"/>
      </xdr:nvSpPr>
      <xdr:spPr>
        <a:xfrm>
          <a:off x="14357428" y="1694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41923</xdr:rowOff>
    </xdr:from>
    <xdr:to>
      <xdr:col>72</xdr:col>
      <xdr:colOff>38100</xdr:colOff>
      <xdr:row>98</xdr:row>
      <xdr:rowOff>143523</xdr:rowOff>
    </xdr:to>
    <xdr:sp macro="" textlink="">
      <xdr:nvSpPr>
        <xdr:cNvPr id="713" name="楕円 712"/>
        <xdr:cNvSpPr/>
      </xdr:nvSpPr>
      <xdr:spPr>
        <a:xfrm>
          <a:off x="13652500" y="1684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134650</xdr:rowOff>
    </xdr:from>
    <xdr:ext cx="469744" cy="259045"/>
    <xdr:sp macro="" textlink="">
      <xdr:nvSpPr>
        <xdr:cNvPr id="714" name="テキスト ボックス 713"/>
        <xdr:cNvSpPr txBox="1"/>
      </xdr:nvSpPr>
      <xdr:spPr>
        <a:xfrm>
          <a:off x="13468428" y="1693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80465</xdr:rowOff>
    </xdr:from>
    <xdr:to>
      <xdr:col>67</xdr:col>
      <xdr:colOff>101600</xdr:colOff>
      <xdr:row>99</xdr:row>
      <xdr:rowOff>10615</xdr:rowOff>
    </xdr:to>
    <xdr:sp macro="" textlink="">
      <xdr:nvSpPr>
        <xdr:cNvPr id="715" name="楕円 714"/>
        <xdr:cNvSpPr/>
      </xdr:nvSpPr>
      <xdr:spPr>
        <a:xfrm>
          <a:off x="12763500" y="1688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1742</xdr:rowOff>
    </xdr:from>
    <xdr:ext cx="378565" cy="259045"/>
    <xdr:sp macro="" textlink="">
      <xdr:nvSpPr>
        <xdr:cNvPr id="716" name="テキスト ボックス 715"/>
        <xdr:cNvSpPr txBox="1"/>
      </xdr:nvSpPr>
      <xdr:spPr>
        <a:xfrm>
          <a:off x="12625017" y="16975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40" name="直線コネクタ 739"/>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3"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4" name="直線コネクタ 743"/>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11494</xdr:rowOff>
    </xdr:from>
    <xdr:to>
      <xdr:col>116</xdr:col>
      <xdr:colOff>63500</xdr:colOff>
      <xdr:row>38</xdr:row>
      <xdr:rowOff>24067</xdr:rowOff>
    </xdr:to>
    <xdr:cxnSp macro="">
      <xdr:nvCxnSpPr>
        <xdr:cNvPr id="745" name="直線コネクタ 744"/>
        <xdr:cNvCxnSpPr/>
      </xdr:nvCxnSpPr>
      <xdr:spPr>
        <a:xfrm flipV="1">
          <a:off x="21323300" y="6526594"/>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6" name="投資及び出資金平均値テキスト"/>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7" name="フローチャート: 判断 746"/>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24067</xdr:rowOff>
    </xdr:from>
    <xdr:to>
      <xdr:col>111</xdr:col>
      <xdr:colOff>177800</xdr:colOff>
      <xdr:row>38</xdr:row>
      <xdr:rowOff>34544</xdr:rowOff>
    </xdr:to>
    <xdr:cxnSp macro="">
      <xdr:nvCxnSpPr>
        <xdr:cNvPr id="748" name="直線コネクタ 747"/>
        <xdr:cNvCxnSpPr/>
      </xdr:nvCxnSpPr>
      <xdr:spPr>
        <a:xfrm flipV="1">
          <a:off x="20434300" y="6539167"/>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9" name="フローチャート: 判断 748"/>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50" name="テキスト ボックス 749"/>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34544</xdr:rowOff>
    </xdr:from>
    <xdr:to>
      <xdr:col>107</xdr:col>
      <xdr:colOff>50800</xdr:colOff>
      <xdr:row>38</xdr:row>
      <xdr:rowOff>64643</xdr:rowOff>
    </xdr:to>
    <xdr:cxnSp macro="">
      <xdr:nvCxnSpPr>
        <xdr:cNvPr id="751" name="直線コネクタ 750"/>
        <xdr:cNvCxnSpPr/>
      </xdr:nvCxnSpPr>
      <xdr:spPr>
        <a:xfrm flipV="1">
          <a:off x="19545300" y="6549644"/>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2" name="フローチャート: 判断 751"/>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3" name="テキスト ボックス 752"/>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64643</xdr:rowOff>
    </xdr:from>
    <xdr:to>
      <xdr:col>102</xdr:col>
      <xdr:colOff>114300</xdr:colOff>
      <xdr:row>38</xdr:row>
      <xdr:rowOff>70739</xdr:rowOff>
    </xdr:to>
    <xdr:cxnSp macro="">
      <xdr:nvCxnSpPr>
        <xdr:cNvPr id="754" name="直線コネクタ 753"/>
        <xdr:cNvCxnSpPr/>
      </xdr:nvCxnSpPr>
      <xdr:spPr>
        <a:xfrm flipV="1">
          <a:off x="18656300" y="657974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5" name="フローチャート: 判断 754"/>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112857</xdr:rowOff>
    </xdr:from>
    <xdr:ext cx="378565" cy="259045"/>
    <xdr:sp macro="" textlink="">
      <xdr:nvSpPr>
        <xdr:cNvPr id="756" name="テキスト ボックス 755"/>
        <xdr:cNvSpPr txBox="1"/>
      </xdr:nvSpPr>
      <xdr:spPr>
        <a:xfrm>
          <a:off x="19356017" y="662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146812</xdr:rowOff>
    </xdr:from>
    <xdr:to>
      <xdr:col>98</xdr:col>
      <xdr:colOff>38100</xdr:colOff>
      <xdr:row>37</xdr:row>
      <xdr:rowOff>76962</xdr:rowOff>
    </xdr:to>
    <xdr:sp macro="" textlink="">
      <xdr:nvSpPr>
        <xdr:cNvPr id="757" name="フローチャート: 判断 756"/>
        <xdr:cNvSpPr/>
      </xdr:nvSpPr>
      <xdr:spPr>
        <a:xfrm>
          <a:off x="18605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93489</xdr:rowOff>
    </xdr:from>
    <xdr:ext cx="469744" cy="259045"/>
    <xdr:sp macro="" textlink="">
      <xdr:nvSpPr>
        <xdr:cNvPr id="758" name="テキスト ボックス 757"/>
        <xdr:cNvSpPr txBox="1"/>
      </xdr:nvSpPr>
      <xdr:spPr>
        <a:xfrm>
          <a:off x="18421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132143</xdr:rowOff>
    </xdr:from>
    <xdr:to>
      <xdr:col>116</xdr:col>
      <xdr:colOff>114300</xdr:colOff>
      <xdr:row>38</xdr:row>
      <xdr:rowOff>62294</xdr:rowOff>
    </xdr:to>
    <xdr:sp macro="" textlink="">
      <xdr:nvSpPr>
        <xdr:cNvPr id="764" name="楕円 763"/>
        <xdr:cNvSpPr/>
      </xdr:nvSpPr>
      <xdr:spPr>
        <a:xfrm>
          <a:off x="22110700" y="64757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155020</xdr:rowOff>
    </xdr:from>
    <xdr:ext cx="469744" cy="259045"/>
    <xdr:sp macro="" textlink="">
      <xdr:nvSpPr>
        <xdr:cNvPr id="765" name="投資及び出資金該当値テキスト"/>
        <xdr:cNvSpPr txBox="1"/>
      </xdr:nvSpPr>
      <xdr:spPr>
        <a:xfrm>
          <a:off x="22212300" y="632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144716</xdr:rowOff>
    </xdr:from>
    <xdr:to>
      <xdr:col>112</xdr:col>
      <xdr:colOff>38100</xdr:colOff>
      <xdr:row>38</xdr:row>
      <xdr:rowOff>74867</xdr:rowOff>
    </xdr:to>
    <xdr:sp macro="" textlink="">
      <xdr:nvSpPr>
        <xdr:cNvPr id="766" name="楕円 765"/>
        <xdr:cNvSpPr/>
      </xdr:nvSpPr>
      <xdr:spPr>
        <a:xfrm>
          <a:off x="21272500" y="6488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91393</xdr:rowOff>
    </xdr:from>
    <xdr:ext cx="469744" cy="259045"/>
    <xdr:sp macro="" textlink="">
      <xdr:nvSpPr>
        <xdr:cNvPr id="767" name="テキスト ボックス 766"/>
        <xdr:cNvSpPr txBox="1"/>
      </xdr:nvSpPr>
      <xdr:spPr>
        <a:xfrm>
          <a:off x="21088428" y="6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155194</xdr:rowOff>
    </xdr:from>
    <xdr:to>
      <xdr:col>107</xdr:col>
      <xdr:colOff>101600</xdr:colOff>
      <xdr:row>38</xdr:row>
      <xdr:rowOff>85344</xdr:rowOff>
    </xdr:to>
    <xdr:sp macro="" textlink="">
      <xdr:nvSpPr>
        <xdr:cNvPr id="768" name="楕円 767"/>
        <xdr:cNvSpPr/>
      </xdr:nvSpPr>
      <xdr:spPr>
        <a:xfrm>
          <a:off x="20383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101871</xdr:rowOff>
    </xdr:from>
    <xdr:ext cx="378565" cy="259045"/>
    <xdr:sp macro="" textlink="">
      <xdr:nvSpPr>
        <xdr:cNvPr id="769" name="テキスト ボックス 768"/>
        <xdr:cNvSpPr txBox="1"/>
      </xdr:nvSpPr>
      <xdr:spPr>
        <a:xfrm>
          <a:off x="20245017" y="6274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13843</xdr:rowOff>
    </xdr:from>
    <xdr:to>
      <xdr:col>102</xdr:col>
      <xdr:colOff>165100</xdr:colOff>
      <xdr:row>38</xdr:row>
      <xdr:rowOff>115443</xdr:rowOff>
    </xdr:to>
    <xdr:sp macro="" textlink="">
      <xdr:nvSpPr>
        <xdr:cNvPr id="770" name="楕円 769"/>
        <xdr:cNvSpPr/>
      </xdr:nvSpPr>
      <xdr:spPr>
        <a:xfrm>
          <a:off x="19494500" y="65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131970</xdr:rowOff>
    </xdr:from>
    <xdr:ext cx="378565" cy="259045"/>
    <xdr:sp macro="" textlink="">
      <xdr:nvSpPr>
        <xdr:cNvPr id="771" name="テキスト ボックス 770"/>
        <xdr:cNvSpPr txBox="1"/>
      </xdr:nvSpPr>
      <xdr:spPr>
        <a:xfrm>
          <a:off x="19356017" y="6304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19939</xdr:rowOff>
    </xdr:from>
    <xdr:to>
      <xdr:col>98</xdr:col>
      <xdr:colOff>38100</xdr:colOff>
      <xdr:row>38</xdr:row>
      <xdr:rowOff>121539</xdr:rowOff>
    </xdr:to>
    <xdr:sp macro="" textlink="">
      <xdr:nvSpPr>
        <xdr:cNvPr id="772" name="楕円 771"/>
        <xdr:cNvSpPr/>
      </xdr:nvSpPr>
      <xdr:spPr>
        <a:xfrm>
          <a:off x="18605500" y="65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112666</xdr:rowOff>
    </xdr:from>
    <xdr:ext cx="378565" cy="259045"/>
    <xdr:sp macro="" textlink="">
      <xdr:nvSpPr>
        <xdr:cNvPr id="773" name="テキスト ボックス 772"/>
        <xdr:cNvSpPr txBox="1"/>
      </xdr:nvSpPr>
      <xdr:spPr>
        <a:xfrm>
          <a:off x="18467017" y="6627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7" name="直線コネクタ 796"/>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800"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801" name="直線コネクタ 800"/>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55194</xdr:rowOff>
    </xdr:from>
    <xdr:to>
      <xdr:col>116</xdr:col>
      <xdr:colOff>63500</xdr:colOff>
      <xdr:row>55</xdr:row>
      <xdr:rowOff>137871</xdr:rowOff>
    </xdr:to>
    <xdr:cxnSp macro="">
      <xdr:nvCxnSpPr>
        <xdr:cNvPr id="802" name="直線コネクタ 801"/>
        <xdr:cNvCxnSpPr/>
      </xdr:nvCxnSpPr>
      <xdr:spPr>
        <a:xfrm>
          <a:off x="21323300" y="9484944"/>
          <a:ext cx="8382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50868</xdr:rowOff>
    </xdr:from>
    <xdr:ext cx="469744" cy="259045"/>
    <xdr:sp macro="" textlink="">
      <xdr:nvSpPr>
        <xdr:cNvPr id="803" name="貸付金平均値テキスト"/>
        <xdr:cNvSpPr txBox="1"/>
      </xdr:nvSpPr>
      <xdr:spPr>
        <a:xfrm>
          <a:off x="22212300" y="999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4" name="フローチャート: 判断 803"/>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131128</xdr:rowOff>
    </xdr:from>
    <xdr:to>
      <xdr:col>111</xdr:col>
      <xdr:colOff>177800</xdr:colOff>
      <xdr:row>55</xdr:row>
      <xdr:rowOff>55194</xdr:rowOff>
    </xdr:to>
    <xdr:cxnSp macro="">
      <xdr:nvCxnSpPr>
        <xdr:cNvPr id="805" name="直線コネクタ 804"/>
        <xdr:cNvCxnSpPr/>
      </xdr:nvCxnSpPr>
      <xdr:spPr>
        <a:xfrm>
          <a:off x="20434300" y="9389428"/>
          <a:ext cx="889000" cy="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6" name="フローチャート: 判断 805"/>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807" name="テキスト ボックス 806"/>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131128</xdr:rowOff>
    </xdr:from>
    <xdr:to>
      <xdr:col>107</xdr:col>
      <xdr:colOff>50800</xdr:colOff>
      <xdr:row>55</xdr:row>
      <xdr:rowOff>31382</xdr:rowOff>
    </xdr:to>
    <xdr:cxnSp macro="">
      <xdr:nvCxnSpPr>
        <xdr:cNvPr id="808" name="直線コネクタ 807"/>
        <xdr:cNvCxnSpPr/>
      </xdr:nvCxnSpPr>
      <xdr:spPr>
        <a:xfrm flipV="1">
          <a:off x="19545300" y="9389428"/>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9" name="フローチャート: 判断 808"/>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10" name="テキスト ボックス 809"/>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31382</xdr:rowOff>
    </xdr:from>
    <xdr:to>
      <xdr:col>102</xdr:col>
      <xdr:colOff>114300</xdr:colOff>
      <xdr:row>55</xdr:row>
      <xdr:rowOff>91389</xdr:rowOff>
    </xdr:to>
    <xdr:cxnSp macro="">
      <xdr:nvCxnSpPr>
        <xdr:cNvPr id="811" name="直線コネクタ 810"/>
        <xdr:cNvCxnSpPr/>
      </xdr:nvCxnSpPr>
      <xdr:spPr>
        <a:xfrm flipV="1">
          <a:off x="18656300" y="9461132"/>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2" name="フローチャート: 判断 811"/>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13" name="テキスト ボックス 812"/>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85814</xdr:rowOff>
    </xdr:from>
    <xdr:to>
      <xdr:col>98</xdr:col>
      <xdr:colOff>38100</xdr:colOff>
      <xdr:row>58</xdr:row>
      <xdr:rowOff>15964</xdr:rowOff>
    </xdr:to>
    <xdr:sp macro="" textlink="">
      <xdr:nvSpPr>
        <xdr:cNvPr id="814" name="フローチャート: 判断 813"/>
        <xdr:cNvSpPr/>
      </xdr:nvSpPr>
      <xdr:spPr>
        <a:xfrm>
          <a:off x="18605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7091</xdr:rowOff>
    </xdr:from>
    <xdr:ext cx="469744" cy="259045"/>
    <xdr:sp macro="" textlink="">
      <xdr:nvSpPr>
        <xdr:cNvPr id="815" name="テキスト ボックス 814"/>
        <xdr:cNvSpPr txBox="1"/>
      </xdr:nvSpPr>
      <xdr:spPr>
        <a:xfrm>
          <a:off x="18421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87071</xdr:rowOff>
    </xdr:from>
    <xdr:to>
      <xdr:col>116</xdr:col>
      <xdr:colOff>114300</xdr:colOff>
      <xdr:row>56</xdr:row>
      <xdr:rowOff>17221</xdr:rowOff>
    </xdr:to>
    <xdr:sp macro="" textlink="">
      <xdr:nvSpPr>
        <xdr:cNvPr id="821" name="楕円 820"/>
        <xdr:cNvSpPr/>
      </xdr:nvSpPr>
      <xdr:spPr>
        <a:xfrm>
          <a:off x="22110700" y="95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109948</xdr:rowOff>
    </xdr:from>
    <xdr:ext cx="534377" cy="259045"/>
    <xdr:sp macro="" textlink="">
      <xdr:nvSpPr>
        <xdr:cNvPr id="822" name="貸付金該当値テキスト"/>
        <xdr:cNvSpPr txBox="1"/>
      </xdr:nvSpPr>
      <xdr:spPr>
        <a:xfrm>
          <a:off x="22212300" y="936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4394</xdr:rowOff>
    </xdr:from>
    <xdr:to>
      <xdr:col>112</xdr:col>
      <xdr:colOff>38100</xdr:colOff>
      <xdr:row>55</xdr:row>
      <xdr:rowOff>105994</xdr:rowOff>
    </xdr:to>
    <xdr:sp macro="" textlink="">
      <xdr:nvSpPr>
        <xdr:cNvPr id="823" name="楕円 822"/>
        <xdr:cNvSpPr/>
      </xdr:nvSpPr>
      <xdr:spPr>
        <a:xfrm>
          <a:off x="21272500" y="94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122521</xdr:rowOff>
    </xdr:from>
    <xdr:ext cx="534377" cy="259045"/>
    <xdr:sp macro="" textlink="">
      <xdr:nvSpPr>
        <xdr:cNvPr id="824" name="テキスト ボックス 823"/>
        <xdr:cNvSpPr txBox="1"/>
      </xdr:nvSpPr>
      <xdr:spPr>
        <a:xfrm>
          <a:off x="21056111" y="920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80328</xdr:rowOff>
    </xdr:from>
    <xdr:to>
      <xdr:col>107</xdr:col>
      <xdr:colOff>101600</xdr:colOff>
      <xdr:row>55</xdr:row>
      <xdr:rowOff>10478</xdr:rowOff>
    </xdr:to>
    <xdr:sp macro="" textlink="">
      <xdr:nvSpPr>
        <xdr:cNvPr id="825" name="楕円 824"/>
        <xdr:cNvSpPr/>
      </xdr:nvSpPr>
      <xdr:spPr>
        <a:xfrm>
          <a:off x="20383500" y="93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27005</xdr:rowOff>
    </xdr:from>
    <xdr:ext cx="534377" cy="259045"/>
    <xdr:sp macro="" textlink="">
      <xdr:nvSpPr>
        <xdr:cNvPr id="826" name="テキスト ボックス 825"/>
        <xdr:cNvSpPr txBox="1"/>
      </xdr:nvSpPr>
      <xdr:spPr>
        <a:xfrm>
          <a:off x="20167111" y="911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152032</xdr:rowOff>
    </xdr:from>
    <xdr:to>
      <xdr:col>102</xdr:col>
      <xdr:colOff>165100</xdr:colOff>
      <xdr:row>55</xdr:row>
      <xdr:rowOff>82182</xdr:rowOff>
    </xdr:to>
    <xdr:sp macro="" textlink="">
      <xdr:nvSpPr>
        <xdr:cNvPr id="827" name="楕円 826"/>
        <xdr:cNvSpPr/>
      </xdr:nvSpPr>
      <xdr:spPr>
        <a:xfrm>
          <a:off x="19494500" y="94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98709</xdr:rowOff>
    </xdr:from>
    <xdr:ext cx="534377" cy="259045"/>
    <xdr:sp macro="" textlink="">
      <xdr:nvSpPr>
        <xdr:cNvPr id="828" name="テキスト ボックス 827"/>
        <xdr:cNvSpPr txBox="1"/>
      </xdr:nvSpPr>
      <xdr:spPr>
        <a:xfrm>
          <a:off x="19278111" y="91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40589</xdr:rowOff>
    </xdr:from>
    <xdr:to>
      <xdr:col>98</xdr:col>
      <xdr:colOff>38100</xdr:colOff>
      <xdr:row>55</xdr:row>
      <xdr:rowOff>142189</xdr:rowOff>
    </xdr:to>
    <xdr:sp macro="" textlink="">
      <xdr:nvSpPr>
        <xdr:cNvPr id="829" name="楕円 828"/>
        <xdr:cNvSpPr/>
      </xdr:nvSpPr>
      <xdr:spPr>
        <a:xfrm>
          <a:off x="18605500" y="94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158716</xdr:rowOff>
    </xdr:from>
    <xdr:ext cx="534377" cy="259045"/>
    <xdr:sp macro="" textlink="">
      <xdr:nvSpPr>
        <xdr:cNvPr id="830" name="テキスト ボックス 829"/>
        <xdr:cNvSpPr txBox="1"/>
      </xdr:nvSpPr>
      <xdr:spPr>
        <a:xfrm>
          <a:off x="18389111" y="924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3" name="直線コネクタ 852"/>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4"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5" name="直線コネクタ 854"/>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6"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7" name="直線コネクタ 856"/>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72812</xdr:rowOff>
    </xdr:from>
    <xdr:to>
      <xdr:col>116</xdr:col>
      <xdr:colOff>63500</xdr:colOff>
      <xdr:row>74</xdr:row>
      <xdr:rowOff>100929</xdr:rowOff>
    </xdr:to>
    <xdr:cxnSp macro="">
      <xdr:nvCxnSpPr>
        <xdr:cNvPr id="858" name="直線コネクタ 857"/>
        <xdr:cNvCxnSpPr/>
      </xdr:nvCxnSpPr>
      <xdr:spPr>
        <a:xfrm flipV="1">
          <a:off x="21323300" y="12760112"/>
          <a:ext cx="8382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9"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60" name="フローチャート: 判断 859"/>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100929</xdr:rowOff>
    </xdr:from>
    <xdr:to>
      <xdr:col>111</xdr:col>
      <xdr:colOff>177800</xdr:colOff>
      <xdr:row>74</xdr:row>
      <xdr:rowOff>129733</xdr:rowOff>
    </xdr:to>
    <xdr:cxnSp macro="">
      <xdr:nvCxnSpPr>
        <xdr:cNvPr id="861" name="直線コネクタ 860"/>
        <xdr:cNvCxnSpPr/>
      </xdr:nvCxnSpPr>
      <xdr:spPr>
        <a:xfrm flipV="1">
          <a:off x="20434300" y="12788229"/>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2" name="フローチャート: 判断 861"/>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3" name="テキスト ボックス 862"/>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129733</xdr:rowOff>
    </xdr:from>
    <xdr:to>
      <xdr:col>107</xdr:col>
      <xdr:colOff>50800</xdr:colOff>
      <xdr:row>74</xdr:row>
      <xdr:rowOff>146283</xdr:rowOff>
    </xdr:to>
    <xdr:cxnSp macro="">
      <xdr:nvCxnSpPr>
        <xdr:cNvPr id="864" name="直線コネクタ 863"/>
        <xdr:cNvCxnSpPr/>
      </xdr:nvCxnSpPr>
      <xdr:spPr>
        <a:xfrm flipV="1">
          <a:off x="19545300" y="12817033"/>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5" name="フローチャート: 判断 864"/>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6" name="テキスト ボックス 865"/>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146283</xdr:rowOff>
    </xdr:from>
    <xdr:to>
      <xdr:col>102</xdr:col>
      <xdr:colOff>114300</xdr:colOff>
      <xdr:row>75</xdr:row>
      <xdr:rowOff>43391</xdr:rowOff>
    </xdr:to>
    <xdr:cxnSp macro="">
      <xdr:nvCxnSpPr>
        <xdr:cNvPr id="867" name="直線コネクタ 866"/>
        <xdr:cNvCxnSpPr/>
      </xdr:nvCxnSpPr>
      <xdr:spPr>
        <a:xfrm flipV="1">
          <a:off x="18656300" y="12833583"/>
          <a:ext cx="889000" cy="6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8" name="フローチャート: 判断 867"/>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9" name="テキスト ボックス 868"/>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106983</xdr:rowOff>
    </xdr:from>
    <xdr:to>
      <xdr:col>98</xdr:col>
      <xdr:colOff>38100</xdr:colOff>
      <xdr:row>76</xdr:row>
      <xdr:rowOff>37133</xdr:rowOff>
    </xdr:to>
    <xdr:sp macro="" textlink="">
      <xdr:nvSpPr>
        <xdr:cNvPr id="870" name="フローチャート: 判断 869"/>
        <xdr:cNvSpPr/>
      </xdr:nvSpPr>
      <xdr:spPr>
        <a:xfrm>
          <a:off x="18605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28260</xdr:rowOff>
    </xdr:from>
    <xdr:ext cx="534377" cy="259045"/>
    <xdr:sp macro="" textlink="">
      <xdr:nvSpPr>
        <xdr:cNvPr id="871" name="テキスト ボックス 870"/>
        <xdr:cNvSpPr txBox="1"/>
      </xdr:nvSpPr>
      <xdr:spPr>
        <a:xfrm>
          <a:off x="18389111" y="130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22012</xdr:rowOff>
    </xdr:from>
    <xdr:to>
      <xdr:col>116</xdr:col>
      <xdr:colOff>114300</xdr:colOff>
      <xdr:row>74</xdr:row>
      <xdr:rowOff>123612</xdr:rowOff>
    </xdr:to>
    <xdr:sp macro="" textlink="">
      <xdr:nvSpPr>
        <xdr:cNvPr id="877" name="楕円 876"/>
        <xdr:cNvSpPr/>
      </xdr:nvSpPr>
      <xdr:spPr>
        <a:xfrm>
          <a:off x="22110700" y="1270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44889</xdr:rowOff>
    </xdr:from>
    <xdr:ext cx="534377" cy="259045"/>
    <xdr:sp macro="" textlink="">
      <xdr:nvSpPr>
        <xdr:cNvPr id="878" name="繰出金該当値テキスト"/>
        <xdr:cNvSpPr txBox="1"/>
      </xdr:nvSpPr>
      <xdr:spPr>
        <a:xfrm>
          <a:off x="22212300" y="1256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50129</xdr:rowOff>
    </xdr:from>
    <xdr:to>
      <xdr:col>112</xdr:col>
      <xdr:colOff>38100</xdr:colOff>
      <xdr:row>74</xdr:row>
      <xdr:rowOff>151729</xdr:rowOff>
    </xdr:to>
    <xdr:sp macro="" textlink="">
      <xdr:nvSpPr>
        <xdr:cNvPr id="879" name="楕円 878"/>
        <xdr:cNvSpPr/>
      </xdr:nvSpPr>
      <xdr:spPr>
        <a:xfrm>
          <a:off x="21272500" y="127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168256</xdr:rowOff>
    </xdr:from>
    <xdr:ext cx="534377" cy="259045"/>
    <xdr:sp macro="" textlink="">
      <xdr:nvSpPr>
        <xdr:cNvPr id="880" name="テキスト ボックス 879"/>
        <xdr:cNvSpPr txBox="1"/>
      </xdr:nvSpPr>
      <xdr:spPr>
        <a:xfrm>
          <a:off x="21056111" y="1251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78933</xdr:rowOff>
    </xdr:from>
    <xdr:to>
      <xdr:col>107</xdr:col>
      <xdr:colOff>101600</xdr:colOff>
      <xdr:row>75</xdr:row>
      <xdr:rowOff>9083</xdr:rowOff>
    </xdr:to>
    <xdr:sp macro="" textlink="">
      <xdr:nvSpPr>
        <xdr:cNvPr id="881" name="楕円 880"/>
        <xdr:cNvSpPr/>
      </xdr:nvSpPr>
      <xdr:spPr>
        <a:xfrm>
          <a:off x="20383500" y="1276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25610</xdr:rowOff>
    </xdr:from>
    <xdr:ext cx="534377" cy="259045"/>
    <xdr:sp macro="" textlink="">
      <xdr:nvSpPr>
        <xdr:cNvPr id="882" name="テキスト ボックス 881"/>
        <xdr:cNvSpPr txBox="1"/>
      </xdr:nvSpPr>
      <xdr:spPr>
        <a:xfrm>
          <a:off x="20167111" y="1254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95483</xdr:rowOff>
    </xdr:from>
    <xdr:to>
      <xdr:col>102</xdr:col>
      <xdr:colOff>165100</xdr:colOff>
      <xdr:row>75</xdr:row>
      <xdr:rowOff>25633</xdr:rowOff>
    </xdr:to>
    <xdr:sp macro="" textlink="">
      <xdr:nvSpPr>
        <xdr:cNvPr id="883" name="楕円 882"/>
        <xdr:cNvSpPr/>
      </xdr:nvSpPr>
      <xdr:spPr>
        <a:xfrm>
          <a:off x="19494500" y="127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42160</xdr:rowOff>
    </xdr:from>
    <xdr:ext cx="534377" cy="259045"/>
    <xdr:sp macro="" textlink="">
      <xdr:nvSpPr>
        <xdr:cNvPr id="884" name="テキスト ボックス 883"/>
        <xdr:cNvSpPr txBox="1"/>
      </xdr:nvSpPr>
      <xdr:spPr>
        <a:xfrm>
          <a:off x="19278111" y="1255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164041</xdr:rowOff>
    </xdr:from>
    <xdr:to>
      <xdr:col>98</xdr:col>
      <xdr:colOff>38100</xdr:colOff>
      <xdr:row>75</xdr:row>
      <xdr:rowOff>94191</xdr:rowOff>
    </xdr:to>
    <xdr:sp macro="" textlink="">
      <xdr:nvSpPr>
        <xdr:cNvPr id="885" name="楕円 884"/>
        <xdr:cNvSpPr/>
      </xdr:nvSpPr>
      <xdr:spPr>
        <a:xfrm>
          <a:off x="18605500" y="128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110718</xdr:rowOff>
    </xdr:from>
    <xdr:ext cx="534377" cy="259045"/>
    <xdr:sp macro="" textlink="">
      <xdr:nvSpPr>
        <xdr:cNvPr id="886" name="テキスト ボックス 885"/>
        <xdr:cNvSpPr txBox="1"/>
      </xdr:nvSpPr>
      <xdr:spPr>
        <a:xfrm>
          <a:off x="18389111" y="126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歳出決算総額は、市民一人当たり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５１３，３８２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円となっている。主な構成項目である人件費は、市民一人当たり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９５，１１１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円となっており、類似団体や県内市町の平均を大きく上回っている。これは、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広範囲な市域の行政サービスを維持していくため、地域の行政拠点施設として、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地区センター</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方式を採用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４月時点で、平成１８年４月に比べ</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２９８</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人（普通会計）の職員を削減した。今後も、行政サービスの維持向上に努めながら、職員定員適正化計画に基づき、退職者補充率の抑制などにより、職員数の削減を行う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とともに、効率的な行政組織体制や事務合理化による時間外勤務の抑制により、時間外勤務手当の削減に努めていく。また、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は市民一人当たり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８５，５８６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内で最も多く、公債費も市民一人当たり６９，５１３円と類似団体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や県内市町と比較してコストが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かなり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高い状況となっている。これは、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国際観光都市である当市が有する数多くの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観光施設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維持管理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指定管理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に要する経費が多いことや、これまでに合併特例債や過疎債などの活用して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観光施設整備事業等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を実施してきたために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ものである。今後は、中長期の財政見通しに基づき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後年度の負担を考慮し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ながら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、事業の緊急度や市民ニーズを的確に捉え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81,414
80,425
1,449.83
42,536,800
41,796,443
513,245
24,499,932
60,436,150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168961</xdr:rowOff>
    </xdr:from>
    <xdr:to>
      <xdr:col>24</xdr:col>
      <xdr:colOff>63500</xdr:colOff>
      <xdr:row>34</xdr:row>
      <xdr:rowOff>169875</xdr:rowOff>
    </xdr:to>
    <xdr:cxnSp macro="">
      <xdr:nvCxnSpPr>
        <xdr:cNvPr id="59" name="直線コネクタ 58"/>
        <xdr:cNvCxnSpPr/>
      </xdr:nvCxnSpPr>
      <xdr:spPr>
        <a:xfrm flipV="1">
          <a:off x="3797300" y="599826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12141</xdr:rowOff>
    </xdr:from>
    <xdr:to>
      <xdr:col>19</xdr:col>
      <xdr:colOff>177800</xdr:colOff>
      <xdr:row>34</xdr:row>
      <xdr:rowOff>169875</xdr:rowOff>
    </xdr:to>
    <xdr:cxnSp macro="">
      <xdr:nvCxnSpPr>
        <xdr:cNvPr id="62" name="直線コネクタ 61"/>
        <xdr:cNvCxnSpPr/>
      </xdr:nvCxnSpPr>
      <xdr:spPr>
        <a:xfrm>
          <a:off x="2908300" y="5841441"/>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12141</xdr:rowOff>
    </xdr:from>
    <xdr:to>
      <xdr:col>15</xdr:col>
      <xdr:colOff>50800</xdr:colOff>
      <xdr:row>34</xdr:row>
      <xdr:rowOff>46431</xdr:rowOff>
    </xdr:to>
    <xdr:cxnSp macro="">
      <xdr:nvCxnSpPr>
        <xdr:cNvPr id="65" name="直線コネクタ 64"/>
        <xdr:cNvCxnSpPr/>
      </xdr:nvCxnSpPr>
      <xdr:spPr>
        <a:xfrm flipV="1">
          <a:off x="2019300" y="58414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99466</xdr:rowOff>
    </xdr:from>
    <xdr:to>
      <xdr:col>10</xdr:col>
      <xdr:colOff>114300</xdr:colOff>
      <xdr:row>34</xdr:row>
      <xdr:rowOff>46431</xdr:rowOff>
    </xdr:to>
    <xdr:cxnSp macro="">
      <xdr:nvCxnSpPr>
        <xdr:cNvPr id="68" name="直線コネクタ 67"/>
        <xdr:cNvCxnSpPr/>
      </xdr:nvCxnSpPr>
      <xdr:spPr>
        <a:xfrm>
          <a:off x="1130300" y="5757316"/>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63297</xdr:rowOff>
    </xdr:from>
    <xdr:to>
      <xdr:col>6</xdr:col>
      <xdr:colOff>38100</xdr:colOff>
      <xdr:row>34</xdr:row>
      <xdr:rowOff>164897</xdr:rowOff>
    </xdr:to>
    <xdr:sp macro="" textlink="">
      <xdr:nvSpPr>
        <xdr:cNvPr id="71" name="フローチャート: 判断 70"/>
        <xdr:cNvSpPr/>
      </xdr:nvSpPr>
      <xdr:spPr>
        <a:xfrm>
          <a:off x="1079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156024</xdr:rowOff>
    </xdr:from>
    <xdr:ext cx="469744" cy="259045"/>
    <xdr:sp macro="" textlink="">
      <xdr:nvSpPr>
        <xdr:cNvPr id="72" name="テキスト ボックス 71"/>
        <xdr:cNvSpPr txBox="1"/>
      </xdr:nvSpPr>
      <xdr:spPr>
        <a:xfrm>
          <a:off x="895428" y="59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118161</xdr:rowOff>
    </xdr:from>
    <xdr:to>
      <xdr:col>24</xdr:col>
      <xdr:colOff>114300</xdr:colOff>
      <xdr:row>35</xdr:row>
      <xdr:rowOff>48311</xdr:rowOff>
    </xdr:to>
    <xdr:sp macro="" textlink="">
      <xdr:nvSpPr>
        <xdr:cNvPr id="78" name="楕円 77"/>
        <xdr:cNvSpPr/>
      </xdr:nvSpPr>
      <xdr:spPr>
        <a:xfrm>
          <a:off x="4584700" y="59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141038</xdr:rowOff>
    </xdr:from>
    <xdr:ext cx="469744" cy="259045"/>
    <xdr:sp macro="" textlink="">
      <xdr:nvSpPr>
        <xdr:cNvPr id="79" name="議会費該当値テキスト"/>
        <xdr:cNvSpPr txBox="1"/>
      </xdr:nvSpPr>
      <xdr:spPr>
        <a:xfrm>
          <a:off x="4686300" y="579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119075</xdr:rowOff>
    </xdr:from>
    <xdr:to>
      <xdr:col>20</xdr:col>
      <xdr:colOff>38100</xdr:colOff>
      <xdr:row>35</xdr:row>
      <xdr:rowOff>49225</xdr:rowOff>
    </xdr:to>
    <xdr:sp macro="" textlink="">
      <xdr:nvSpPr>
        <xdr:cNvPr id="80" name="楕円 79"/>
        <xdr:cNvSpPr/>
      </xdr:nvSpPr>
      <xdr:spPr>
        <a:xfrm>
          <a:off x="3746500" y="59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65752</xdr:rowOff>
    </xdr:from>
    <xdr:ext cx="469744" cy="259045"/>
    <xdr:sp macro="" textlink="">
      <xdr:nvSpPr>
        <xdr:cNvPr id="81" name="テキスト ボックス 80"/>
        <xdr:cNvSpPr txBox="1"/>
      </xdr:nvSpPr>
      <xdr:spPr>
        <a:xfrm>
          <a:off x="3562428" y="572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132791</xdr:rowOff>
    </xdr:from>
    <xdr:to>
      <xdr:col>15</xdr:col>
      <xdr:colOff>101600</xdr:colOff>
      <xdr:row>34</xdr:row>
      <xdr:rowOff>62941</xdr:rowOff>
    </xdr:to>
    <xdr:sp macro="" textlink="">
      <xdr:nvSpPr>
        <xdr:cNvPr id="82" name="楕円 81"/>
        <xdr:cNvSpPr/>
      </xdr:nvSpPr>
      <xdr:spPr>
        <a:xfrm>
          <a:off x="2857500" y="57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79468</xdr:rowOff>
    </xdr:from>
    <xdr:ext cx="469744" cy="259045"/>
    <xdr:sp macro="" textlink="">
      <xdr:nvSpPr>
        <xdr:cNvPr id="83" name="テキスト ボックス 82"/>
        <xdr:cNvSpPr txBox="1"/>
      </xdr:nvSpPr>
      <xdr:spPr>
        <a:xfrm>
          <a:off x="2673428" y="556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167081</xdr:rowOff>
    </xdr:from>
    <xdr:to>
      <xdr:col>10</xdr:col>
      <xdr:colOff>165100</xdr:colOff>
      <xdr:row>34</xdr:row>
      <xdr:rowOff>97231</xdr:rowOff>
    </xdr:to>
    <xdr:sp macro="" textlink="">
      <xdr:nvSpPr>
        <xdr:cNvPr id="84" name="楕円 83"/>
        <xdr:cNvSpPr/>
      </xdr:nvSpPr>
      <xdr:spPr>
        <a:xfrm>
          <a:off x="1968500" y="5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113758</xdr:rowOff>
    </xdr:from>
    <xdr:ext cx="469744" cy="259045"/>
    <xdr:sp macro="" textlink="">
      <xdr:nvSpPr>
        <xdr:cNvPr id="85" name="テキスト ボックス 84"/>
        <xdr:cNvSpPr txBox="1"/>
      </xdr:nvSpPr>
      <xdr:spPr>
        <a:xfrm>
          <a:off x="1784428" y="56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48666</xdr:rowOff>
    </xdr:from>
    <xdr:to>
      <xdr:col>6</xdr:col>
      <xdr:colOff>38100</xdr:colOff>
      <xdr:row>33</xdr:row>
      <xdr:rowOff>150266</xdr:rowOff>
    </xdr:to>
    <xdr:sp macro="" textlink="">
      <xdr:nvSpPr>
        <xdr:cNvPr id="86" name="楕円 85"/>
        <xdr:cNvSpPr/>
      </xdr:nvSpPr>
      <xdr:spPr>
        <a:xfrm>
          <a:off x="1079500" y="57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166793</xdr:rowOff>
    </xdr:from>
    <xdr:ext cx="469744" cy="259045"/>
    <xdr:sp macro="" textlink="">
      <xdr:nvSpPr>
        <xdr:cNvPr id="87" name="テキスト ボックス 86"/>
        <xdr:cNvSpPr txBox="1"/>
      </xdr:nvSpPr>
      <xdr:spPr>
        <a:xfrm>
          <a:off x="895428" y="548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78239</xdr:rowOff>
    </xdr:from>
    <xdr:to>
      <xdr:col>24</xdr:col>
      <xdr:colOff>62865</xdr:colOff>
      <xdr:row>58</xdr:row>
      <xdr:rowOff>110309</xdr:rowOff>
    </xdr:to>
    <xdr:cxnSp macro="">
      <xdr:nvCxnSpPr>
        <xdr:cNvPr id="114" name="直線コネクタ 113"/>
        <xdr:cNvCxnSpPr/>
      </xdr:nvCxnSpPr>
      <xdr:spPr>
        <a:xfrm flipV="1">
          <a:off x="4633595" y="8822189"/>
          <a:ext cx="1270" cy="123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114136</xdr:rowOff>
    </xdr:from>
    <xdr:ext cx="534377" cy="259045"/>
    <xdr:sp macro="" textlink="">
      <xdr:nvSpPr>
        <xdr:cNvPr id="115" name="総務費最小値テキスト"/>
        <xdr:cNvSpPr txBox="1"/>
      </xdr:nvSpPr>
      <xdr:spPr>
        <a:xfrm>
          <a:off x="4686300" y="1005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110309</xdr:rowOff>
    </xdr:from>
    <xdr:to>
      <xdr:col>24</xdr:col>
      <xdr:colOff>152400</xdr:colOff>
      <xdr:row>58</xdr:row>
      <xdr:rowOff>110309</xdr:rowOff>
    </xdr:to>
    <xdr:cxnSp macro="">
      <xdr:nvCxnSpPr>
        <xdr:cNvPr id="116" name="直線コネクタ 115"/>
        <xdr:cNvCxnSpPr/>
      </xdr:nvCxnSpPr>
      <xdr:spPr>
        <a:xfrm>
          <a:off x="4546600" y="10054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24916</xdr:rowOff>
    </xdr:from>
    <xdr:ext cx="599010" cy="259045"/>
    <xdr:sp macro="" textlink="">
      <xdr:nvSpPr>
        <xdr:cNvPr id="117" name="総務費最大値テキスト"/>
        <xdr:cNvSpPr txBox="1"/>
      </xdr:nvSpPr>
      <xdr:spPr>
        <a:xfrm>
          <a:off x="4686300" y="859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78239</xdr:rowOff>
    </xdr:from>
    <xdr:to>
      <xdr:col>24</xdr:col>
      <xdr:colOff>152400</xdr:colOff>
      <xdr:row>51</xdr:row>
      <xdr:rowOff>78239</xdr:rowOff>
    </xdr:to>
    <xdr:cxnSp macro="">
      <xdr:nvCxnSpPr>
        <xdr:cNvPr id="118" name="直線コネクタ 117"/>
        <xdr:cNvCxnSpPr/>
      </xdr:nvCxnSpPr>
      <xdr:spPr>
        <a:xfrm>
          <a:off x="4546600" y="88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126180</xdr:rowOff>
    </xdr:from>
    <xdr:to>
      <xdr:col>24</xdr:col>
      <xdr:colOff>63500</xdr:colOff>
      <xdr:row>54</xdr:row>
      <xdr:rowOff>62809</xdr:rowOff>
    </xdr:to>
    <xdr:cxnSp macro="">
      <xdr:nvCxnSpPr>
        <xdr:cNvPr id="119" name="直線コネクタ 118"/>
        <xdr:cNvCxnSpPr/>
      </xdr:nvCxnSpPr>
      <xdr:spPr>
        <a:xfrm>
          <a:off x="3797300" y="8698680"/>
          <a:ext cx="838200" cy="62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37462</xdr:rowOff>
    </xdr:from>
    <xdr:ext cx="534377" cy="259045"/>
    <xdr:sp macro="" textlink="">
      <xdr:nvSpPr>
        <xdr:cNvPr id="120" name="総務費平均値テキスト"/>
        <xdr:cNvSpPr txBox="1"/>
      </xdr:nvSpPr>
      <xdr:spPr>
        <a:xfrm>
          <a:off x="4686300" y="9638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59035</xdr:rowOff>
    </xdr:from>
    <xdr:to>
      <xdr:col>24</xdr:col>
      <xdr:colOff>114300</xdr:colOff>
      <xdr:row>56</xdr:row>
      <xdr:rowOff>160635</xdr:rowOff>
    </xdr:to>
    <xdr:sp macro="" textlink="">
      <xdr:nvSpPr>
        <xdr:cNvPr id="121" name="フローチャート: 判断 120"/>
        <xdr:cNvSpPr/>
      </xdr:nvSpPr>
      <xdr:spPr>
        <a:xfrm>
          <a:off x="4584700" y="96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126180</xdr:rowOff>
    </xdr:from>
    <xdr:to>
      <xdr:col>19</xdr:col>
      <xdr:colOff>177800</xdr:colOff>
      <xdr:row>52</xdr:row>
      <xdr:rowOff>119730</xdr:rowOff>
    </xdr:to>
    <xdr:cxnSp macro="">
      <xdr:nvCxnSpPr>
        <xdr:cNvPr id="122" name="直線コネクタ 121"/>
        <xdr:cNvCxnSpPr/>
      </xdr:nvCxnSpPr>
      <xdr:spPr>
        <a:xfrm flipV="1">
          <a:off x="2908300" y="8698680"/>
          <a:ext cx="889000" cy="33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125901</xdr:rowOff>
    </xdr:from>
    <xdr:to>
      <xdr:col>20</xdr:col>
      <xdr:colOff>38100</xdr:colOff>
      <xdr:row>57</xdr:row>
      <xdr:rowOff>56051</xdr:rowOff>
    </xdr:to>
    <xdr:sp macro="" textlink="">
      <xdr:nvSpPr>
        <xdr:cNvPr id="123" name="フローチャート: 判断 122"/>
        <xdr:cNvSpPr/>
      </xdr:nvSpPr>
      <xdr:spPr>
        <a:xfrm>
          <a:off x="37465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47178</xdr:rowOff>
    </xdr:from>
    <xdr:ext cx="534377" cy="259045"/>
    <xdr:sp macro="" textlink="">
      <xdr:nvSpPr>
        <xdr:cNvPr id="124" name="テキスト ボックス 123"/>
        <xdr:cNvSpPr txBox="1"/>
      </xdr:nvSpPr>
      <xdr:spPr>
        <a:xfrm>
          <a:off x="3530111" y="98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119730</xdr:rowOff>
    </xdr:from>
    <xdr:to>
      <xdr:col>15</xdr:col>
      <xdr:colOff>50800</xdr:colOff>
      <xdr:row>55</xdr:row>
      <xdr:rowOff>50383</xdr:rowOff>
    </xdr:to>
    <xdr:cxnSp macro="">
      <xdr:nvCxnSpPr>
        <xdr:cNvPr id="125" name="直線コネクタ 124"/>
        <xdr:cNvCxnSpPr/>
      </xdr:nvCxnSpPr>
      <xdr:spPr>
        <a:xfrm flipV="1">
          <a:off x="2019300" y="9035130"/>
          <a:ext cx="889000" cy="44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94239</xdr:rowOff>
    </xdr:from>
    <xdr:to>
      <xdr:col>15</xdr:col>
      <xdr:colOff>101600</xdr:colOff>
      <xdr:row>57</xdr:row>
      <xdr:rowOff>24389</xdr:rowOff>
    </xdr:to>
    <xdr:sp macro="" textlink="">
      <xdr:nvSpPr>
        <xdr:cNvPr id="126" name="フローチャート: 判断 125"/>
        <xdr:cNvSpPr/>
      </xdr:nvSpPr>
      <xdr:spPr>
        <a:xfrm>
          <a:off x="2857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15516</xdr:rowOff>
    </xdr:from>
    <xdr:ext cx="534377" cy="259045"/>
    <xdr:sp macro="" textlink="">
      <xdr:nvSpPr>
        <xdr:cNvPr id="127" name="テキスト ボックス 126"/>
        <xdr:cNvSpPr txBox="1"/>
      </xdr:nvSpPr>
      <xdr:spPr>
        <a:xfrm>
          <a:off x="2641111" y="97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50383</xdr:rowOff>
    </xdr:from>
    <xdr:to>
      <xdr:col>10</xdr:col>
      <xdr:colOff>114300</xdr:colOff>
      <xdr:row>55</xdr:row>
      <xdr:rowOff>159751</xdr:rowOff>
    </xdr:to>
    <xdr:cxnSp macro="">
      <xdr:nvCxnSpPr>
        <xdr:cNvPr id="128" name="直線コネクタ 127"/>
        <xdr:cNvCxnSpPr/>
      </xdr:nvCxnSpPr>
      <xdr:spPr>
        <a:xfrm flipV="1">
          <a:off x="1130300" y="9480133"/>
          <a:ext cx="889000" cy="10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110895</xdr:rowOff>
    </xdr:from>
    <xdr:to>
      <xdr:col>10</xdr:col>
      <xdr:colOff>165100</xdr:colOff>
      <xdr:row>57</xdr:row>
      <xdr:rowOff>41045</xdr:rowOff>
    </xdr:to>
    <xdr:sp macro="" textlink="">
      <xdr:nvSpPr>
        <xdr:cNvPr id="129" name="フローチャート: 判断 128"/>
        <xdr:cNvSpPr/>
      </xdr:nvSpPr>
      <xdr:spPr>
        <a:xfrm>
          <a:off x="1968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32172</xdr:rowOff>
    </xdr:from>
    <xdr:ext cx="534377" cy="259045"/>
    <xdr:sp macro="" textlink="">
      <xdr:nvSpPr>
        <xdr:cNvPr id="130" name="テキスト ボックス 129"/>
        <xdr:cNvSpPr txBox="1"/>
      </xdr:nvSpPr>
      <xdr:spPr>
        <a:xfrm>
          <a:off x="1752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3910</xdr:rowOff>
    </xdr:from>
    <xdr:to>
      <xdr:col>6</xdr:col>
      <xdr:colOff>38100</xdr:colOff>
      <xdr:row>56</xdr:row>
      <xdr:rowOff>105510</xdr:rowOff>
    </xdr:to>
    <xdr:sp macro="" textlink="">
      <xdr:nvSpPr>
        <xdr:cNvPr id="131" name="フローチャート: 判断 130"/>
        <xdr:cNvSpPr/>
      </xdr:nvSpPr>
      <xdr:spPr>
        <a:xfrm>
          <a:off x="10795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96637</xdr:rowOff>
    </xdr:from>
    <xdr:ext cx="534377" cy="259045"/>
    <xdr:sp macro="" textlink="">
      <xdr:nvSpPr>
        <xdr:cNvPr id="132" name="テキスト ボックス 131"/>
        <xdr:cNvSpPr txBox="1"/>
      </xdr:nvSpPr>
      <xdr:spPr>
        <a:xfrm>
          <a:off x="863111" y="969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12009</xdr:rowOff>
    </xdr:from>
    <xdr:to>
      <xdr:col>24</xdr:col>
      <xdr:colOff>114300</xdr:colOff>
      <xdr:row>54</xdr:row>
      <xdr:rowOff>113609</xdr:rowOff>
    </xdr:to>
    <xdr:sp macro="" textlink="">
      <xdr:nvSpPr>
        <xdr:cNvPr id="138" name="楕円 137"/>
        <xdr:cNvSpPr/>
      </xdr:nvSpPr>
      <xdr:spPr>
        <a:xfrm>
          <a:off x="4584700" y="927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34886</xdr:rowOff>
    </xdr:from>
    <xdr:ext cx="534377" cy="259045"/>
    <xdr:sp macro="" textlink="">
      <xdr:nvSpPr>
        <xdr:cNvPr id="139" name="総務費該当値テキスト"/>
        <xdr:cNvSpPr txBox="1"/>
      </xdr:nvSpPr>
      <xdr:spPr>
        <a:xfrm>
          <a:off x="4686300" y="912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75380</xdr:rowOff>
    </xdr:from>
    <xdr:to>
      <xdr:col>20</xdr:col>
      <xdr:colOff>38100</xdr:colOff>
      <xdr:row>51</xdr:row>
      <xdr:rowOff>5530</xdr:rowOff>
    </xdr:to>
    <xdr:sp macro="" textlink="">
      <xdr:nvSpPr>
        <xdr:cNvPr id="140" name="楕円 139"/>
        <xdr:cNvSpPr/>
      </xdr:nvSpPr>
      <xdr:spPr>
        <a:xfrm>
          <a:off x="3746500" y="86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22057</xdr:rowOff>
    </xdr:from>
    <xdr:ext cx="599010" cy="259045"/>
    <xdr:sp macro="" textlink="">
      <xdr:nvSpPr>
        <xdr:cNvPr id="141" name="テキスト ボックス 140"/>
        <xdr:cNvSpPr txBox="1"/>
      </xdr:nvSpPr>
      <xdr:spPr>
        <a:xfrm>
          <a:off x="3497795" y="842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68930</xdr:rowOff>
    </xdr:from>
    <xdr:to>
      <xdr:col>15</xdr:col>
      <xdr:colOff>101600</xdr:colOff>
      <xdr:row>52</xdr:row>
      <xdr:rowOff>170530</xdr:rowOff>
    </xdr:to>
    <xdr:sp macro="" textlink="">
      <xdr:nvSpPr>
        <xdr:cNvPr id="142" name="楕円 141"/>
        <xdr:cNvSpPr/>
      </xdr:nvSpPr>
      <xdr:spPr>
        <a:xfrm>
          <a:off x="2857500" y="898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15607</xdr:rowOff>
    </xdr:from>
    <xdr:ext cx="534377" cy="259045"/>
    <xdr:sp macro="" textlink="">
      <xdr:nvSpPr>
        <xdr:cNvPr id="143" name="テキスト ボックス 142"/>
        <xdr:cNvSpPr txBox="1"/>
      </xdr:nvSpPr>
      <xdr:spPr>
        <a:xfrm>
          <a:off x="2641111" y="875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171033</xdr:rowOff>
    </xdr:from>
    <xdr:to>
      <xdr:col>10</xdr:col>
      <xdr:colOff>165100</xdr:colOff>
      <xdr:row>55</xdr:row>
      <xdr:rowOff>101183</xdr:rowOff>
    </xdr:to>
    <xdr:sp macro="" textlink="">
      <xdr:nvSpPr>
        <xdr:cNvPr id="144" name="楕円 143"/>
        <xdr:cNvSpPr/>
      </xdr:nvSpPr>
      <xdr:spPr>
        <a:xfrm>
          <a:off x="1968500" y="94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117710</xdr:rowOff>
    </xdr:from>
    <xdr:ext cx="534377" cy="259045"/>
    <xdr:sp macro="" textlink="">
      <xdr:nvSpPr>
        <xdr:cNvPr id="145" name="テキスト ボックス 144"/>
        <xdr:cNvSpPr txBox="1"/>
      </xdr:nvSpPr>
      <xdr:spPr>
        <a:xfrm>
          <a:off x="1752111" y="920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108951</xdr:rowOff>
    </xdr:from>
    <xdr:to>
      <xdr:col>6</xdr:col>
      <xdr:colOff>38100</xdr:colOff>
      <xdr:row>56</xdr:row>
      <xdr:rowOff>39101</xdr:rowOff>
    </xdr:to>
    <xdr:sp macro="" textlink="">
      <xdr:nvSpPr>
        <xdr:cNvPr id="146" name="楕円 145"/>
        <xdr:cNvSpPr/>
      </xdr:nvSpPr>
      <xdr:spPr>
        <a:xfrm>
          <a:off x="1079500" y="95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55628</xdr:rowOff>
    </xdr:from>
    <xdr:ext cx="534377" cy="259045"/>
    <xdr:sp macro="" textlink="">
      <xdr:nvSpPr>
        <xdr:cNvPr id="147" name="テキスト ボックス 146"/>
        <xdr:cNvSpPr txBox="1"/>
      </xdr:nvSpPr>
      <xdr:spPr>
        <a:xfrm>
          <a:off x="863111" y="93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4" name="直線コネクタ 173"/>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5"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6" name="直線コネクタ 175"/>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7"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8" name="直線コネクタ 177"/>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97300</xdr:rowOff>
    </xdr:from>
    <xdr:to>
      <xdr:col>24</xdr:col>
      <xdr:colOff>63500</xdr:colOff>
      <xdr:row>75</xdr:row>
      <xdr:rowOff>123818</xdr:rowOff>
    </xdr:to>
    <xdr:cxnSp macro="">
      <xdr:nvCxnSpPr>
        <xdr:cNvPr id="179" name="直線コネクタ 178"/>
        <xdr:cNvCxnSpPr/>
      </xdr:nvCxnSpPr>
      <xdr:spPr>
        <a:xfrm>
          <a:off x="3797300" y="12956050"/>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80"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81" name="フローチャート: 判断 180"/>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72285</xdr:rowOff>
    </xdr:from>
    <xdr:to>
      <xdr:col>19</xdr:col>
      <xdr:colOff>177800</xdr:colOff>
      <xdr:row>75</xdr:row>
      <xdr:rowOff>97300</xdr:rowOff>
    </xdr:to>
    <xdr:cxnSp macro="">
      <xdr:nvCxnSpPr>
        <xdr:cNvPr id="182" name="直線コネクタ 181"/>
        <xdr:cNvCxnSpPr/>
      </xdr:nvCxnSpPr>
      <xdr:spPr>
        <a:xfrm>
          <a:off x="2908300" y="12931035"/>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3" name="フローチャート: 判断 182"/>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4" name="テキスト ボックス 183"/>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72285</xdr:rowOff>
    </xdr:from>
    <xdr:to>
      <xdr:col>15</xdr:col>
      <xdr:colOff>50800</xdr:colOff>
      <xdr:row>76</xdr:row>
      <xdr:rowOff>2463</xdr:rowOff>
    </xdr:to>
    <xdr:cxnSp macro="">
      <xdr:nvCxnSpPr>
        <xdr:cNvPr id="185" name="直線コネクタ 184"/>
        <xdr:cNvCxnSpPr/>
      </xdr:nvCxnSpPr>
      <xdr:spPr>
        <a:xfrm flipV="1">
          <a:off x="2019300" y="12931035"/>
          <a:ext cx="889000" cy="10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6" name="フローチャート: 判断 185"/>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7" name="テキスト ボックス 186"/>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2463</xdr:rowOff>
    </xdr:from>
    <xdr:to>
      <xdr:col>10</xdr:col>
      <xdr:colOff>114300</xdr:colOff>
      <xdr:row>76</xdr:row>
      <xdr:rowOff>80209</xdr:rowOff>
    </xdr:to>
    <xdr:cxnSp macro="">
      <xdr:nvCxnSpPr>
        <xdr:cNvPr id="188" name="直線コネクタ 187"/>
        <xdr:cNvCxnSpPr/>
      </xdr:nvCxnSpPr>
      <xdr:spPr>
        <a:xfrm flipV="1">
          <a:off x="1130300" y="13032663"/>
          <a:ext cx="889000" cy="7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9" name="フローチャート: 判断 188"/>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90" name="テキスト ボックス 189"/>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91" name="フローチャート: 判断 190"/>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92" name="テキスト ボックス 191"/>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73018</xdr:rowOff>
    </xdr:from>
    <xdr:to>
      <xdr:col>24</xdr:col>
      <xdr:colOff>114300</xdr:colOff>
      <xdr:row>76</xdr:row>
      <xdr:rowOff>3169</xdr:rowOff>
    </xdr:to>
    <xdr:sp macro="" textlink="">
      <xdr:nvSpPr>
        <xdr:cNvPr id="198" name="楕円 197"/>
        <xdr:cNvSpPr/>
      </xdr:nvSpPr>
      <xdr:spPr>
        <a:xfrm>
          <a:off x="4584700" y="129317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51445</xdr:rowOff>
    </xdr:from>
    <xdr:ext cx="599010" cy="259045"/>
    <xdr:sp macro="" textlink="">
      <xdr:nvSpPr>
        <xdr:cNvPr id="199" name="民生費該当値テキスト"/>
        <xdr:cNvSpPr txBox="1"/>
      </xdr:nvSpPr>
      <xdr:spPr>
        <a:xfrm>
          <a:off x="4686300" y="1291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46500</xdr:rowOff>
    </xdr:from>
    <xdr:to>
      <xdr:col>20</xdr:col>
      <xdr:colOff>38100</xdr:colOff>
      <xdr:row>75</xdr:row>
      <xdr:rowOff>148099</xdr:rowOff>
    </xdr:to>
    <xdr:sp macro="" textlink="">
      <xdr:nvSpPr>
        <xdr:cNvPr id="200" name="楕円 199"/>
        <xdr:cNvSpPr/>
      </xdr:nvSpPr>
      <xdr:spPr>
        <a:xfrm>
          <a:off x="3746500" y="12905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164627</xdr:rowOff>
    </xdr:from>
    <xdr:ext cx="599010" cy="259045"/>
    <xdr:sp macro="" textlink="">
      <xdr:nvSpPr>
        <xdr:cNvPr id="201" name="テキスト ボックス 200"/>
        <xdr:cNvSpPr txBox="1"/>
      </xdr:nvSpPr>
      <xdr:spPr>
        <a:xfrm>
          <a:off x="3497795" y="1268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21485</xdr:rowOff>
    </xdr:from>
    <xdr:to>
      <xdr:col>15</xdr:col>
      <xdr:colOff>101600</xdr:colOff>
      <xdr:row>75</xdr:row>
      <xdr:rowOff>123085</xdr:rowOff>
    </xdr:to>
    <xdr:sp macro="" textlink="">
      <xdr:nvSpPr>
        <xdr:cNvPr id="202" name="楕円 201"/>
        <xdr:cNvSpPr/>
      </xdr:nvSpPr>
      <xdr:spPr>
        <a:xfrm>
          <a:off x="2857500" y="128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139612</xdr:rowOff>
    </xdr:from>
    <xdr:ext cx="599010" cy="259045"/>
    <xdr:sp macro="" textlink="">
      <xdr:nvSpPr>
        <xdr:cNvPr id="203" name="テキスト ボックス 202"/>
        <xdr:cNvSpPr txBox="1"/>
      </xdr:nvSpPr>
      <xdr:spPr>
        <a:xfrm>
          <a:off x="2608795" y="1265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123113</xdr:rowOff>
    </xdr:from>
    <xdr:to>
      <xdr:col>10</xdr:col>
      <xdr:colOff>165100</xdr:colOff>
      <xdr:row>76</xdr:row>
      <xdr:rowOff>53263</xdr:rowOff>
    </xdr:to>
    <xdr:sp macro="" textlink="">
      <xdr:nvSpPr>
        <xdr:cNvPr id="204" name="楕円 203"/>
        <xdr:cNvSpPr/>
      </xdr:nvSpPr>
      <xdr:spPr>
        <a:xfrm>
          <a:off x="1968500" y="1298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69790</xdr:rowOff>
    </xdr:from>
    <xdr:ext cx="599010" cy="259045"/>
    <xdr:sp macro="" textlink="">
      <xdr:nvSpPr>
        <xdr:cNvPr id="205" name="テキスト ボックス 204"/>
        <xdr:cNvSpPr txBox="1"/>
      </xdr:nvSpPr>
      <xdr:spPr>
        <a:xfrm>
          <a:off x="1719795" y="1275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29409</xdr:rowOff>
    </xdr:from>
    <xdr:to>
      <xdr:col>6</xdr:col>
      <xdr:colOff>38100</xdr:colOff>
      <xdr:row>76</xdr:row>
      <xdr:rowOff>131009</xdr:rowOff>
    </xdr:to>
    <xdr:sp macro="" textlink="">
      <xdr:nvSpPr>
        <xdr:cNvPr id="206" name="楕円 205"/>
        <xdr:cNvSpPr/>
      </xdr:nvSpPr>
      <xdr:spPr>
        <a:xfrm>
          <a:off x="1079500" y="130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147537</xdr:rowOff>
    </xdr:from>
    <xdr:ext cx="599010" cy="259045"/>
    <xdr:sp macro="" textlink="">
      <xdr:nvSpPr>
        <xdr:cNvPr id="207" name="テキスト ボックス 206"/>
        <xdr:cNvSpPr txBox="1"/>
      </xdr:nvSpPr>
      <xdr:spPr>
        <a:xfrm>
          <a:off x="830795" y="1283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4" name="直線コネクタ 233"/>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5"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6" name="直線コネクタ 235"/>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7"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8" name="直線コネクタ 237"/>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2017</xdr:rowOff>
    </xdr:from>
    <xdr:to>
      <xdr:col>24</xdr:col>
      <xdr:colOff>63500</xdr:colOff>
      <xdr:row>97</xdr:row>
      <xdr:rowOff>90698</xdr:rowOff>
    </xdr:to>
    <xdr:cxnSp macro="">
      <xdr:nvCxnSpPr>
        <xdr:cNvPr id="239" name="直線コネクタ 238"/>
        <xdr:cNvCxnSpPr/>
      </xdr:nvCxnSpPr>
      <xdr:spPr>
        <a:xfrm flipV="1">
          <a:off x="3797300" y="16632667"/>
          <a:ext cx="838200" cy="8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40"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41" name="フローチャート: 判断 240"/>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90698</xdr:rowOff>
    </xdr:from>
    <xdr:to>
      <xdr:col>19</xdr:col>
      <xdr:colOff>177800</xdr:colOff>
      <xdr:row>97</xdr:row>
      <xdr:rowOff>99482</xdr:rowOff>
    </xdr:to>
    <xdr:cxnSp macro="">
      <xdr:nvCxnSpPr>
        <xdr:cNvPr id="242" name="直線コネクタ 241"/>
        <xdr:cNvCxnSpPr/>
      </xdr:nvCxnSpPr>
      <xdr:spPr>
        <a:xfrm flipV="1">
          <a:off x="2908300" y="16721348"/>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3" name="フローチャート: 判断 242"/>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4" name="テキスト ボックス 243"/>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99482</xdr:rowOff>
    </xdr:from>
    <xdr:to>
      <xdr:col>15</xdr:col>
      <xdr:colOff>50800</xdr:colOff>
      <xdr:row>97</xdr:row>
      <xdr:rowOff>163686</xdr:rowOff>
    </xdr:to>
    <xdr:cxnSp macro="">
      <xdr:nvCxnSpPr>
        <xdr:cNvPr id="245" name="直線コネクタ 244"/>
        <xdr:cNvCxnSpPr/>
      </xdr:nvCxnSpPr>
      <xdr:spPr>
        <a:xfrm flipV="1">
          <a:off x="2019300" y="16730132"/>
          <a:ext cx="889000" cy="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6" name="フローチャート: 判断 245"/>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7" name="テキスト ボックス 246"/>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149498</xdr:rowOff>
    </xdr:from>
    <xdr:to>
      <xdr:col>10</xdr:col>
      <xdr:colOff>114300</xdr:colOff>
      <xdr:row>97</xdr:row>
      <xdr:rowOff>163686</xdr:rowOff>
    </xdr:to>
    <xdr:cxnSp macro="">
      <xdr:nvCxnSpPr>
        <xdr:cNvPr id="248" name="直線コネクタ 247"/>
        <xdr:cNvCxnSpPr/>
      </xdr:nvCxnSpPr>
      <xdr:spPr>
        <a:xfrm>
          <a:off x="1130300" y="16780148"/>
          <a:ext cx="889000" cy="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9" name="フローチャート: 判断 248"/>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50" name="テキスト ボックス 249"/>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103498</xdr:rowOff>
    </xdr:from>
    <xdr:to>
      <xdr:col>6</xdr:col>
      <xdr:colOff>38100</xdr:colOff>
      <xdr:row>98</xdr:row>
      <xdr:rowOff>33648</xdr:rowOff>
    </xdr:to>
    <xdr:sp macro="" textlink="">
      <xdr:nvSpPr>
        <xdr:cNvPr id="251" name="フローチャート: 判断 250"/>
        <xdr:cNvSpPr/>
      </xdr:nvSpPr>
      <xdr:spPr>
        <a:xfrm>
          <a:off x="1079500" y="1673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24775</xdr:rowOff>
    </xdr:from>
    <xdr:ext cx="534377" cy="259045"/>
    <xdr:sp macro="" textlink="">
      <xdr:nvSpPr>
        <xdr:cNvPr id="252" name="テキスト ボックス 251"/>
        <xdr:cNvSpPr txBox="1"/>
      </xdr:nvSpPr>
      <xdr:spPr>
        <a:xfrm>
          <a:off x="863111" y="1682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122667</xdr:rowOff>
    </xdr:from>
    <xdr:to>
      <xdr:col>24</xdr:col>
      <xdr:colOff>114300</xdr:colOff>
      <xdr:row>97</xdr:row>
      <xdr:rowOff>52817</xdr:rowOff>
    </xdr:to>
    <xdr:sp macro="" textlink="">
      <xdr:nvSpPr>
        <xdr:cNvPr id="258" name="楕円 257"/>
        <xdr:cNvSpPr/>
      </xdr:nvSpPr>
      <xdr:spPr>
        <a:xfrm>
          <a:off x="4584700" y="1658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145544</xdr:rowOff>
    </xdr:from>
    <xdr:ext cx="534377" cy="259045"/>
    <xdr:sp macro="" textlink="">
      <xdr:nvSpPr>
        <xdr:cNvPr id="259" name="衛生費該当値テキスト"/>
        <xdr:cNvSpPr txBox="1"/>
      </xdr:nvSpPr>
      <xdr:spPr>
        <a:xfrm>
          <a:off x="4686300" y="1643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39898</xdr:rowOff>
    </xdr:from>
    <xdr:to>
      <xdr:col>20</xdr:col>
      <xdr:colOff>38100</xdr:colOff>
      <xdr:row>97</xdr:row>
      <xdr:rowOff>141498</xdr:rowOff>
    </xdr:to>
    <xdr:sp macro="" textlink="">
      <xdr:nvSpPr>
        <xdr:cNvPr id="260" name="楕円 259"/>
        <xdr:cNvSpPr/>
      </xdr:nvSpPr>
      <xdr:spPr>
        <a:xfrm>
          <a:off x="3746500" y="166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158025</xdr:rowOff>
    </xdr:from>
    <xdr:ext cx="534377" cy="259045"/>
    <xdr:sp macro="" textlink="">
      <xdr:nvSpPr>
        <xdr:cNvPr id="261" name="テキスト ボックス 260"/>
        <xdr:cNvSpPr txBox="1"/>
      </xdr:nvSpPr>
      <xdr:spPr>
        <a:xfrm>
          <a:off x="3530111" y="1644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48682</xdr:rowOff>
    </xdr:from>
    <xdr:to>
      <xdr:col>15</xdr:col>
      <xdr:colOff>101600</xdr:colOff>
      <xdr:row>97</xdr:row>
      <xdr:rowOff>150282</xdr:rowOff>
    </xdr:to>
    <xdr:sp macro="" textlink="">
      <xdr:nvSpPr>
        <xdr:cNvPr id="262" name="楕円 261"/>
        <xdr:cNvSpPr/>
      </xdr:nvSpPr>
      <xdr:spPr>
        <a:xfrm>
          <a:off x="2857500" y="166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166809</xdr:rowOff>
    </xdr:from>
    <xdr:ext cx="534377" cy="259045"/>
    <xdr:sp macro="" textlink="">
      <xdr:nvSpPr>
        <xdr:cNvPr id="263" name="テキスト ボックス 262"/>
        <xdr:cNvSpPr txBox="1"/>
      </xdr:nvSpPr>
      <xdr:spPr>
        <a:xfrm>
          <a:off x="2641111" y="1645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112886</xdr:rowOff>
    </xdr:from>
    <xdr:to>
      <xdr:col>10</xdr:col>
      <xdr:colOff>165100</xdr:colOff>
      <xdr:row>98</xdr:row>
      <xdr:rowOff>43036</xdr:rowOff>
    </xdr:to>
    <xdr:sp macro="" textlink="">
      <xdr:nvSpPr>
        <xdr:cNvPr id="264" name="楕円 263"/>
        <xdr:cNvSpPr/>
      </xdr:nvSpPr>
      <xdr:spPr>
        <a:xfrm>
          <a:off x="1968500" y="167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59563</xdr:rowOff>
    </xdr:from>
    <xdr:ext cx="534377" cy="259045"/>
    <xdr:sp macro="" textlink="">
      <xdr:nvSpPr>
        <xdr:cNvPr id="265" name="テキスト ボックス 264"/>
        <xdr:cNvSpPr txBox="1"/>
      </xdr:nvSpPr>
      <xdr:spPr>
        <a:xfrm>
          <a:off x="1752111" y="1651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98698</xdr:rowOff>
    </xdr:from>
    <xdr:to>
      <xdr:col>6</xdr:col>
      <xdr:colOff>38100</xdr:colOff>
      <xdr:row>98</xdr:row>
      <xdr:rowOff>28848</xdr:rowOff>
    </xdr:to>
    <xdr:sp macro="" textlink="">
      <xdr:nvSpPr>
        <xdr:cNvPr id="266" name="楕円 265"/>
        <xdr:cNvSpPr/>
      </xdr:nvSpPr>
      <xdr:spPr>
        <a:xfrm>
          <a:off x="1079500" y="1672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45375</xdr:rowOff>
    </xdr:from>
    <xdr:ext cx="534377" cy="259045"/>
    <xdr:sp macro="" textlink="">
      <xdr:nvSpPr>
        <xdr:cNvPr id="267" name="テキスト ボックス 266"/>
        <xdr:cNvSpPr txBox="1"/>
      </xdr:nvSpPr>
      <xdr:spPr>
        <a:xfrm>
          <a:off x="863111" y="165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91" name="直線コネクタ 290"/>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4"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5" name="直線コネクタ 294"/>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31496</xdr:rowOff>
    </xdr:from>
    <xdr:to>
      <xdr:col>55</xdr:col>
      <xdr:colOff>0</xdr:colOff>
      <xdr:row>38</xdr:row>
      <xdr:rowOff>32258</xdr:rowOff>
    </xdr:to>
    <xdr:cxnSp macro="">
      <xdr:nvCxnSpPr>
        <xdr:cNvPr id="296" name="直線コネクタ 295"/>
        <xdr:cNvCxnSpPr/>
      </xdr:nvCxnSpPr>
      <xdr:spPr>
        <a:xfrm>
          <a:off x="9639300" y="654659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7"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8" name="フローチャート: 判断 297"/>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31496</xdr:rowOff>
    </xdr:from>
    <xdr:to>
      <xdr:col>50</xdr:col>
      <xdr:colOff>114300</xdr:colOff>
      <xdr:row>38</xdr:row>
      <xdr:rowOff>37211</xdr:rowOff>
    </xdr:to>
    <xdr:cxnSp macro="">
      <xdr:nvCxnSpPr>
        <xdr:cNvPr id="299" name="直線コネクタ 298"/>
        <xdr:cNvCxnSpPr/>
      </xdr:nvCxnSpPr>
      <xdr:spPr>
        <a:xfrm flipV="1">
          <a:off x="8750300" y="654659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300" name="フローチャート: 判断 299"/>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301" name="テキスト ボックス 300"/>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37211</xdr:rowOff>
    </xdr:from>
    <xdr:to>
      <xdr:col>45</xdr:col>
      <xdr:colOff>177800</xdr:colOff>
      <xdr:row>38</xdr:row>
      <xdr:rowOff>38735</xdr:rowOff>
    </xdr:to>
    <xdr:cxnSp macro="">
      <xdr:nvCxnSpPr>
        <xdr:cNvPr id="302" name="直線コネクタ 301"/>
        <xdr:cNvCxnSpPr/>
      </xdr:nvCxnSpPr>
      <xdr:spPr>
        <a:xfrm flipV="1">
          <a:off x="7861300" y="655231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3" name="フローチャート: 判断 302"/>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4" name="テキスト ボックス 303"/>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37592</xdr:rowOff>
    </xdr:from>
    <xdr:to>
      <xdr:col>41</xdr:col>
      <xdr:colOff>50800</xdr:colOff>
      <xdr:row>38</xdr:row>
      <xdr:rowOff>38735</xdr:rowOff>
    </xdr:to>
    <xdr:cxnSp macro="">
      <xdr:nvCxnSpPr>
        <xdr:cNvPr id="305" name="直線コネクタ 304"/>
        <xdr:cNvCxnSpPr/>
      </xdr:nvCxnSpPr>
      <xdr:spPr>
        <a:xfrm>
          <a:off x="6972300" y="655269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6" name="フローチャート: 判断 305"/>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7" name="テキスト ボックス 306"/>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67564</xdr:rowOff>
    </xdr:from>
    <xdr:to>
      <xdr:col>36</xdr:col>
      <xdr:colOff>165100</xdr:colOff>
      <xdr:row>35</xdr:row>
      <xdr:rowOff>169164</xdr:rowOff>
    </xdr:to>
    <xdr:sp macro="" textlink="">
      <xdr:nvSpPr>
        <xdr:cNvPr id="308" name="フローチャート: 判断 307"/>
        <xdr:cNvSpPr/>
      </xdr:nvSpPr>
      <xdr:spPr>
        <a:xfrm>
          <a:off x="6921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14241</xdr:rowOff>
    </xdr:from>
    <xdr:ext cx="469744" cy="259045"/>
    <xdr:sp macro="" textlink="">
      <xdr:nvSpPr>
        <xdr:cNvPr id="309" name="テキスト ボックス 308"/>
        <xdr:cNvSpPr txBox="1"/>
      </xdr:nvSpPr>
      <xdr:spPr>
        <a:xfrm>
          <a:off x="6737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152908</xdr:rowOff>
    </xdr:from>
    <xdr:to>
      <xdr:col>55</xdr:col>
      <xdr:colOff>50800</xdr:colOff>
      <xdr:row>38</xdr:row>
      <xdr:rowOff>83058</xdr:rowOff>
    </xdr:to>
    <xdr:sp macro="" textlink="">
      <xdr:nvSpPr>
        <xdr:cNvPr id="315" name="楕円 314"/>
        <xdr:cNvSpPr/>
      </xdr:nvSpPr>
      <xdr:spPr>
        <a:xfrm>
          <a:off x="104267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131335</xdr:rowOff>
    </xdr:from>
    <xdr:ext cx="378565" cy="259045"/>
    <xdr:sp macro="" textlink="">
      <xdr:nvSpPr>
        <xdr:cNvPr id="316" name="労働費該当値テキスト"/>
        <xdr:cNvSpPr txBox="1"/>
      </xdr:nvSpPr>
      <xdr:spPr>
        <a:xfrm>
          <a:off x="10528300" y="64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152146</xdr:rowOff>
    </xdr:from>
    <xdr:to>
      <xdr:col>50</xdr:col>
      <xdr:colOff>165100</xdr:colOff>
      <xdr:row>38</xdr:row>
      <xdr:rowOff>82296</xdr:rowOff>
    </xdr:to>
    <xdr:sp macro="" textlink="">
      <xdr:nvSpPr>
        <xdr:cNvPr id="317" name="楕円 316"/>
        <xdr:cNvSpPr/>
      </xdr:nvSpPr>
      <xdr:spPr>
        <a:xfrm>
          <a:off x="95885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73423</xdr:rowOff>
    </xdr:from>
    <xdr:ext cx="378565" cy="259045"/>
    <xdr:sp macro="" textlink="">
      <xdr:nvSpPr>
        <xdr:cNvPr id="318" name="テキスト ボックス 317"/>
        <xdr:cNvSpPr txBox="1"/>
      </xdr:nvSpPr>
      <xdr:spPr>
        <a:xfrm>
          <a:off x="9450017" y="65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157861</xdr:rowOff>
    </xdr:from>
    <xdr:to>
      <xdr:col>46</xdr:col>
      <xdr:colOff>38100</xdr:colOff>
      <xdr:row>38</xdr:row>
      <xdr:rowOff>88011</xdr:rowOff>
    </xdr:to>
    <xdr:sp macro="" textlink="">
      <xdr:nvSpPr>
        <xdr:cNvPr id="319" name="楕円 318"/>
        <xdr:cNvSpPr/>
      </xdr:nvSpPr>
      <xdr:spPr>
        <a:xfrm>
          <a:off x="8699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79138</xdr:rowOff>
    </xdr:from>
    <xdr:ext cx="378565" cy="259045"/>
    <xdr:sp macro="" textlink="">
      <xdr:nvSpPr>
        <xdr:cNvPr id="320" name="テキスト ボックス 319"/>
        <xdr:cNvSpPr txBox="1"/>
      </xdr:nvSpPr>
      <xdr:spPr>
        <a:xfrm>
          <a:off x="8561017"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159385</xdr:rowOff>
    </xdr:from>
    <xdr:to>
      <xdr:col>41</xdr:col>
      <xdr:colOff>101600</xdr:colOff>
      <xdr:row>38</xdr:row>
      <xdr:rowOff>89535</xdr:rowOff>
    </xdr:to>
    <xdr:sp macro="" textlink="">
      <xdr:nvSpPr>
        <xdr:cNvPr id="321" name="楕円 320"/>
        <xdr:cNvSpPr/>
      </xdr:nvSpPr>
      <xdr:spPr>
        <a:xfrm>
          <a:off x="7810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80662</xdr:rowOff>
    </xdr:from>
    <xdr:ext cx="378565" cy="259045"/>
    <xdr:sp macro="" textlink="">
      <xdr:nvSpPr>
        <xdr:cNvPr id="322" name="テキスト ボックス 321"/>
        <xdr:cNvSpPr txBox="1"/>
      </xdr:nvSpPr>
      <xdr:spPr>
        <a:xfrm>
          <a:off x="7672017" y="65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158242</xdr:rowOff>
    </xdr:from>
    <xdr:to>
      <xdr:col>36</xdr:col>
      <xdr:colOff>165100</xdr:colOff>
      <xdr:row>38</xdr:row>
      <xdr:rowOff>88392</xdr:rowOff>
    </xdr:to>
    <xdr:sp macro="" textlink="">
      <xdr:nvSpPr>
        <xdr:cNvPr id="323" name="楕円 322"/>
        <xdr:cNvSpPr/>
      </xdr:nvSpPr>
      <xdr:spPr>
        <a:xfrm>
          <a:off x="6921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79519</xdr:rowOff>
    </xdr:from>
    <xdr:ext cx="378565" cy="259045"/>
    <xdr:sp macro="" textlink="">
      <xdr:nvSpPr>
        <xdr:cNvPr id="324" name="テキスト ボックス 323"/>
        <xdr:cNvSpPr txBox="1"/>
      </xdr:nvSpPr>
      <xdr:spPr>
        <a:xfrm>
          <a:off x="6783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8" name="直線コネクタ 347"/>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9"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50" name="直線コネクタ 349"/>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51"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2" name="直線コネクタ 351"/>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134042</xdr:rowOff>
    </xdr:from>
    <xdr:to>
      <xdr:col>55</xdr:col>
      <xdr:colOff>0</xdr:colOff>
      <xdr:row>58</xdr:row>
      <xdr:rowOff>9017</xdr:rowOff>
    </xdr:to>
    <xdr:cxnSp macro="">
      <xdr:nvCxnSpPr>
        <xdr:cNvPr id="353" name="直線コネクタ 352"/>
        <xdr:cNvCxnSpPr/>
      </xdr:nvCxnSpPr>
      <xdr:spPr>
        <a:xfrm>
          <a:off x="9639300" y="9906692"/>
          <a:ext cx="838200" cy="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4" name="農林水産業費平均値テキスト"/>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5" name="フローチャート: 判断 354"/>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134042</xdr:rowOff>
    </xdr:from>
    <xdr:to>
      <xdr:col>50</xdr:col>
      <xdr:colOff>114300</xdr:colOff>
      <xdr:row>57</xdr:row>
      <xdr:rowOff>151568</xdr:rowOff>
    </xdr:to>
    <xdr:cxnSp macro="">
      <xdr:nvCxnSpPr>
        <xdr:cNvPr id="356" name="直線コネクタ 355"/>
        <xdr:cNvCxnSpPr/>
      </xdr:nvCxnSpPr>
      <xdr:spPr>
        <a:xfrm flipV="1">
          <a:off x="8750300" y="990669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7" name="フローチャート: 判断 356"/>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8" name="テキスト ボックス 357"/>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138767</xdr:rowOff>
    </xdr:from>
    <xdr:to>
      <xdr:col>45</xdr:col>
      <xdr:colOff>177800</xdr:colOff>
      <xdr:row>57</xdr:row>
      <xdr:rowOff>151568</xdr:rowOff>
    </xdr:to>
    <xdr:cxnSp macro="">
      <xdr:nvCxnSpPr>
        <xdr:cNvPr id="359" name="直線コネクタ 358"/>
        <xdr:cNvCxnSpPr/>
      </xdr:nvCxnSpPr>
      <xdr:spPr>
        <a:xfrm>
          <a:off x="7861300" y="9911417"/>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60" name="フローチャート: 判断 359"/>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61" name="テキスト ボックス 360"/>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105143</xdr:rowOff>
    </xdr:from>
    <xdr:to>
      <xdr:col>41</xdr:col>
      <xdr:colOff>50800</xdr:colOff>
      <xdr:row>57</xdr:row>
      <xdr:rowOff>138767</xdr:rowOff>
    </xdr:to>
    <xdr:cxnSp macro="">
      <xdr:nvCxnSpPr>
        <xdr:cNvPr id="362" name="直線コネクタ 361"/>
        <xdr:cNvCxnSpPr/>
      </xdr:nvCxnSpPr>
      <xdr:spPr>
        <a:xfrm>
          <a:off x="6972300" y="9877793"/>
          <a:ext cx="889000" cy="3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3" name="フローチャート: 判断 362"/>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4" name="テキスト ボックス 363"/>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112960</xdr:rowOff>
    </xdr:from>
    <xdr:to>
      <xdr:col>36</xdr:col>
      <xdr:colOff>165100</xdr:colOff>
      <xdr:row>58</xdr:row>
      <xdr:rowOff>43110</xdr:rowOff>
    </xdr:to>
    <xdr:sp macro="" textlink="">
      <xdr:nvSpPr>
        <xdr:cNvPr id="365" name="フローチャート: 判断 364"/>
        <xdr:cNvSpPr/>
      </xdr:nvSpPr>
      <xdr:spPr>
        <a:xfrm>
          <a:off x="6921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34237</xdr:rowOff>
    </xdr:from>
    <xdr:ext cx="534377" cy="259045"/>
    <xdr:sp macro="" textlink="">
      <xdr:nvSpPr>
        <xdr:cNvPr id="366" name="テキスト ボックス 365"/>
        <xdr:cNvSpPr txBox="1"/>
      </xdr:nvSpPr>
      <xdr:spPr>
        <a:xfrm>
          <a:off x="6705111" y="997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129667</xdr:rowOff>
    </xdr:from>
    <xdr:to>
      <xdr:col>55</xdr:col>
      <xdr:colOff>50800</xdr:colOff>
      <xdr:row>58</xdr:row>
      <xdr:rowOff>59817</xdr:rowOff>
    </xdr:to>
    <xdr:sp macro="" textlink="">
      <xdr:nvSpPr>
        <xdr:cNvPr id="372" name="楕円 371"/>
        <xdr:cNvSpPr/>
      </xdr:nvSpPr>
      <xdr:spPr>
        <a:xfrm>
          <a:off x="10426700" y="99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152544</xdr:rowOff>
    </xdr:from>
    <xdr:ext cx="534377" cy="259045"/>
    <xdr:sp macro="" textlink="">
      <xdr:nvSpPr>
        <xdr:cNvPr id="373" name="農林水産業費該当値テキスト"/>
        <xdr:cNvSpPr txBox="1"/>
      </xdr:nvSpPr>
      <xdr:spPr>
        <a:xfrm>
          <a:off x="10528300" y="975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83242</xdr:rowOff>
    </xdr:from>
    <xdr:to>
      <xdr:col>50</xdr:col>
      <xdr:colOff>165100</xdr:colOff>
      <xdr:row>58</xdr:row>
      <xdr:rowOff>13392</xdr:rowOff>
    </xdr:to>
    <xdr:sp macro="" textlink="">
      <xdr:nvSpPr>
        <xdr:cNvPr id="374" name="楕円 373"/>
        <xdr:cNvSpPr/>
      </xdr:nvSpPr>
      <xdr:spPr>
        <a:xfrm>
          <a:off x="9588500" y="98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29919</xdr:rowOff>
    </xdr:from>
    <xdr:ext cx="534377" cy="259045"/>
    <xdr:sp macro="" textlink="">
      <xdr:nvSpPr>
        <xdr:cNvPr id="375" name="テキスト ボックス 374"/>
        <xdr:cNvSpPr txBox="1"/>
      </xdr:nvSpPr>
      <xdr:spPr>
        <a:xfrm>
          <a:off x="9372111" y="963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100768</xdr:rowOff>
    </xdr:from>
    <xdr:to>
      <xdr:col>46</xdr:col>
      <xdr:colOff>38100</xdr:colOff>
      <xdr:row>58</xdr:row>
      <xdr:rowOff>30918</xdr:rowOff>
    </xdr:to>
    <xdr:sp macro="" textlink="">
      <xdr:nvSpPr>
        <xdr:cNvPr id="376" name="楕円 375"/>
        <xdr:cNvSpPr/>
      </xdr:nvSpPr>
      <xdr:spPr>
        <a:xfrm>
          <a:off x="8699500" y="98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47445</xdr:rowOff>
    </xdr:from>
    <xdr:ext cx="534377" cy="259045"/>
    <xdr:sp macro="" textlink="">
      <xdr:nvSpPr>
        <xdr:cNvPr id="377" name="テキスト ボックス 376"/>
        <xdr:cNvSpPr txBox="1"/>
      </xdr:nvSpPr>
      <xdr:spPr>
        <a:xfrm>
          <a:off x="8483111" y="964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87967</xdr:rowOff>
    </xdr:from>
    <xdr:to>
      <xdr:col>41</xdr:col>
      <xdr:colOff>101600</xdr:colOff>
      <xdr:row>58</xdr:row>
      <xdr:rowOff>18117</xdr:rowOff>
    </xdr:to>
    <xdr:sp macro="" textlink="">
      <xdr:nvSpPr>
        <xdr:cNvPr id="378" name="楕円 377"/>
        <xdr:cNvSpPr/>
      </xdr:nvSpPr>
      <xdr:spPr>
        <a:xfrm>
          <a:off x="7810500" y="98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34644</xdr:rowOff>
    </xdr:from>
    <xdr:ext cx="534377" cy="259045"/>
    <xdr:sp macro="" textlink="">
      <xdr:nvSpPr>
        <xdr:cNvPr id="379" name="テキスト ボックス 378"/>
        <xdr:cNvSpPr txBox="1"/>
      </xdr:nvSpPr>
      <xdr:spPr>
        <a:xfrm>
          <a:off x="7594111" y="963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54343</xdr:rowOff>
    </xdr:from>
    <xdr:to>
      <xdr:col>36</xdr:col>
      <xdr:colOff>165100</xdr:colOff>
      <xdr:row>57</xdr:row>
      <xdr:rowOff>155943</xdr:rowOff>
    </xdr:to>
    <xdr:sp macro="" textlink="">
      <xdr:nvSpPr>
        <xdr:cNvPr id="380" name="楕円 379"/>
        <xdr:cNvSpPr/>
      </xdr:nvSpPr>
      <xdr:spPr>
        <a:xfrm>
          <a:off x="6921500" y="982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1020</xdr:rowOff>
    </xdr:from>
    <xdr:ext cx="534377" cy="259045"/>
    <xdr:sp macro="" textlink="">
      <xdr:nvSpPr>
        <xdr:cNvPr id="381" name="テキスト ボックス 380"/>
        <xdr:cNvSpPr txBox="1"/>
      </xdr:nvSpPr>
      <xdr:spPr>
        <a:xfrm>
          <a:off x="6705111" y="960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5" name="直線コネクタ 404"/>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6"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7" name="直線コネクタ 406"/>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8"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9" name="直線コネクタ 408"/>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167704</xdr:rowOff>
    </xdr:from>
    <xdr:to>
      <xdr:col>55</xdr:col>
      <xdr:colOff>0</xdr:colOff>
      <xdr:row>72</xdr:row>
      <xdr:rowOff>45288</xdr:rowOff>
    </xdr:to>
    <xdr:cxnSp macro="">
      <xdr:nvCxnSpPr>
        <xdr:cNvPr id="410" name="直線コネクタ 409"/>
        <xdr:cNvCxnSpPr/>
      </xdr:nvCxnSpPr>
      <xdr:spPr>
        <a:xfrm>
          <a:off x="9639300" y="12340654"/>
          <a:ext cx="8382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11" name="商工費平均値テキスト"/>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2" name="フローチャート: 判断 411"/>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31915</xdr:rowOff>
    </xdr:from>
    <xdr:to>
      <xdr:col>50</xdr:col>
      <xdr:colOff>114300</xdr:colOff>
      <xdr:row>71</xdr:row>
      <xdr:rowOff>167704</xdr:rowOff>
    </xdr:to>
    <xdr:cxnSp macro="">
      <xdr:nvCxnSpPr>
        <xdr:cNvPr id="413" name="直線コネクタ 412"/>
        <xdr:cNvCxnSpPr/>
      </xdr:nvCxnSpPr>
      <xdr:spPr>
        <a:xfrm>
          <a:off x="8750300" y="12033415"/>
          <a:ext cx="889000" cy="30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4" name="フローチャート: 判断 413"/>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5" name="テキスト ボックス 414"/>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31915</xdr:rowOff>
    </xdr:from>
    <xdr:to>
      <xdr:col>45</xdr:col>
      <xdr:colOff>177800</xdr:colOff>
      <xdr:row>71</xdr:row>
      <xdr:rowOff>53822</xdr:rowOff>
    </xdr:to>
    <xdr:cxnSp macro="">
      <xdr:nvCxnSpPr>
        <xdr:cNvPr id="416" name="直線コネクタ 415"/>
        <xdr:cNvCxnSpPr/>
      </xdr:nvCxnSpPr>
      <xdr:spPr>
        <a:xfrm flipV="1">
          <a:off x="7861300" y="12033415"/>
          <a:ext cx="889000" cy="19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7" name="フローチャート: 判断 416"/>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8" name="テキスト ボックス 417"/>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53822</xdr:rowOff>
    </xdr:from>
    <xdr:to>
      <xdr:col>41</xdr:col>
      <xdr:colOff>50800</xdr:colOff>
      <xdr:row>71</xdr:row>
      <xdr:rowOff>103619</xdr:rowOff>
    </xdr:to>
    <xdr:cxnSp macro="">
      <xdr:nvCxnSpPr>
        <xdr:cNvPr id="419" name="直線コネクタ 418"/>
        <xdr:cNvCxnSpPr/>
      </xdr:nvCxnSpPr>
      <xdr:spPr>
        <a:xfrm flipV="1">
          <a:off x="6972300" y="12226772"/>
          <a:ext cx="889000" cy="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20" name="フローチャート: 判断 419"/>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20274</xdr:rowOff>
    </xdr:from>
    <xdr:ext cx="469744" cy="259045"/>
    <xdr:sp macro="" textlink="">
      <xdr:nvSpPr>
        <xdr:cNvPr id="421" name="テキスト ボックス 420"/>
        <xdr:cNvSpPr txBox="1"/>
      </xdr:nvSpPr>
      <xdr:spPr>
        <a:xfrm>
          <a:off x="7626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4090</xdr:rowOff>
    </xdr:from>
    <xdr:to>
      <xdr:col>36</xdr:col>
      <xdr:colOff>165100</xdr:colOff>
      <xdr:row>76</xdr:row>
      <xdr:rowOff>105690</xdr:rowOff>
    </xdr:to>
    <xdr:sp macro="" textlink="">
      <xdr:nvSpPr>
        <xdr:cNvPr id="422" name="フローチャート: 判断 421"/>
        <xdr:cNvSpPr/>
      </xdr:nvSpPr>
      <xdr:spPr>
        <a:xfrm>
          <a:off x="6921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96817</xdr:rowOff>
    </xdr:from>
    <xdr:ext cx="534377" cy="259045"/>
    <xdr:sp macro="" textlink="">
      <xdr:nvSpPr>
        <xdr:cNvPr id="423" name="テキスト ボックス 422"/>
        <xdr:cNvSpPr txBox="1"/>
      </xdr:nvSpPr>
      <xdr:spPr>
        <a:xfrm>
          <a:off x="6705111" y="131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165938</xdr:rowOff>
    </xdr:from>
    <xdr:to>
      <xdr:col>55</xdr:col>
      <xdr:colOff>50800</xdr:colOff>
      <xdr:row>72</xdr:row>
      <xdr:rowOff>96088</xdr:rowOff>
    </xdr:to>
    <xdr:sp macro="" textlink="">
      <xdr:nvSpPr>
        <xdr:cNvPr id="429" name="楕円 428"/>
        <xdr:cNvSpPr/>
      </xdr:nvSpPr>
      <xdr:spPr>
        <a:xfrm>
          <a:off x="10426700" y="123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17365</xdr:rowOff>
    </xdr:from>
    <xdr:ext cx="534377" cy="259045"/>
    <xdr:sp macro="" textlink="">
      <xdr:nvSpPr>
        <xdr:cNvPr id="430" name="商工費該当値テキスト"/>
        <xdr:cNvSpPr txBox="1"/>
      </xdr:nvSpPr>
      <xdr:spPr>
        <a:xfrm>
          <a:off x="10528300" y="1219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116904</xdr:rowOff>
    </xdr:from>
    <xdr:to>
      <xdr:col>50</xdr:col>
      <xdr:colOff>165100</xdr:colOff>
      <xdr:row>72</xdr:row>
      <xdr:rowOff>47054</xdr:rowOff>
    </xdr:to>
    <xdr:sp macro="" textlink="">
      <xdr:nvSpPr>
        <xdr:cNvPr id="431" name="楕円 430"/>
        <xdr:cNvSpPr/>
      </xdr:nvSpPr>
      <xdr:spPr>
        <a:xfrm>
          <a:off x="9588500" y="122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63581</xdr:rowOff>
    </xdr:from>
    <xdr:ext cx="534377" cy="259045"/>
    <xdr:sp macro="" textlink="">
      <xdr:nvSpPr>
        <xdr:cNvPr id="432" name="テキスト ボックス 431"/>
        <xdr:cNvSpPr txBox="1"/>
      </xdr:nvSpPr>
      <xdr:spPr>
        <a:xfrm>
          <a:off x="9372111" y="1206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152565</xdr:rowOff>
    </xdr:from>
    <xdr:to>
      <xdr:col>46</xdr:col>
      <xdr:colOff>38100</xdr:colOff>
      <xdr:row>70</xdr:row>
      <xdr:rowOff>82715</xdr:rowOff>
    </xdr:to>
    <xdr:sp macro="" textlink="">
      <xdr:nvSpPr>
        <xdr:cNvPr id="433" name="楕円 432"/>
        <xdr:cNvSpPr/>
      </xdr:nvSpPr>
      <xdr:spPr>
        <a:xfrm>
          <a:off x="8699500" y="119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99242</xdr:rowOff>
    </xdr:from>
    <xdr:ext cx="534377" cy="259045"/>
    <xdr:sp macro="" textlink="">
      <xdr:nvSpPr>
        <xdr:cNvPr id="434" name="テキスト ボックス 433"/>
        <xdr:cNvSpPr txBox="1"/>
      </xdr:nvSpPr>
      <xdr:spPr>
        <a:xfrm>
          <a:off x="8483111" y="117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3022</xdr:rowOff>
    </xdr:from>
    <xdr:to>
      <xdr:col>41</xdr:col>
      <xdr:colOff>101600</xdr:colOff>
      <xdr:row>71</xdr:row>
      <xdr:rowOff>104622</xdr:rowOff>
    </xdr:to>
    <xdr:sp macro="" textlink="">
      <xdr:nvSpPr>
        <xdr:cNvPr id="435" name="楕円 434"/>
        <xdr:cNvSpPr/>
      </xdr:nvSpPr>
      <xdr:spPr>
        <a:xfrm>
          <a:off x="7810500" y="121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121149</xdr:rowOff>
    </xdr:from>
    <xdr:ext cx="534377" cy="259045"/>
    <xdr:sp macro="" textlink="">
      <xdr:nvSpPr>
        <xdr:cNvPr id="436" name="テキスト ボックス 435"/>
        <xdr:cNvSpPr txBox="1"/>
      </xdr:nvSpPr>
      <xdr:spPr>
        <a:xfrm>
          <a:off x="7594111" y="119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52819</xdr:rowOff>
    </xdr:from>
    <xdr:to>
      <xdr:col>36</xdr:col>
      <xdr:colOff>165100</xdr:colOff>
      <xdr:row>71</xdr:row>
      <xdr:rowOff>154419</xdr:rowOff>
    </xdr:to>
    <xdr:sp macro="" textlink="">
      <xdr:nvSpPr>
        <xdr:cNvPr id="437" name="楕円 436"/>
        <xdr:cNvSpPr/>
      </xdr:nvSpPr>
      <xdr:spPr>
        <a:xfrm>
          <a:off x="6921500" y="122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170946</xdr:rowOff>
    </xdr:from>
    <xdr:ext cx="534377" cy="259045"/>
    <xdr:sp macro="" textlink="">
      <xdr:nvSpPr>
        <xdr:cNvPr id="438" name="テキスト ボックス 437"/>
        <xdr:cNvSpPr txBox="1"/>
      </xdr:nvSpPr>
      <xdr:spPr>
        <a:xfrm>
          <a:off x="6705111" y="1200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2" name="直線コネクタ 461"/>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3"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4" name="直線コネクタ 463"/>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5"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6" name="直線コネクタ 465"/>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37364</xdr:rowOff>
    </xdr:from>
    <xdr:to>
      <xdr:col>55</xdr:col>
      <xdr:colOff>0</xdr:colOff>
      <xdr:row>97</xdr:row>
      <xdr:rowOff>48222</xdr:rowOff>
    </xdr:to>
    <xdr:cxnSp macro="">
      <xdr:nvCxnSpPr>
        <xdr:cNvPr id="467" name="直線コネクタ 466"/>
        <xdr:cNvCxnSpPr/>
      </xdr:nvCxnSpPr>
      <xdr:spPr>
        <a:xfrm>
          <a:off x="9639300" y="16668014"/>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68" name="土木費平均値テキスト"/>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9" name="フローチャート: 判断 468"/>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13666</xdr:rowOff>
    </xdr:from>
    <xdr:to>
      <xdr:col>50</xdr:col>
      <xdr:colOff>114300</xdr:colOff>
      <xdr:row>97</xdr:row>
      <xdr:rowOff>37364</xdr:rowOff>
    </xdr:to>
    <xdr:cxnSp macro="">
      <xdr:nvCxnSpPr>
        <xdr:cNvPr id="470" name="直線コネクタ 469"/>
        <xdr:cNvCxnSpPr/>
      </xdr:nvCxnSpPr>
      <xdr:spPr>
        <a:xfrm>
          <a:off x="8750300" y="16644316"/>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71" name="フローチャート: 判断 470"/>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2" name="テキスト ボックス 471"/>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13666</xdr:rowOff>
    </xdr:from>
    <xdr:to>
      <xdr:col>45</xdr:col>
      <xdr:colOff>177800</xdr:colOff>
      <xdr:row>97</xdr:row>
      <xdr:rowOff>61916</xdr:rowOff>
    </xdr:to>
    <xdr:cxnSp macro="">
      <xdr:nvCxnSpPr>
        <xdr:cNvPr id="473" name="直線コネクタ 472"/>
        <xdr:cNvCxnSpPr/>
      </xdr:nvCxnSpPr>
      <xdr:spPr>
        <a:xfrm flipV="1">
          <a:off x="7861300" y="16644316"/>
          <a:ext cx="889000" cy="4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4" name="フローチャート: 判断 473"/>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5" name="テキスト ボックス 474"/>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19989</xdr:rowOff>
    </xdr:from>
    <xdr:to>
      <xdr:col>41</xdr:col>
      <xdr:colOff>50800</xdr:colOff>
      <xdr:row>97</xdr:row>
      <xdr:rowOff>61916</xdr:rowOff>
    </xdr:to>
    <xdr:cxnSp macro="">
      <xdr:nvCxnSpPr>
        <xdr:cNvPr id="476" name="直線コネクタ 475"/>
        <xdr:cNvCxnSpPr/>
      </xdr:nvCxnSpPr>
      <xdr:spPr>
        <a:xfrm>
          <a:off x="6972300" y="16650639"/>
          <a:ext cx="889000" cy="4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7" name="フローチャート: 判断 476"/>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8" name="テキスト ボックス 477"/>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8706</xdr:rowOff>
    </xdr:from>
    <xdr:to>
      <xdr:col>36</xdr:col>
      <xdr:colOff>165100</xdr:colOff>
      <xdr:row>97</xdr:row>
      <xdr:rowOff>110306</xdr:rowOff>
    </xdr:to>
    <xdr:sp macro="" textlink="">
      <xdr:nvSpPr>
        <xdr:cNvPr id="479" name="フローチャート: 判断 478"/>
        <xdr:cNvSpPr/>
      </xdr:nvSpPr>
      <xdr:spPr>
        <a:xfrm>
          <a:off x="6921500" y="1663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101433</xdr:rowOff>
    </xdr:from>
    <xdr:ext cx="534377" cy="259045"/>
    <xdr:sp macro="" textlink="">
      <xdr:nvSpPr>
        <xdr:cNvPr id="480" name="テキスト ボックス 479"/>
        <xdr:cNvSpPr txBox="1"/>
      </xdr:nvSpPr>
      <xdr:spPr>
        <a:xfrm>
          <a:off x="6705111" y="16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168872</xdr:rowOff>
    </xdr:from>
    <xdr:to>
      <xdr:col>55</xdr:col>
      <xdr:colOff>50800</xdr:colOff>
      <xdr:row>97</xdr:row>
      <xdr:rowOff>99022</xdr:rowOff>
    </xdr:to>
    <xdr:sp macro="" textlink="">
      <xdr:nvSpPr>
        <xdr:cNvPr id="486" name="楕円 485"/>
        <xdr:cNvSpPr/>
      </xdr:nvSpPr>
      <xdr:spPr>
        <a:xfrm>
          <a:off x="10426700" y="166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20299</xdr:rowOff>
    </xdr:from>
    <xdr:ext cx="534377" cy="259045"/>
    <xdr:sp macro="" textlink="">
      <xdr:nvSpPr>
        <xdr:cNvPr id="487" name="土木費該当値テキスト"/>
        <xdr:cNvSpPr txBox="1"/>
      </xdr:nvSpPr>
      <xdr:spPr>
        <a:xfrm>
          <a:off x="10528300" y="164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158014</xdr:rowOff>
    </xdr:from>
    <xdr:to>
      <xdr:col>50</xdr:col>
      <xdr:colOff>165100</xdr:colOff>
      <xdr:row>97</xdr:row>
      <xdr:rowOff>88164</xdr:rowOff>
    </xdr:to>
    <xdr:sp macro="" textlink="">
      <xdr:nvSpPr>
        <xdr:cNvPr id="488" name="楕円 487"/>
        <xdr:cNvSpPr/>
      </xdr:nvSpPr>
      <xdr:spPr>
        <a:xfrm>
          <a:off x="9588500" y="1661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104691</xdr:rowOff>
    </xdr:from>
    <xdr:ext cx="534377" cy="259045"/>
    <xdr:sp macro="" textlink="">
      <xdr:nvSpPr>
        <xdr:cNvPr id="489" name="テキスト ボックス 488"/>
        <xdr:cNvSpPr txBox="1"/>
      </xdr:nvSpPr>
      <xdr:spPr>
        <a:xfrm>
          <a:off x="9372111" y="1639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134316</xdr:rowOff>
    </xdr:from>
    <xdr:to>
      <xdr:col>46</xdr:col>
      <xdr:colOff>38100</xdr:colOff>
      <xdr:row>97</xdr:row>
      <xdr:rowOff>64466</xdr:rowOff>
    </xdr:to>
    <xdr:sp macro="" textlink="">
      <xdr:nvSpPr>
        <xdr:cNvPr id="490" name="楕円 489"/>
        <xdr:cNvSpPr/>
      </xdr:nvSpPr>
      <xdr:spPr>
        <a:xfrm>
          <a:off x="8699500" y="165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80993</xdr:rowOff>
    </xdr:from>
    <xdr:ext cx="534377" cy="259045"/>
    <xdr:sp macro="" textlink="">
      <xdr:nvSpPr>
        <xdr:cNvPr id="491" name="テキスト ボックス 490"/>
        <xdr:cNvSpPr txBox="1"/>
      </xdr:nvSpPr>
      <xdr:spPr>
        <a:xfrm>
          <a:off x="8483111" y="163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11116</xdr:rowOff>
    </xdr:from>
    <xdr:to>
      <xdr:col>41</xdr:col>
      <xdr:colOff>101600</xdr:colOff>
      <xdr:row>97</xdr:row>
      <xdr:rowOff>112716</xdr:rowOff>
    </xdr:to>
    <xdr:sp macro="" textlink="">
      <xdr:nvSpPr>
        <xdr:cNvPr id="492" name="楕円 491"/>
        <xdr:cNvSpPr/>
      </xdr:nvSpPr>
      <xdr:spPr>
        <a:xfrm>
          <a:off x="7810500" y="1664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129243</xdr:rowOff>
    </xdr:from>
    <xdr:ext cx="534377" cy="259045"/>
    <xdr:sp macro="" textlink="">
      <xdr:nvSpPr>
        <xdr:cNvPr id="493" name="テキスト ボックス 492"/>
        <xdr:cNvSpPr txBox="1"/>
      </xdr:nvSpPr>
      <xdr:spPr>
        <a:xfrm>
          <a:off x="7594111" y="1641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140639</xdr:rowOff>
    </xdr:from>
    <xdr:to>
      <xdr:col>36</xdr:col>
      <xdr:colOff>165100</xdr:colOff>
      <xdr:row>97</xdr:row>
      <xdr:rowOff>70789</xdr:rowOff>
    </xdr:to>
    <xdr:sp macro="" textlink="">
      <xdr:nvSpPr>
        <xdr:cNvPr id="494" name="楕円 493"/>
        <xdr:cNvSpPr/>
      </xdr:nvSpPr>
      <xdr:spPr>
        <a:xfrm>
          <a:off x="6921500" y="1659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87316</xdr:rowOff>
    </xdr:from>
    <xdr:ext cx="534377" cy="259045"/>
    <xdr:sp macro="" textlink="">
      <xdr:nvSpPr>
        <xdr:cNvPr id="495" name="テキスト ボックス 494"/>
        <xdr:cNvSpPr txBox="1"/>
      </xdr:nvSpPr>
      <xdr:spPr>
        <a:xfrm>
          <a:off x="6705111" y="1637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141034</xdr:rowOff>
    </xdr:from>
    <xdr:to>
      <xdr:col>85</xdr:col>
      <xdr:colOff>126364</xdr:colOff>
      <xdr:row>39</xdr:row>
      <xdr:rowOff>73025</xdr:rowOff>
    </xdr:to>
    <xdr:cxnSp macro="">
      <xdr:nvCxnSpPr>
        <xdr:cNvPr id="520" name="直線コネクタ 519"/>
        <xdr:cNvCxnSpPr/>
      </xdr:nvCxnSpPr>
      <xdr:spPr>
        <a:xfrm flipV="1">
          <a:off x="16317595" y="5627434"/>
          <a:ext cx="1269" cy="1132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76852</xdr:rowOff>
    </xdr:from>
    <xdr:ext cx="469744" cy="259045"/>
    <xdr:sp macro="" textlink="">
      <xdr:nvSpPr>
        <xdr:cNvPr id="521" name="消防費最小値テキスト"/>
        <xdr:cNvSpPr txBox="1"/>
      </xdr:nvSpPr>
      <xdr:spPr>
        <a:xfrm>
          <a:off x="16370300" y="67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73025</xdr:rowOff>
    </xdr:from>
    <xdr:to>
      <xdr:col>86</xdr:col>
      <xdr:colOff>25400</xdr:colOff>
      <xdr:row>39</xdr:row>
      <xdr:rowOff>73025</xdr:rowOff>
    </xdr:to>
    <xdr:cxnSp macro="">
      <xdr:nvCxnSpPr>
        <xdr:cNvPr id="522" name="直線コネクタ 521"/>
        <xdr:cNvCxnSpPr/>
      </xdr:nvCxnSpPr>
      <xdr:spPr>
        <a:xfrm>
          <a:off x="16230600" y="67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87711</xdr:rowOff>
    </xdr:from>
    <xdr:ext cx="534377" cy="259045"/>
    <xdr:sp macro="" textlink="">
      <xdr:nvSpPr>
        <xdr:cNvPr id="523" name="消防費最大値テキスト"/>
        <xdr:cNvSpPr txBox="1"/>
      </xdr:nvSpPr>
      <xdr:spPr>
        <a:xfrm>
          <a:off x="16370300" y="540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141034</xdr:rowOff>
    </xdr:from>
    <xdr:to>
      <xdr:col>86</xdr:col>
      <xdr:colOff>25400</xdr:colOff>
      <xdr:row>32</xdr:row>
      <xdr:rowOff>141034</xdr:rowOff>
    </xdr:to>
    <xdr:cxnSp macro="">
      <xdr:nvCxnSpPr>
        <xdr:cNvPr id="524" name="直線コネクタ 523"/>
        <xdr:cNvCxnSpPr/>
      </xdr:nvCxnSpPr>
      <xdr:spPr>
        <a:xfrm>
          <a:off x="16230600" y="562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81064</xdr:rowOff>
    </xdr:from>
    <xdr:to>
      <xdr:col>85</xdr:col>
      <xdr:colOff>127000</xdr:colOff>
      <xdr:row>36</xdr:row>
      <xdr:rowOff>99885</xdr:rowOff>
    </xdr:to>
    <xdr:cxnSp macro="">
      <xdr:nvCxnSpPr>
        <xdr:cNvPr id="525" name="直線コネクタ 524"/>
        <xdr:cNvCxnSpPr/>
      </xdr:nvCxnSpPr>
      <xdr:spPr>
        <a:xfrm flipV="1">
          <a:off x="15481300" y="6253264"/>
          <a:ext cx="8382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127944</xdr:rowOff>
    </xdr:from>
    <xdr:ext cx="534377" cy="259045"/>
    <xdr:sp macro="" textlink="">
      <xdr:nvSpPr>
        <xdr:cNvPr id="526" name="消防費平均値テキスト"/>
        <xdr:cNvSpPr txBox="1"/>
      </xdr:nvSpPr>
      <xdr:spPr>
        <a:xfrm>
          <a:off x="16370300" y="64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149517</xdr:rowOff>
    </xdr:from>
    <xdr:to>
      <xdr:col>85</xdr:col>
      <xdr:colOff>177800</xdr:colOff>
      <xdr:row>38</xdr:row>
      <xdr:rowOff>79667</xdr:rowOff>
    </xdr:to>
    <xdr:sp macro="" textlink="">
      <xdr:nvSpPr>
        <xdr:cNvPr id="527" name="フローチャート: 判断 526"/>
        <xdr:cNvSpPr/>
      </xdr:nvSpPr>
      <xdr:spPr>
        <a:xfrm>
          <a:off x="16268700" y="64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119088</xdr:rowOff>
    </xdr:from>
    <xdr:to>
      <xdr:col>81</xdr:col>
      <xdr:colOff>50800</xdr:colOff>
      <xdr:row>36</xdr:row>
      <xdr:rowOff>99885</xdr:rowOff>
    </xdr:to>
    <xdr:cxnSp macro="">
      <xdr:nvCxnSpPr>
        <xdr:cNvPr id="528" name="直線コネクタ 527"/>
        <xdr:cNvCxnSpPr/>
      </xdr:nvCxnSpPr>
      <xdr:spPr>
        <a:xfrm>
          <a:off x="14592300" y="5948388"/>
          <a:ext cx="889000" cy="32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xdr:rowOff>
    </xdr:from>
    <xdr:to>
      <xdr:col>81</xdr:col>
      <xdr:colOff>101600</xdr:colOff>
      <xdr:row>38</xdr:row>
      <xdr:rowOff>101727</xdr:rowOff>
    </xdr:to>
    <xdr:sp macro="" textlink="">
      <xdr:nvSpPr>
        <xdr:cNvPr id="529" name="フローチャート: 判断 528"/>
        <xdr:cNvSpPr/>
      </xdr:nvSpPr>
      <xdr:spPr>
        <a:xfrm>
          <a:off x="15430500" y="651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92854</xdr:rowOff>
    </xdr:from>
    <xdr:ext cx="534377" cy="259045"/>
    <xdr:sp macro="" textlink="">
      <xdr:nvSpPr>
        <xdr:cNvPr id="530" name="テキスト ボックス 529"/>
        <xdr:cNvSpPr txBox="1"/>
      </xdr:nvSpPr>
      <xdr:spPr>
        <a:xfrm>
          <a:off x="15214111" y="660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119088</xdr:rowOff>
    </xdr:from>
    <xdr:to>
      <xdr:col>76</xdr:col>
      <xdr:colOff>114300</xdr:colOff>
      <xdr:row>35</xdr:row>
      <xdr:rowOff>6693</xdr:rowOff>
    </xdr:to>
    <xdr:cxnSp macro="">
      <xdr:nvCxnSpPr>
        <xdr:cNvPr id="531" name="直線コネクタ 530"/>
        <xdr:cNvCxnSpPr/>
      </xdr:nvCxnSpPr>
      <xdr:spPr>
        <a:xfrm flipV="1">
          <a:off x="13703300" y="5948388"/>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155880</xdr:rowOff>
    </xdr:from>
    <xdr:to>
      <xdr:col>76</xdr:col>
      <xdr:colOff>165100</xdr:colOff>
      <xdr:row>38</xdr:row>
      <xdr:rowOff>86030</xdr:rowOff>
    </xdr:to>
    <xdr:sp macro="" textlink="">
      <xdr:nvSpPr>
        <xdr:cNvPr id="532" name="フローチャート: 判断 531"/>
        <xdr:cNvSpPr/>
      </xdr:nvSpPr>
      <xdr:spPr>
        <a:xfrm>
          <a:off x="14541500" y="64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77157</xdr:rowOff>
    </xdr:from>
    <xdr:ext cx="534377" cy="259045"/>
    <xdr:sp macro="" textlink="">
      <xdr:nvSpPr>
        <xdr:cNvPr id="533" name="テキスト ボックス 532"/>
        <xdr:cNvSpPr txBox="1"/>
      </xdr:nvSpPr>
      <xdr:spPr>
        <a:xfrm>
          <a:off x="14325111" y="659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158559</xdr:rowOff>
    </xdr:from>
    <xdr:to>
      <xdr:col>71</xdr:col>
      <xdr:colOff>177800</xdr:colOff>
      <xdr:row>35</xdr:row>
      <xdr:rowOff>6693</xdr:rowOff>
    </xdr:to>
    <xdr:cxnSp macro="">
      <xdr:nvCxnSpPr>
        <xdr:cNvPr id="534" name="直線コネクタ 533"/>
        <xdr:cNvCxnSpPr/>
      </xdr:nvCxnSpPr>
      <xdr:spPr>
        <a:xfrm>
          <a:off x="12814300" y="5473509"/>
          <a:ext cx="889000" cy="5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165862</xdr:rowOff>
    </xdr:from>
    <xdr:to>
      <xdr:col>72</xdr:col>
      <xdr:colOff>38100</xdr:colOff>
      <xdr:row>38</xdr:row>
      <xdr:rowOff>96012</xdr:rowOff>
    </xdr:to>
    <xdr:sp macro="" textlink="">
      <xdr:nvSpPr>
        <xdr:cNvPr id="535" name="フローチャート: 判断 534"/>
        <xdr:cNvSpPr/>
      </xdr:nvSpPr>
      <xdr:spPr>
        <a:xfrm>
          <a:off x="13652500" y="650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87139</xdr:rowOff>
    </xdr:from>
    <xdr:ext cx="534377" cy="259045"/>
    <xdr:sp macro="" textlink="">
      <xdr:nvSpPr>
        <xdr:cNvPr id="536" name="テキスト ボックス 535"/>
        <xdr:cNvSpPr txBox="1"/>
      </xdr:nvSpPr>
      <xdr:spPr>
        <a:xfrm>
          <a:off x="13436111" y="66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101321</xdr:rowOff>
    </xdr:from>
    <xdr:to>
      <xdr:col>67</xdr:col>
      <xdr:colOff>101600</xdr:colOff>
      <xdr:row>38</xdr:row>
      <xdr:rowOff>31471</xdr:rowOff>
    </xdr:to>
    <xdr:sp macro="" textlink="">
      <xdr:nvSpPr>
        <xdr:cNvPr id="537" name="フローチャート: 判断 536"/>
        <xdr:cNvSpPr/>
      </xdr:nvSpPr>
      <xdr:spPr>
        <a:xfrm>
          <a:off x="127635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22598</xdr:rowOff>
    </xdr:from>
    <xdr:ext cx="534377" cy="259045"/>
    <xdr:sp macro="" textlink="">
      <xdr:nvSpPr>
        <xdr:cNvPr id="538" name="テキスト ボックス 537"/>
        <xdr:cNvSpPr txBox="1"/>
      </xdr:nvSpPr>
      <xdr:spPr>
        <a:xfrm>
          <a:off x="12547111" y="65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30264</xdr:rowOff>
    </xdr:from>
    <xdr:to>
      <xdr:col>85</xdr:col>
      <xdr:colOff>177800</xdr:colOff>
      <xdr:row>36</xdr:row>
      <xdr:rowOff>131864</xdr:rowOff>
    </xdr:to>
    <xdr:sp macro="" textlink="">
      <xdr:nvSpPr>
        <xdr:cNvPr id="544" name="楕円 543"/>
        <xdr:cNvSpPr/>
      </xdr:nvSpPr>
      <xdr:spPr>
        <a:xfrm>
          <a:off x="16268700" y="62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53141</xdr:rowOff>
    </xdr:from>
    <xdr:ext cx="534377" cy="259045"/>
    <xdr:sp macro="" textlink="">
      <xdr:nvSpPr>
        <xdr:cNvPr id="545" name="消防費該当値テキスト"/>
        <xdr:cNvSpPr txBox="1"/>
      </xdr:nvSpPr>
      <xdr:spPr>
        <a:xfrm>
          <a:off x="16370300" y="60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49085</xdr:rowOff>
    </xdr:from>
    <xdr:to>
      <xdr:col>81</xdr:col>
      <xdr:colOff>101600</xdr:colOff>
      <xdr:row>36</xdr:row>
      <xdr:rowOff>150685</xdr:rowOff>
    </xdr:to>
    <xdr:sp macro="" textlink="">
      <xdr:nvSpPr>
        <xdr:cNvPr id="546" name="楕円 545"/>
        <xdr:cNvSpPr/>
      </xdr:nvSpPr>
      <xdr:spPr>
        <a:xfrm>
          <a:off x="15430500" y="62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167212</xdr:rowOff>
    </xdr:from>
    <xdr:ext cx="534377" cy="259045"/>
    <xdr:sp macro="" textlink="">
      <xdr:nvSpPr>
        <xdr:cNvPr id="547" name="テキスト ボックス 546"/>
        <xdr:cNvSpPr txBox="1"/>
      </xdr:nvSpPr>
      <xdr:spPr>
        <a:xfrm>
          <a:off x="15214111" y="599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68288</xdr:rowOff>
    </xdr:from>
    <xdr:to>
      <xdr:col>76</xdr:col>
      <xdr:colOff>165100</xdr:colOff>
      <xdr:row>34</xdr:row>
      <xdr:rowOff>169888</xdr:rowOff>
    </xdr:to>
    <xdr:sp macro="" textlink="">
      <xdr:nvSpPr>
        <xdr:cNvPr id="548" name="楕円 547"/>
        <xdr:cNvSpPr/>
      </xdr:nvSpPr>
      <xdr:spPr>
        <a:xfrm>
          <a:off x="14541500" y="589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14965</xdr:rowOff>
    </xdr:from>
    <xdr:ext cx="534377" cy="259045"/>
    <xdr:sp macro="" textlink="">
      <xdr:nvSpPr>
        <xdr:cNvPr id="549" name="テキスト ボックス 548"/>
        <xdr:cNvSpPr txBox="1"/>
      </xdr:nvSpPr>
      <xdr:spPr>
        <a:xfrm>
          <a:off x="14325111" y="567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127343</xdr:rowOff>
    </xdr:from>
    <xdr:to>
      <xdr:col>72</xdr:col>
      <xdr:colOff>38100</xdr:colOff>
      <xdr:row>35</xdr:row>
      <xdr:rowOff>57493</xdr:rowOff>
    </xdr:to>
    <xdr:sp macro="" textlink="">
      <xdr:nvSpPr>
        <xdr:cNvPr id="550" name="楕円 549"/>
        <xdr:cNvSpPr/>
      </xdr:nvSpPr>
      <xdr:spPr>
        <a:xfrm>
          <a:off x="13652500" y="595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74020</xdr:rowOff>
    </xdr:from>
    <xdr:ext cx="534377" cy="259045"/>
    <xdr:sp macro="" textlink="">
      <xdr:nvSpPr>
        <xdr:cNvPr id="551" name="テキスト ボックス 550"/>
        <xdr:cNvSpPr txBox="1"/>
      </xdr:nvSpPr>
      <xdr:spPr>
        <a:xfrm>
          <a:off x="13436111" y="57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107759</xdr:rowOff>
    </xdr:from>
    <xdr:to>
      <xdr:col>67</xdr:col>
      <xdr:colOff>101600</xdr:colOff>
      <xdr:row>32</xdr:row>
      <xdr:rowOff>37909</xdr:rowOff>
    </xdr:to>
    <xdr:sp macro="" textlink="">
      <xdr:nvSpPr>
        <xdr:cNvPr id="552" name="楕円 551"/>
        <xdr:cNvSpPr/>
      </xdr:nvSpPr>
      <xdr:spPr>
        <a:xfrm>
          <a:off x="12763500" y="54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54436</xdr:rowOff>
    </xdr:from>
    <xdr:ext cx="534377" cy="259045"/>
    <xdr:sp macro="" textlink="">
      <xdr:nvSpPr>
        <xdr:cNvPr id="553" name="テキスト ボックス 552"/>
        <xdr:cNvSpPr txBox="1"/>
      </xdr:nvSpPr>
      <xdr:spPr>
        <a:xfrm>
          <a:off x="12547111" y="519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8" name="直線コネクタ 577"/>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9"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80" name="直線コネクタ 579"/>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81"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82" name="直線コネクタ 581"/>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43631</xdr:rowOff>
    </xdr:from>
    <xdr:to>
      <xdr:col>85</xdr:col>
      <xdr:colOff>127000</xdr:colOff>
      <xdr:row>55</xdr:row>
      <xdr:rowOff>92228</xdr:rowOff>
    </xdr:to>
    <xdr:cxnSp macro="">
      <xdr:nvCxnSpPr>
        <xdr:cNvPr id="583" name="直線コネクタ 582"/>
        <xdr:cNvCxnSpPr/>
      </xdr:nvCxnSpPr>
      <xdr:spPr>
        <a:xfrm>
          <a:off x="15481300" y="9473381"/>
          <a:ext cx="838200" cy="4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4"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5" name="フローチャート: 判断 584"/>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43631</xdr:rowOff>
    </xdr:from>
    <xdr:to>
      <xdr:col>81</xdr:col>
      <xdr:colOff>50800</xdr:colOff>
      <xdr:row>56</xdr:row>
      <xdr:rowOff>6388</xdr:rowOff>
    </xdr:to>
    <xdr:cxnSp macro="">
      <xdr:nvCxnSpPr>
        <xdr:cNvPr id="586" name="直線コネクタ 585"/>
        <xdr:cNvCxnSpPr/>
      </xdr:nvCxnSpPr>
      <xdr:spPr>
        <a:xfrm flipV="1">
          <a:off x="14592300" y="9473381"/>
          <a:ext cx="889000" cy="1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7" name="フローチャート: 判断 586"/>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8" name="テキスト ボックス 587"/>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66453</xdr:rowOff>
    </xdr:from>
    <xdr:to>
      <xdr:col>76</xdr:col>
      <xdr:colOff>114300</xdr:colOff>
      <xdr:row>56</xdr:row>
      <xdr:rowOff>6388</xdr:rowOff>
    </xdr:to>
    <xdr:cxnSp macro="">
      <xdr:nvCxnSpPr>
        <xdr:cNvPr id="589" name="直線コネクタ 588"/>
        <xdr:cNvCxnSpPr/>
      </xdr:nvCxnSpPr>
      <xdr:spPr>
        <a:xfrm>
          <a:off x="13703300" y="9324753"/>
          <a:ext cx="889000" cy="28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90" name="フローチャート: 判断 589"/>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91" name="テキスト ボックス 590"/>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66453</xdr:rowOff>
    </xdr:from>
    <xdr:to>
      <xdr:col>71</xdr:col>
      <xdr:colOff>177800</xdr:colOff>
      <xdr:row>55</xdr:row>
      <xdr:rowOff>170409</xdr:rowOff>
    </xdr:to>
    <xdr:cxnSp macro="">
      <xdr:nvCxnSpPr>
        <xdr:cNvPr id="592" name="直線コネクタ 591"/>
        <xdr:cNvCxnSpPr/>
      </xdr:nvCxnSpPr>
      <xdr:spPr>
        <a:xfrm flipV="1">
          <a:off x="12814300" y="9324753"/>
          <a:ext cx="889000" cy="2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93" name="フローチャート: 判断 592"/>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4" name="テキスト ボックス 593"/>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164167</xdr:rowOff>
    </xdr:from>
    <xdr:to>
      <xdr:col>67</xdr:col>
      <xdr:colOff>101600</xdr:colOff>
      <xdr:row>56</xdr:row>
      <xdr:rowOff>94317</xdr:rowOff>
    </xdr:to>
    <xdr:sp macro="" textlink="">
      <xdr:nvSpPr>
        <xdr:cNvPr id="595" name="フローチャート: 判断 594"/>
        <xdr:cNvSpPr/>
      </xdr:nvSpPr>
      <xdr:spPr>
        <a:xfrm>
          <a:off x="12763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85444</xdr:rowOff>
    </xdr:from>
    <xdr:ext cx="534377" cy="259045"/>
    <xdr:sp macro="" textlink="">
      <xdr:nvSpPr>
        <xdr:cNvPr id="596" name="テキスト ボックス 595"/>
        <xdr:cNvSpPr txBox="1"/>
      </xdr:nvSpPr>
      <xdr:spPr>
        <a:xfrm>
          <a:off x="12547111" y="9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41428</xdr:rowOff>
    </xdr:from>
    <xdr:to>
      <xdr:col>85</xdr:col>
      <xdr:colOff>177800</xdr:colOff>
      <xdr:row>55</xdr:row>
      <xdr:rowOff>143028</xdr:rowOff>
    </xdr:to>
    <xdr:sp macro="" textlink="">
      <xdr:nvSpPr>
        <xdr:cNvPr id="602" name="楕円 601"/>
        <xdr:cNvSpPr/>
      </xdr:nvSpPr>
      <xdr:spPr>
        <a:xfrm>
          <a:off x="16268700" y="94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64305</xdr:rowOff>
    </xdr:from>
    <xdr:ext cx="534377" cy="259045"/>
    <xdr:sp macro="" textlink="">
      <xdr:nvSpPr>
        <xdr:cNvPr id="603" name="教育費該当値テキスト"/>
        <xdr:cNvSpPr txBox="1"/>
      </xdr:nvSpPr>
      <xdr:spPr>
        <a:xfrm>
          <a:off x="16370300" y="932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164281</xdr:rowOff>
    </xdr:from>
    <xdr:to>
      <xdr:col>81</xdr:col>
      <xdr:colOff>101600</xdr:colOff>
      <xdr:row>55</xdr:row>
      <xdr:rowOff>94431</xdr:rowOff>
    </xdr:to>
    <xdr:sp macro="" textlink="">
      <xdr:nvSpPr>
        <xdr:cNvPr id="604" name="楕円 603"/>
        <xdr:cNvSpPr/>
      </xdr:nvSpPr>
      <xdr:spPr>
        <a:xfrm>
          <a:off x="15430500" y="942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110958</xdr:rowOff>
    </xdr:from>
    <xdr:ext cx="534377" cy="259045"/>
    <xdr:sp macro="" textlink="">
      <xdr:nvSpPr>
        <xdr:cNvPr id="605" name="テキスト ボックス 604"/>
        <xdr:cNvSpPr txBox="1"/>
      </xdr:nvSpPr>
      <xdr:spPr>
        <a:xfrm>
          <a:off x="15214111" y="91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127038</xdr:rowOff>
    </xdr:from>
    <xdr:to>
      <xdr:col>76</xdr:col>
      <xdr:colOff>165100</xdr:colOff>
      <xdr:row>56</xdr:row>
      <xdr:rowOff>57188</xdr:rowOff>
    </xdr:to>
    <xdr:sp macro="" textlink="">
      <xdr:nvSpPr>
        <xdr:cNvPr id="606" name="楕円 605"/>
        <xdr:cNvSpPr/>
      </xdr:nvSpPr>
      <xdr:spPr>
        <a:xfrm>
          <a:off x="14541500" y="95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73715</xdr:rowOff>
    </xdr:from>
    <xdr:ext cx="534377" cy="259045"/>
    <xdr:sp macro="" textlink="">
      <xdr:nvSpPr>
        <xdr:cNvPr id="607" name="テキスト ボックス 606"/>
        <xdr:cNvSpPr txBox="1"/>
      </xdr:nvSpPr>
      <xdr:spPr>
        <a:xfrm>
          <a:off x="14325111" y="933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15653</xdr:rowOff>
    </xdr:from>
    <xdr:to>
      <xdr:col>72</xdr:col>
      <xdr:colOff>38100</xdr:colOff>
      <xdr:row>54</xdr:row>
      <xdr:rowOff>117253</xdr:rowOff>
    </xdr:to>
    <xdr:sp macro="" textlink="">
      <xdr:nvSpPr>
        <xdr:cNvPr id="608" name="楕円 607"/>
        <xdr:cNvSpPr/>
      </xdr:nvSpPr>
      <xdr:spPr>
        <a:xfrm>
          <a:off x="13652500" y="927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133780</xdr:rowOff>
    </xdr:from>
    <xdr:ext cx="534377" cy="259045"/>
    <xdr:sp macro="" textlink="">
      <xdr:nvSpPr>
        <xdr:cNvPr id="609" name="テキスト ボックス 608"/>
        <xdr:cNvSpPr txBox="1"/>
      </xdr:nvSpPr>
      <xdr:spPr>
        <a:xfrm>
          <a:off x="13436111" y="904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119609</xdr:rowOff>
    </xdr:from>
    <xdr:to>
      <xdr:col>67</xdr:col>
      <xdr:colOff>101600</xdr:colOff>
      <xdr:row>56</xdr:row>
      <xdr:rowOff>49759</xdr:rowOff>
    </xdr:to>
    <xdr:sp macro="" textlink="">
      <xdr:nvSpPr>
        <xdr:cNvPr id="610" name="楕円 609"/>
        <xdr:cNvSpPr/>
      </xdr:nvSpPr>
      <xdr:spPr>
        <a:xfrm>
          <a:off x="12763500" y="95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66286</xdr:rowOff>
    </xdr:from>
    <xdr:ext cx="534377" cy="259045"/>
    <xdr:sp macro="" textlink="">
      <xdr:nvSpPr>
        <xdr:cNvPr id="611" name="テキスト ボックス 610"/>
        <xdr:cNvSpPr txBox="1"/>
      </xdr:nvSpPr>
      <xdr:spPr>
        <a:xfrm>
          <a:off x="12547111" y="932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5" name="直線コネクタ 634"/>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8"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9" name="直線コネクタ 638"/>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27305</xdr:rowOff>
    </xdr:from>
    <xdr:to>
      <xdr:col>85</xdr:col>
      <xdr:colOff>127000</xdr:colOff>
      <xdr:row>78</xdr:row>
      <xdr:rowOff>164085</xdr:rowOff>
    </xdr:to>
    <xdr:cxnSp macro="">
      <xdr:nvCxnSpPr>
        <xdr:cNvPr id="640" name="直線コネクタ 639"/>
        <xdr:cNvCxnSpPr/>
      </xdr:nvCxnSpPr>
      <xdr:spPr>
        <a:xfrm flipV="1">
          <a:off x="15481300" y="13228955"/>
          <a:ext cx="838200" cy="30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45000</xdr:rowOff>
    </xdr:from>
    <xdr:ext cx="469744" cy="259045"/>
    <xdr:sp macro="" textlink="">
      <xdr:nvSpPr>
        <xdr:cNvPr id="641" name="災害復旧費平均値テキスト"/>
        <xdr:cNvSpPr txBox="1"/>
      </xdr:nvSpPr>
      <xdr:spPr>
        <a:xfrm>
          <a:off x="16370300" y="13418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42" name="フローチャート: 判断 641"/>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164085</xdr:rowOff>
    </xdr:from>
    <xdr:to>
      <xdr:col>81</xdr:col>
      <xdr:colOff>50800</xdr:colOff>
      <xdr:row>79</xdr:row>
      <xdr:rowOff>15875</xdr:rowOff>
    </xdr:to>
    <xdr:cxnSp macro="">
      <xdr:nvCxnSpPr>
        <xdr:cNvPr id="643" name="直線コネクタ 642"/>
        <xdr:cNvCxnSpPr/>
      </xdr:nvCxnSpPr>
      <xdr:spPr>
        <a:xfrm flipV="1">
          <a:off x="14592300" y="13537185"/>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4" name="フローチャート: 判断 643"/>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5" name="テキスト ボックス 644"/>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132994</xdr:rowOff>
    </xdr:from>
    <xdr:to>
      <xdr:col>76</xdr:col>
      <xdr:colOff>114300</xdr:colOff>
      <xdr:row>79</xdr:row>
      <xdr:rowOff>15875</xdr:rowOff>
    </xdr:to>
    <xdr:cxnSp macro="">
      <xdr:nvCxnSpPr>
        <xdr:cNvPr id="646" name="直線コネクタ 645"/>
        <xdr:cNvCxnSpPr/>
      </xdr:nvCxnSpPr>
      <xdr:spPr>
        <a:xfrm>
          <a:off x="13703300" y="12820294"/>
          <a:ext cx="889000" cy="74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7" name="フローチャート: 判断 646"/>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8" name="テキスト ボックス 647"/>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138557</xdr:rowOff>
    </xdr:from>
    <xdr:to>
      <xdr:col>71</xdr:col>
      <xdr:colOff>177800</xdr:colOff>
      <xdr:row>74</xdr:row>
      <xdr:rowOff>132994</xdr:rowOff>
    </xdr:to>
    <xdr:cxnSp macro="">
      <xdr:nvCxnSpPr>
        <xdr:cNvPr id="649" name="直線コネクタ 648"/>
        <xdr:cNvCxnSpPr/>
      </xdr:nvCxnSpPr>
      <xdr:spPr>
        <a:xfrm>
          <a:off x="12814300" y="12482957"/>
          <a:ext cx="889000" cy="3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50" name="フローチャート: 判断 649"/>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53991</xdr:rowOff>
    </xdr:from>
    <xdr:ext cx="378565" cy="259045"/>
    <xdr:sp macro="" textlink="">
      <xdr:nvSpPr>
        <xdr:cNvPr id="651" name="テキスト ボックス 650"/>
        <xdr:cNvSpPr txBox="1"/>
      </xdr:nvSpPr>
      <xdr:spPr>
        <a:xfrm>
          <a:off x="13514017" y="13598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55144</xdr:rowOff>
    </xdr:from>
    <xdr:to>
      <xdr:col>67</xdr:col>
      <xdr:colOff>101600</xdr:colOff>
      <xdr:row>78</xdr:row>
      <xdr:rowOff>156744</xdr:rowOff>
    </xdr:to>
    <xdr:sp macro="" textlink="">
      <xdr:nvSpPr>
        <xdr:cNvPr id="652" name="フローチャート: 判断 651"/>
        <xdr:cNvSpPr/>
      </xdr:nvSpPr>
      <xdr:spPr>
        <a:xfrm>
          <a:off x="12763500" y="134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147871</xdr:rowOff>
    </xdr:from>
    <xdr:ext cx="469744" cy="259045"/>
    <xdr:sp macro="" textlink="">
      <xdr:nvSpPr>
        <xdr:cNvPr id="653" name="テキスト ボックス 652"/>
        <xdr:cNvSpPr txBox="1"/>
      </xdr:nvSpPr>
      <xdr:spPr>
        <a:xfrm>
          <a:off x="12579428" y="1352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147955</xdr:rowOff>
    </xdr:from>
    <xdr:to>
      <xdr:col>85</xdr:col>
      <xdr:colOff>177800</xdr:colOff>
      <xdr:row>77</xdr:row>
      <xdr:rowOff>78105</xdr:rowOff>
    </xdr:to>
    <xdr:sp macro="" textlink="">
      <xdr:nvSpPr>
        <xdr:cNvPr id="659" name="楕円 658"/>
        <xdr:cNvSpPr/>
      </xdr:nvSpPr>
      <xdr:spPr>
        <a:xfrm>
          <a:off x="16268700" y="1317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170832</xdr:rowOff>
    </xdr:from>
    <xdr:ext cx="469744" cy="259045"/>
    <xdr:sp macro="" textlink="">
      <xdr:nvSpPr>
        <xdr:cNvPr id="660" name="災害復旧費該当値テキスト"/>
        <xdr:cNvSpPr txBox="1"/>
      </xdr:nvSpPr>
      <xdr:spPr>
        <a:xfrm>
          <a:off x="16370300" y="1302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113285</xdr:rowOff>
    </xdr:from>
    <xdr:to>
      <xdr:col>81</xdr:col>
      <xdr:colOff>101600</xdr:colOff>
      <xdr:row>79</xdr:row>
      <xdr:rowOff>43435</xdr:rowOff>
    </xdr:to>
    <xdr:sp macro="" textlink="">
      <xdr:nvSpPr>
        <xdr:cNvPr id="661" name="楕円 660"/>
        <xdr:cNvSpPr/>
      </xdr:nvSpPr>
      <xdr:spPr>
        <a:xfrm>
          <a:off x="15430500" y="134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34562</xdr:rowOff>
    </xdr:from>
    <xdr:ext cx="378565" cy="259045"/>
    <xdr:sp macro="" textlink="">
      <xdr:nvSpPr>
        <xdr:cNvPr id="662" name="テキスト ボックス 661"/>
        <xdr:cNvSpPr txBox="1"/>
      </xdr:nvSpPr>
      <xdr:spPr>
        <a:xfrm>
          <a:off x="15292017" y="13579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136525</xdr:rowOff>
    </xdr:from>
    <xdr:to>
      <xdr:col>76</xdr:col>
      <xdr:colOff>165100</xdr:colOff>
      <xdr:row>79</xdr:row>
      <xdr:rowOff>66675</xdr:rowOff>
    </xdr:to>
    <xdr:sp macro="" textlink="">
      <xdr:nvSpPr>
        <xdr:cNvPr id="663" name="楕円 662"/>
        <xdr:cNvSpPr/>
      </xdr:nvSpPr>
      <xdr:spPr>
        <a:xfrm>
          <a:off x="14541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57802</xdr:rowOff>
    </xdr:from>
    <xdr:ext cx="378565" cy="259045"/>
    <xdr:sp macro="" textlink="">
      <xdr:nvSpPr>
        <xdr:cNvPr id="664" name="テキスト ボックス 663"/>
        <xdr:cNvSpPr txBox="1"/>
      </xdr:nvSpPr>
      <xdr:spPr>
        <a:xfrm>
          <a:off x="14403017" y="13602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82194</xdr:rowOff>
    </xdr:from>
    <xdr:to>
      <xdr:col>72</xdr:col>
      <xdr:colOff>38100</xdr:colOff>
      <xdr:row>75</xdr:row>
      <xdr:rowOff>12344</xdr:rowOff>
    </xdr:to>
    <xdr:sp macro="" textlink="">
      <xdr:nvSpPr>
        <xdr:cNvPr id="665" name="楕円 664"/>
        <xdr:cNvSpPr/>
      </xdr:nvSpPr>
      <xdr:spPr>
        <a:xfrm>
          <a:off x="13652500" y="127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28871</xdr:rowOff>
    </xdr:from>
    <xdr:ext cx="534377" cy="259045"/>
    <xdr:sp macro="" textlink="">
      <xdr:nvSpPr>
        <xdr:cNvPr id="666" name="テキスト ボックス 665"/>
        <xdr:cNvSpPr txBox="1"/>
      </xdr:nvSpPr>
      <xdr:spPr>
        <a:xfrm>
          <a:off x="13436111" y="125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87757</xdr:rowOff>
    </xdr:from>
    <xdr:to>
      <xdr:col>67</xdr:col>
      <xdr:colOff>101600</xdr:colOff>
      <xdr:row>73</xdr:row>
      <xdr:rowOff>17907</xdr:rowOff>
    </xdr:to>
    <xdr:sp macro="" textlink="">
      <xdr:nvSpPr>
        <xdr:cNvPr id="667" name="楕円 666"/>
        <xdr:cNvSpPr/>
      </xdr:nvSpPr>
      <xdr:spPr>
        <a:xfrm>
          <a:off x="12763500" y="1243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34434</xdr:rowOff>
    </xdr:from>
    <xdr:ext cx="534377" cy="259045"/>
    <xdr:sp macro="" textlink="">
      <xdr:nvSpPr>
        <xdr:cNvPr id="668" name="テキスト ボックス 667"/>
        <xdr:cNvSpPr txBox="1"/>
      </xdr:nvSpPr>
      <xdr:spPr>
        <a:xfrm>
          <a:off x="12547111" y="122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92" name="直線コネクタ 691"/>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93"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4" name="直線コネクタ 693"/>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5"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6" name="直線コネクタ 695"/>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18886</xdr:rowOff>
    </xdr:from>
    <xdr:to>
      <xdr:col>85</xdr:col>
      <xdr:colOff>127000</xdr:colOff>
      <xdr:row>94</xdr:row>
      <xdr:rowOff>92914</xdr:rowOff>
    </xdr:to>
    <xdr:cxnSp macro="">
      <xdr:nvCxnSpPr>
        <xdr:cNvPr id="697" name="直線コネクタ 696"/>
        <xdr:cNvCxnSpPr/>
      </xdr:nvCxnSpPr>
      <xdr:spPr>
        <a:xfrm flipV="1">
          <a:off x="15481300" y="16135186"/>
          <a:ext cx="8382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8"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9" name="フローチャート: 判断 698"/>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92914</xdr:rowOff>
    </xdr:from>
    <xdr:to>
      <xdr:col>81</xdr:col>
      <xdr:colOff>50800</xdr:colOff>
      <xdr:row>94</xdr:row>
      <xdr:rowOff>133414</xdr:rowOff>
    </xdr:to>
    <xdr:cxnSp macro="">
      <xdr:nvCxnSpPr>
        <xdr:cNvPr id="700" name="直線コネクタ 699"/>
        <xdr:cNvCxnSpPr/>
      </xdr:nvCxnSpPr>
      <xdr:spPr>
        <a:xfrm flipV="1">
          <a:off x="14592300" y="16209214"/>
          <a:ext cx="8890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701" name="フローチャート: 判断 700"/>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702" name="テキスト ボックス 701"/>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133414</xdr:rowOff>
    </xdr:from>
    <xdr:to>
      <xdr:col>76</xdr:col>
      <xdr:colOff>114300</xdr:colOff>
      <xdr:row>94</xdr:row>
      <xdr:rowOff>160592</xdr:rowOff>
    </xdr:to>
    <xdr:cxnSp macro="">
      <xdr:nvCxnSpPr>
        <xdr:cNvPr id="703" name="直線コネクタ 702"/>
        <xdr:cNvCxnSpPr/>
      </xdr:nvCxnSpPr>
      <xdr:spPr>
        <a:xfrm flipV="1">
          <a:off x="13703300" y="16249714"/>
          <a:ext cx="889000" cy="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4" name="フローチャート: 判断 703"/>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5" name="テキスト ボックス 704"/>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160592</xdr:rowOff>
    </xdr:from>
    <xdr:to>
      <xdr:col>71</xdr:col>
      <xdr:colOff>177800</xdr:colOff>
      <xdr:row>94</xdr:row>
      <xdr:rowOff>170777</xdr:rowOff>
    </xdr:to>
    <xdr:cxnSp macro="">
      <xdr:nvCxnSpPr>
        <xdr:cNvPr id="706" name="直線コネクタ 705"/>
        <xdr:cNvCxnSpPr/>
      </xdr:nvCxnSpPr>
      <xdr:spPr>
        <a:xfrm flipV="1">
          <a:off x="12814300" y="16276892"/>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7" name="フローチャート: 判断 706"/>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8" name="テキスト ボックス 707"/>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157035</xdr:rowOff>
    </xdr:from>
    <xdr:to>
      <xdr:col>67</xdr:col>
      <xdr:colOff>101600</xdr:colOff>
      <xdr:row>96</xdr:row>
      <xdr:rowOff>87185</xdr:rowOff>
    </xdr:to>
    <xdr:sp macro="" textlink="">
      <xdr:nvSpPr>
        <xdr:cNvPr id="709" name="フローチャート: 判断 708"/>
        <xdr:cNvSpPr/>
      </xdr:nvSpPr>
      <xdr:spPr>
        <a:xfrm>
          <a:off x="12763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78312</xdr:rowOff>
    </xdr:from>
    <xdr:ext cx="534377" cy="259045"/>
    <xdr:sp macro="" textlink="">
      <xdr:nvSpPr>
        <xdr:cNvPr id="710" name="テキスト ボックス 709"/>
        <xdr:cNvSpPr txBox="1"/>
      </xdr:nvSpPr>
      <xdr:spPr>
        <a:xfrm>
          <a:off x="12547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139536</xdr:rowOff>
    </xdr:from>
    <xdr:to>
      <xdr:col>85</xdr:col>
      <xdr:colOff>177800</xdr:colOff>
      <xdr:row>94</xdr:row>
      <xdr:rowOff>69686</xdr:rowOff>
    </xdr:to>
    <xdr:sp macro="" textlink="">
      <xdr:nvSpPr>
        <xdr:cNvPr id="716" name="楕円 715"/>
        <xdr:cNvSpPr/>
      </xdr:nvSpPr>
      <xdr:spPr>
        <a:xfrm>
          <a:off x="16268700" y="160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162413</xdr:rowOff>
    </xdr:from>
    <xdr:ext cx="534377" cy="259045"/>
    <xdr:sp macro="" textlink="">
      <xdr:nvSpPr>
        <xdr:cNvPr id="717" name="公債費該当値テキスト"/>
        <xdr:cNvSpPr txBox="1"/>
      </xdr:nvSpPr>
      <xdr:spPr>
        <a:xfrm>
          <a:off x="16370300" y="1593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42114</xdr:rowOff>
    </xdr:from>
    <xdr:to>
      <xdr:col>81</xdr:col>
      <xdr:colOff>101600</xdr:colOff>
      <xdr:row>94</xdr:row>
      <xdr:rowOff>143714</xdr:rowOff>
    </xdr:to>
    <xdr:sp macro="" textlink="">
      <xdr:nvSpPr>
        <xdr:cNvPr id="718" name="楕円 717"/>
        <xdr:cNvSpPr/>
      </xdr:nvSpPr>
      <xdr:spPr>
        <a:xfrm>
          <a:off x="15430500" y="161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160241</xdr:rowOff>
    </xdr:from>
    <xdr:ext cx="534377" cy="259045"/>
    <xdr:sp macro="" textlink="">
      <xdr:nvSpPr>
        <xdr:cNvPr id="719" name="テキスト ボックス 718"/>
        <xdr:cNvSpPr txBox="1"/>
      </xdr:nvSpPr>
      <xdr:spPr>
        <a:xfrm>
          <a:off x="15214111" y="159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82614</xdr:rowOff>
    </xdr:from>
    <xdr:to>
      <xdr:col>76</xdr:col>
      <xdr:colOff>165100</xdr:colOff>
      <xdr:row>95</xdr:row>
      <xdr:rowOff>12764</xdr:rowOff>
    </xdr:to>
    <xdr:sp macro="" textlink="">
      <xdr:nvSpPr>
        <xdr:cNvPr id="720" name="楕円 719"/>
        <xdr:cNvSpPr/>
      </xdr:nvSpPr>
      <xdr:spPr>
        <a:xfrm>
          <a:off x="14541500" y="16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29291</xdr:rowOff>
    </xdr:from>
    <xdr:ext cx="534377" cy="259045"/>
    <xdr:sp macro="" textlink="">
      <xdr:nvSpPr>
        <xdr:cNvPr id="721" name="テキスト ボックス 720"/>
        <xdr:cNvSpPr txBox="1"/>
      </xdr:nvSpPr>
      <xdr:spPr>
        <a:xfrm>
          <a:off x="14325111" y="159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109792</xdr:rowOff>
    </xdr:from>
    <xdr:to>
      <xdr:col>72</xdr:col>
      <xdr:colOff>38100</xdr:colOff>
      <xdr:row>95</xdr:row>
      <xdr:rowOff>39942</xdr:rowOff>
    </xdr:to>
    <xdr:sp macro="" textlink="">
      <xdr:nvSpPr>
        <xdr:cNvPr id="722" name="楕円 721"/>
        <xdr:cNvSpPr/>
      </xdr:nvSpPr>
      <xdr:spPr>
        <a:xfrm>
          <a:off x="13652500" y="162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56469</xdr:rowOff>
    </xdr:from>
    <xdr:ext cx="534377" cy="259045"/>
    <xdr:sp macro="" textlink="">
      <xdr:nvSpPr>
        <xdr:cNvPr id="723" name="テキスト ボックス 722"/>
        <xdr:cNvSpPr txBox="1"/>
      </xdr:nvSpPr>
      <xdr:spPr>
        <a:xfrm>
          <a:off x="13436111" y="160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119977</xdr:rowOff>
    </xdr:from>
    <xdr:to>
      <xdr:col>67</xdr:col>
      <xdr:colOff>101600</xdr:colOff>
      <xdr:row>95</xdr:row>
      <xdr:rowOff>50127</xdr:rowOff>
    </xdr:to>
    <xdr:sp macro="" textlink="">
      <xdr:nvSpPr>
        <xdr:cNvPr id="724" name="楕円 723"/>
        <xdr:cNvSpPr/>
      </xdr:nvSpPr>
      <xdr:spPr>
        <a:xfrm>
          <a:off x="12763500" y="1623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66654</xdr:rowOff>
    </xdr:from>
    <xdr:ext cx="534377" cy="259045"/>
    <xdr:sp macro="" textlink="">
      <xdr:nvSpPr>
        <xdr:cNvPr id="725" name="テキスト ボックス 724"/>
        <xdr:cNvSpPr txBox="1"/>
      </xdr:nvSpPr>
      <xdr:spPr>
        <a:xfrm>
          <a:off x="12547111" y="160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7" name="直線コネクタ 746"/>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8"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50"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51" name="直線コネクタ 750"/>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53"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4" name="フローチャート: 判断 753"/>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6" name="フローチャート: 判断 755"/>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7" name="テキスト ボックス 756"/>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9" name="フローチャート: 判断 758"/>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60" name="テキスト ボックス 759"/>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62" name="フローチャート: 判断 761"/>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63" name="テキスト ボックス 762"/>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156566</xdr:rowOff>
    </xdr:from>
    <xdr:to>
      <xdr:col>98</xdr:col>
      <xdr:colOff>38100</xdr:colOff>
      <xdr:row>38</xdr:row>
      <xdr:rowOff>86716</xdr:rowOff>
    </xdr:to>
    <xdr:sp macro="" textlink="">
      <xdr:nvSpPr>
        <xdr:cNvPr id="764" name="フローチャート: 判断 763"/>
        <xdr:cNvSpPr/>
      </xdr:nvSpPr>
      <xdr:spPr>
        <a:xfrm>
          <a:off x="18605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103243</xdr:rowOff>
    </xdr:from>
    <xdr:ext cx="378565" cy="259045"/>
    <xdr:sp macro="" textlink="">
      <xdr:nvSpPr>
        <xdr:cNvPr id="765" name="テキスト ボックス 764"/>
        <xdr:cNvSpPr txBox="1"/>
      </xdr:nvSpPr>
      <xdr:spPr>
        <a:xfrm>
          <a:off x="18467017" y="6275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72"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民生費は、市民一人当たり１５０，７０９円となっており、前年度と比較し２，４３６円の減となっている。これは、放課後児童クラブの運営費や生活困窮者の自立支援に要する経費の増がある一方で、平成３０年度の高齢者福祉基金積立金が皆減となったことによるものである。ま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衛生費は、前年度と比較し５，４３１円の増となっているが、これは旧日光市のごみ処理施設解体事業やリサイクルセンター整備事業の実施によるものである。</a:t>
          </a:r>
          <a:r>
            <a:rPr kumimoji="1" lang="ja-JP" altLang="en-US" sz="1400">
              <a:latin typeface="ＭＳ Ｐゴシック" panose="020B0600070205080204" pitchFamily="50" charset="-128"/>
              <a:ea typeface="ＭＳ Ｐゴシック" panose="020B0600070205080204" pitchFamily="50" charset="-128"/>
            </a:rPr>
            <a:t>消防費が類似団体や県内市町の平均を大きく上回っているが、これは市域が広いため居住地や観光施設が点在し、分散型の消防防災体制を整える必要があることから、類似団体と比較して消防関係職員が多いことによる。商工費においても類似団体平均と比較して高い水準にあるが、これは中小企業の事業資金調達を容易にし、経営安定と振興を図るため金融対策に力を注いでいることや、観光客誘致のための様々なプロモーション事業に取り組んでいること、市営の観光施設が多く、その維持補修に多くの経費がかかることなどの理由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財政調整基金の残高については、平成２２年度に新規積立て（４００百万円）を行って以降、ほぼ横ばいで推移していたが、平成２８年度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以降は財源不足により毎年取崩しを行っており、令和元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おいても、台風１９号による災害復旧事業の財源として６７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０百万円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を取り崩した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額及び実質単年度収支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については、平成２６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、２７年度は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普通交付税や地方消費税交付金の増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により改善傾向にあったが、平成２８年度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を取り崩して以降、悪化傾向に転じた。令和元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合併算定替の縮減による影響や台風１９号による災害復旧の財源を確保するために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財政調整基金を取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崩したことから、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１．２ポイント悪化した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平成１９年度以降、いずれの年度においても、全ての会計において黒字であり、連結実質赤字額は生じていない。なお、黒字額の割合のほとんどを水道事業会計と一般会計で占めている。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ける実質公債費比率や将来負担比率などの指標については、財政健全化法の基準で見ると、いずれの指標も早期健全化基準を下回っており、早期に健全化のための対応を必要とする状況ではないといえる。しかし、平成２８年度に財政調整基金を取り崩して以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実質収支額は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悪化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の一途を辿っており、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交付税への依存が高いことや地方債の残高が多いことなど</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令和元年度は台風１９号による災害復旧への対応があったことなどから厳しい財政運営を迫られている。今後も、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指標の動向など</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注視しながら、財政の健全化を図っていく。</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の「その他会計（黒字）」に含まれる会計</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事業特別会計、公共用地先行取得事業特別会計</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opLeftCell="AN1" workbookViewId="0">
      <selection activeCell="DF38" sqref="DF38"/>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42536800</v>
      </c>
      <c r="BO4" s="393"/>
      <c r="BP4" s="393"/>
      <c r="BQ4" s="393"/>
      <c r="BR4" s="393"/>
      <c r="BS4" s="393"/>
      <c r="BT4" s="393"/>
      <c r="BU4" s="394"/>
      <c r="BV4" s="392">
        <v>45994245</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2.1</v>
      </c>
      <c r="CU4" s="399"/>
      <c r="CV4" s="399"/>
      <c r="CW4" s="399"/>
      <c r="CX4" s="399"/>
      <c r="CY4" s="399"/>
      <c r="CZ4" s="399"/>
      <c r="DA4" s="400"/>
      <c r="DB4" s="398">
        <v>3.3</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41796443</v>
      </c>
      <c r="BO5" s="430"/>
      <c r="BP5" s="430"/>
      <c r="BQ5" s="430"/>
      <c r="BR5" s="430"/>
      <c r="BS5" s="430"/>
      <c r="BT5" s="430"/>
      <c r="BU5" s="431"/>
      <c r="BV5" s="429">
        <v>45106885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100.2</v>
      </c>
      <c r="CU5" s="427"/>
      <c r="CV5" s="427"/>
      <c r="CW5" s="427"/>
      <c r="CX5" s="427"/>
      <c r="CY5" s="427"/>
      <c r="CZ5" s="427"/>
      <c r="DA5" s="428"/>
      <c r="DB5" s="426">
        <v>99.8</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740357</v>
      </c>
      <c r="BO6" s="430"/>
      <c r="BP6" s="430"/>
      <c r="BQ6" s="430"/>
      <c r="BR6" s="430"/>
      <c r="BS6" s="430"/>
      <c r="BT6" s="430"/>
      <c r="BU6" s="431"/>
      <c r="BV6" s="429">
        <v>887360</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105.4</v>
      </c>
      <c r="CU6" s="467"/>
      <c r="CV6" s="467"/>
      <c r="CW6" s="467"/>
      <c r="CX6" s="467"/>
      <c r="CY6" s="467"/>
      <c r="CZ6" s="467"/>
      <c r="DA6" s="468"/>
      <c r="DB6" s="466">
        <v>106.2</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227112</v>
      </c>
      <c r="BO7" s="430"/>
      <c r="BP7" s="430"/>
      <c r="BQ7" s="430"/>
      <c r="BR7" s="430"/>
      <c r="BS7" s="430"/>
      <c r="BT7" s="430"/>
      <c r="BU7" s="431"/>
      <c r="BV7" s="429">
        <v>86316</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24499932</v>
      </c>
      <c r="CU7" s="430"/>
      <c r="CV7" s="430"/>
      <c r="CW7" s="430"/>
      <c r="CX7" s="430"/>
      <c r="CY7" s="430"/>
      <c r="CZ7" s="430"/>
      <c r="DA7" s="431"/>
      <c r="DB7" s="429">
        <v>24396729</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94</v>
      </c>
      <c r="AV8" s="462"/>
      <c r="AW8" s="462"/>
      <c r="AX8" s="462"/>
      <c r="AY8" s="463" t="s">
        <v>108</v>
      </c>
      <c r="AZ8" s="464"/>
      <c r="BA8" s="464"/>
      <c r="BB8" s="464"/>
      <c r="BC8" s="464"/>
      <c r="BD8" s="464"/>
      <c r="BE8" s="464"/>
      <c r="BF8" s="464"/>
      <c r="BG8" s="464"/>
      <c r="BH8" s="464"/>
      <c r="BI8" s="464"/>
      <c r="BJ8" s="464"/>
      <c r="BK8" s="464"/>
      <c r="BL8" s="464"/>
      <c r="BM8" s="465"/>
      <c r="BN8" s="429">
        <v>513245</v>
      </c>
      <c r="BO8" s="430"/>
      <c r="BP8" s="430"/>
      <c r="BQ8" s="430"/>
      <c r="BR8" s="430"/>
      <c r="BS8" s="430"/>
      <c r="BT8" s="430"/>
      <c r="BU8" s="431"/>
      <c r="BV8" s="429">
        <v>801044</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0.59</v>
      </c>
      <c r="CU8" s="470"/>
      <c r="CV8" s="470"/>
      <c r="CW8" s="470"/>
      <c r="CX8" s="470"/>
      <c r="CY8" s="470"/>
      <c r="CZ8" s="470"/>
      <c r="DA8" s="471"/>
      <c r="DB8" s="469">
        <v>0.6</v>
      </c>
      <c r="DC8" s="470"/>
      <c r="DD8" s="470"/>
      <c r="DE8" s="470"/>
      <c r="DF8" s="470"/>
      <c r="DG8" s="470"/>
      <c r="DH8" s="470"/>
      <c r="DI8" s="471"/>
      <c r="DJ8" s="186"/>
      <c r="DK8" s="186"/>
      <c r="DL8" s="186"/>
      <c r="DM8" s="186"/>
      <c r="DN8" s="186"/>
      <c r="DO8" s="186"/>
    </row>
    <row r="9" spans="1:119" ht="18.75" customHeight="1" thickBot="1">
      <c r="A9" s="187"/>
      <c r="B9" s="423" t="s">
        <v>110</v>
      </c>
      <c r="C9" s="424"/>
      <c r="D9" s="424"/>
      <c r="E9" s="424"/>
      <c r="F9" s="424"/>
      <c r="G9" s="424"/>
      <c r="H9" s="424"/>
      <c r="I9" s="424"/>
      <c r="J9" s="424"/>
      <c r="K9" s="472"/>
      <c r="L9" s="473" t="s">
        <v>111</v>
      </c>
      <c r="M9" s="474"/>
      <c r="N9" s="474"/>
      <c r="O9" s="474"/>
      <c r="P9" s="474"/>
      <c r="Q9" s="475"/>
      <c r="R9" s="476">
        <v>83386</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94</v>
      </c>
      <c r="AV9" s="462"/>
      <c r="AW9" s="462"/>
      <c r="AX9" s="462"/>
      <c r="AY9" s="463" t="s">
        <v>114</v>
      </c>
      <c r="AZ9" s="464"/>
      <c r="BA9" s="464"/>
      <c r="BB9" s="464"/>
      <c r="BC9" s="464"/>
      <c r="BD9" s="464"/>
      <c r="BE9" s="464"/>
      <c r="BF9" s="464"/>
      <c r="BG9" s="464"/>
      <c r="BH9" s="464"/>
      <c r="BI9" s="464"/>
      <c r="BJ9" s="464"/>
      <c r="BK9" s="464"/>
      <c r="BL9" s="464"/>
      <c r="BM9" s="465"/>
      <c r="BN9" s="429">
        <v>-287799</v>
      </c>
      <c r="BO9" s="430"/>
      <c r="BP9" s="430"/>
      <c r="BQ9" s="430"/>
      <c r="BR9" s="430"/>
      <c r="BS9" s="430"/>
      <c r="BT9" s="430"/>
      <c r="BU9" s="431"/>
      <c r="BV9" s="429">
        <v>-726555</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18.8</v>
      </c>
      <c r="CU9" s="427"/>
      <c r="CV9" s="427"/>
      <c r="CW9" s="427"/>
      <c r="CX9" s="427"/>
      <c r="CY9" s="427"/>
      <c r="CZ9" s="427"/>
      <c r="DA9" s="428"/>
      <c r="DB9" s="426">
        <v>17.5</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116</v>
      </c>
      <c r="M10" s="459"/>
      <c r="N10" s="459"/>
      <c r="O10" s="459"/>
      <c r="P10" s="459"/>
      <c r="Q10" s="460"/>
      <c r="R10" s="480">
        <v>90066</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118</v>
      </c>
      <c r="AV10" s="462"/>
      <c r="AW10" s="462"/>
      <c r="AX10" s="462"/>
      <c r="AY10" s="463" t="s">
        <v>119</v>
      </c>
      <c r="AZ10" s="464"/>
      <c r="BA10" s="464"/>
      <c r="BB10" s="464"/>
      <c r="BC10" s="464"/>
      <c r="BD10" s="464"/>
      <c r="BE10" s="464"/>
      <c r="BF10" s="464"/>
      <c r="BG10" s="464"/>
      <c r="BH10" s="464"/>
      <c r="BI10" s="464"/>
      <c r="BJ10" s="464"/>
      <c r="BK10" s="464"/>
      <c r="BL10" s="464"/>
      <c r="BM10" s="465"/>
      <c r="BN10" s="429">
        <v>2215</v>
      </c>
      <c r="BO10" s="430"/>
      <c r="BP10" s="430"/>
      <c r="BQ10" s="430"/>
      <c r="BR10" s="430"/>
      <c r="BS10" s="430"/>
      <c r="BT10" s="430"/>
      <c r="BU10" s="431"/>
      <c r="BV10" s="429">
        <v>1183</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124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c r="A12" s="187"/>
      <c r="B12" s="489" t="s">
        <v>129</v>
      </c>
      <c r="C12" s="490"/>
      <c r="D12" s="490"/>
      <c r="E12" s="490"/>
      <c r="F12" s="490"/>
      <c r="G12" s="490"/>
      <c r="H12" s="490"/>
      <c r="I12" s="490"/>
      <c r="J12" s="490"/>
      <c r="K12" s="491"/>
      <c r="L12" s="498" t="s">
        <v>130</v>
      </c>
      <c r="M12" s="499"/>
      <c r="N12" s="499"/>
      <c r="O12" s="499"/>
      <c r="P12" s="499"/>
      <c r="Q12" s="500"/>
      <c r="R12" s="501">
        <v>81414</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670000</v>
      </c>
      <c r="BO12" s="430"/>
      <c r="BP12" s="430"/>
      <c r="BQ12" s="430"/>
      <c r="BR12" s="430"/>
      <c r="BS12" s="430"/>
      <c r="BT12" s="430"/>
      <c r="BU12" s="431"/>
      <c r="BV12" s="429">
        <v>450000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127</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137</v>
      </c>
      <c r="N13" s="521"/>
      <c r="O13" s="521"/>
      <c r="P13" s="521"/>
      <c r="Q13" s="522"/>
      <c r="R13" s="513">
        <v>80425</v>
      </c>
      <c r="S13" s="514"/>
      <c r="T13" s="514"/>
      <c r="U13" s="514"/>
      <c r="V13" s="515"/>
      <c r="W13" s="445" t="s">
        <v>138</v>
      </c>
      <c r="X13" s="446"/>
      <c r="Y13" s="446"/>
      <c r="Z13" s="446"/>
      <c r="AA13" s="446"/>
      <c r="AB13" s="436"/>
      <c r="AC13" s="480">
        <v>2169</v>
      </c>
      <c r="AD13" s="481"/>
      <c r="AE13" s="481"/>
      <c r="AF13" s="481"/>
      <c r="AG13" s="523"/>
      <c r="AH13" s="480">
        <v>2315</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-955584</v>
      </c>
      <c r="BO13" s="430"/>
      <c r="BP13" s="430"/>
      <c r="BQ13" s="430"/>
      <c r="BR13" s="430"/>
      <c r="BS13" s="430"/>
      <c r="BT13" s="430"/>
      <c r="BU13" s="431"/>
      <c r="BV13" s="429">
        <v>-1175372</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6.5</v>
      </c>
      <c r="CU13" s="427"/>
      <c r="CV13" s="427"/>
      <c r="CW13" s="427"/>
      <c r="CX13" s="427"/>
      <c r="CY13" s="427"/>
      <c r="CZ13" s="427"/>
      <c r="DA13" s="428"/>
      <c r="DB13" s="426">
        <v>5.9</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143</v>
      </c>
      <c r="M14" s="511"/>
      <c r="N14" s="511"/>
      <c r="O14" s="511"/>
      <c r="P14" s="511"/>
      <c r="Q14" s="512"/>
      <c r="R14" s="513">
        <v>82638</v>
      </c>
      <c r="S14" s="514"/>
      <c r="T14" s="514"/>
      <c r="U14" s="514"/>
      <c r="V14" s="515"/>
      <c r="W14" s="419"/>
      <c r="X14" s="420"/>
      <c r="Y14" s="420"/>
      <c r="Z14" s="420"/>
      <c r="AA14" s="420"/>
      <c r="AB14" s="409"/>
      <c r="AC14" s="516">
        <v>5.2</v>
      </c>
      <c r="AD14" s="517"/>
      <c r="AE14" s="517"/>
      <c r="AF14" s="517"/>
      <c r="AG14" s="518"/>
      <c r="AH14" s="516">
        <v>5.3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66</v>
      </c>
      <c r="CU14" s="528"/>
      <c r="CV14" s="528"/>
      <c r="CW14" s="528"/>
      <c r="CX14" s="528"/>
      <c r="CY14" s="528"/>
      <c r="CZ14" s="528"/>
      <c r="DA14" s="529"/>
      <c r="DB14" s="527">
        <v>62.8</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137</v>
      </c>
      <c r="N15" s="521"/>
      <c r="O15" s="521"/>
      <c r="P15" s="521"/>
      <c r="Q15" s="522"/>
      <c r="R15" s="513">
        <v>81726</v>
      </c>
      <c r="S15" s="514"/>
      <c r="T15" s="514"/>
      <c r="U15" s="514"/>
      <c r="V15" s="515"/>
      <c r="W15" s="445" t="s">
        <v>145</v>
      </c>
      <c r="X15" s="446"/>
      <c r="Y15" s="446"/>
      <c r="Z15" s="446"/>
      <c r="AA15" s="446"/>
      <c r="AB15" s="436"/>
      <c r="AC15" s="480">
        <v>11275</v>
      </c>
      <c r="AD15" s="481"/>
      <c r="AE15" s="481"/>
      <c r="AF15" s="481"/>
      <c r="AG15" s="523"/>
      <c r="AH15" s="480">
        <v>12549</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11498123</v>
      </c>
      <c r="BO15" s="393"/>
      <c r="BP15" s="393"/>
      <c r="BQ15" s="393"/>
      <c r="BR15" s="393"/>
      <c r="BS15" s="393"/>
      <c r="BT15" s="393"/>
      <c r="BU15" s="394"/>
      <c r="BV15" s="392">
        <v>11585146</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27.2</v>
      </c>
      <c r="AD16" s="517"/>
      <c r="AE16" s="517"/>
      <c r="AF16" s="517"/>
      <c r="AG16" s="518"/>
      <c r="AH16" s="516">
        <v>28.5</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19727398</v>
      </c>
      <c r="BO16" s="430"/>
      <c r="BP16" s="430"/>
      <c r="BQ16" s="430"/>
      <c r="BR16" s="430"/>
      <c r="BS16" s="430"/>
      <c r="BT16" s="430"/>
      <c r="BU16" s="431"/>
      <c r="BV16" s="429">
        <v>19161987</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27936</v>
      </c>
      <c r="AD17" s="481"/>
      <c r="AE17" s="481"/>
      <c r="AF17" s="481"/>
      <c r="AG17" s="523"/>
      <c r="AH17" s="480">
        <v>29102</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14678974</v>
      </c>
      <c r="BO17" s="430"/>
      <c r="BP17" s="430"/>
      <c r="BQ17" s="430"/>
      <c r="BR17" s="430"/>
      <c r="BS17" s="430"/>
      <c r="BT17" s="430"/>
      <c r="BU17" s="431"/>
      <c r="BV17" s="429">
        <v>14798447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155</v>
      </c>
      <c r="C18" s="472"/>
      <c r="D18" s="472"/>
      <c r="E18" s="544"/>
      <c r="F18" s="544"/>
      <c r="G18" s="544"/>
      <c r="H18" s="544"/>
      <c r="I18" s="544"/>
      <c r="J18" s="544"/>
      <c r="K18" s="544"/>
      <c r="L18" s="545">
        <v>1449.83</v>
      </c>
      <c r="M18" s="545"/>
      <c r="N18" s="545"/>
      <c r="O18" s="545"/>
      <c r="P18" s="545"/>
      <c r="Q18" s="545"/>
      <c r="R18" s="546"/>
      <c r="S18" s="546"/>
      <c r="T18" s="546"/>
      <c r="U18" s="546"/>
      <c r="V18" s="547"/>
      <c r="W18" s="447"/>
      <c r="X18" s="448"/>
      <c r="Y18" s="448"/>
      <c r="Z18" s="448"/>
      <c r="AA18" s="448"/>
      <c r="AB18" s="439"/>
      <c r="AC18" s="548">
        <v>67.5</v>
      </c>
      <c r="AD18" s="549"/>
      <c r="AE18" s="549"/>
      <c r="AF18" s="549"/>
      <c r="AG18" s="550"/>
      <c r="AH18" s="548">
        <v>66.2</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25135980</v>
      </c>
      <c r="BO18" s="430"/>
      <c r="BP18" s="430"/>
      <c r="BQ18" s="430"/>
      <c r="BR18" s="430"/>
      <c r="BS18" s="430"/>
      <c r="BT18" s="430"/>
      <c r="BU18" s="431"/>
      <c r="BV18" s="429">
        <v>24857021</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157</v>
      </c>
      <c r="C19" s="472"/>
      <c r="D19" s="472"/>
      <c r="E19" s="544"/>
      <c r="F19" s="544"/>
      <c r="G19" s="544"/>
      <c r="H19" s="544"/>
      <c r="I19" s="544"/>
      <c r="J19" s="544"/>
      <c r="K19" s="544"/>
      <c r="L19" s="552">
        <v>58</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29076789</v>
      </c>
      <c r="BO19" s="430"/>
      <c r="BP19" s="430"/>
      <c r="BQ19" s="430"/>
      <c r="BR19" s="430"/>
      <c r="BS19" s="430"/>
      <c r="BT19" s="430"/>
      <c r="BU19" s="431"/>
      <c r="BV19" s="429">
        <v>28920190</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159</v>
      </c>
      <c r="C20" s="472"/>
      <c r="D20" s="472"/>
      <c r="E20" s="544"/>
      <c r="F20" s="544"/>
      <c r="G20" s="544"/>
      <c r="H20" s="544"/>
      <c r="I20" s="544"/>
      <c r="J20" s="544"/>
      <c r="K20" s="544"/>
      <c r="L20" s="552">
        <v>32658</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60436150</v>
      </c>
      <c r="BO23" s="430"/>
      <c r="BP23" s="430"/>
      <c r="BQ23" s="430"/>
      <c r="BR23" s="430"/>
      <c r="BS23" s="430"/>
      <c r="BT23" s="430"/>
      <c r="BU23" s="431"/>
      <c r="BV23" s="429">
        <v>61274009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168</v>
      </c>
      <c r="F24" s="459"/>
      <c r="G24" s="459"/>
      <c r="H24" s="459"/>
      <c r="I24" s="459"/>
      <c r="J24" s="459"/>
      <c r="K24" s="460"/>
      <c r="L24" s="480">
        <v>1</v>
      </c>
      <c r="M24" s="481"/>
      <c r="N24" s="481"/>
      <c r="O24" s="481"/>
      <c r="P24" s="523"/>
      <c r="Q24" s="480">
        <v>9120</v>
      </c>
      <c r="R24" s="481"/>
      <c r="S24" s="481"/>
      <c r="T24" s="481"/>
      <c r="U24" s="481"/>
      <c r="V24" s="523"/>
      <c r="W24" s="582"/>
      <c r="X24" s="570"/>
      <c r="Y24" s="571"/>
      <c r="Z24" s="479" t="s">
        <v>169</v>
      </c>
      <c r="AA24" s="459"/>
      <c r="AB24" s="459"/>
      <c r="AC24" s="459"/>
      <c r="AD24" s="459"/>
      <c r="AE24" s="459"/>
      <c r="AF24" s="459"/>
      <c r="AG24" s="460"/>
      <c r="AH24" s="480">
        <v>904</v>
      </c>
      <c r="AI24" s="481"/>
      <c r="AJ24" s="481"/>
      <c r="AK24" s="481"/>
      <c r="AL24" s="523"/>
      <c r="AM24" s="480">
        <v>2896416</v>
      </c>
      <c r="AN24" s="481"/>
      <c r="AO24" s="481"/>
      <c r="AP24" s="481"/>
      <c r="AQ24" s="481"/>
      <c r="AR24" s="523"/>
      <c r="AS24" s="480">
        <v>3204</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37077793</v>
      </c>
      <c r="BO24" s="430"/>
      <c r="BP24" s="430"/>
      <c r="BQ24" s="430"/>
      <c r="BR24" s="430"/>
      <c r="BS24" s="430"/>
      <c r="BT24" s="430"/>
      <c r="BU24" s="431"/>
      <c r="BV24" s="429">
        <v>37646115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171</v>
      </c>
      <c r="F25" s="459"/>
      <c r="G25" s="459"/>
      <c r="H25" s="459"/>
      <c r="I25" s="459"/>
      <c r="J25" s="459"/>
      <c r="K25" s="460"/>
      <c r="L25" s="480">
        <v>1</v>
      </c>
      <c r="M25" s="481"/>
      <c r="N25" s="481"/>
      <c r="O25" s="481"/>
      <c r="P25" s="523"/>
      <c r="Q25" s="480">
        <v>7220</v>
      </c>
      <c r="R25" s="481"/>
      <c r="S25" s="481"/>
      <c r="T25" s="481"/>
      <c r="U25" s="481"/>
      <c r="V25" s="523"/>
      <c r="W25" s="582"/>
      <c r="X25" s="570"/>
      <c r="Y25" s="571"/>
      <c r="Z25" s="479" t="s">
        <v>172</v>
      </c>
      <c r="AA25" s="459"/>
      <c r="AB25" s="459"/>
      <c r="AC25" s="459"/>
      <c r="AD25" s="459"/>
      <c r="AE25" s="459"/>
      <c r="AF25" s="459"/>
      <c r="AG25" s="460"/>
      <c r="AH25" s="480">
        <v>192</v>
      </c>
      <c r="AI25" s="481"/>
      <c r="AJ25" s="481"/>
      <c r="AK25" s="481"/>
      <c r="AL25" s="523"/>
      <c r="AM25" s="480">
        <v>572928</v>
      </c>
      <c r="AN25" s="481"/>
      <c r="AO25" s="481"/>
      <c r="AP25" s="481"/>
      <c r="AQ25" s="481"/>
      <c r="AR25" s="523"/>
      <c r="AS25" s="480">
        <v>2984</v>
      </c>
      <c r="AT25" s="481"/>
      <c r="AU25" s="481"/>
      <c r="AV25" s="481"/>
      <c r="AW25" s="481"/>
      <c r="AX25" s="482"/>
      <c r="AY25" s="389" t="s">
        <v>173</v>
      </c>
      <c r="AZ25" s="390"/>
      <c r="BA25" s="390"/>
      <c r="BB25" s="390"/>
      <c r="BC25" s="390"/>
      <c r="BD25" s="390"/>
      <c r="BE25" s="390"/>
      <c r="BF25" s="390"/>
      <c r="BG25" s="390"/>
      <c r="BH25" s="390"/>
      <c r="BI25" s="390"/>
      <c r="BJ25" s="390"/>
      <c r="BK25" s="390"/>
      <c r="BL25" s="390"/>
      <c r="BM25" s="391"/>
      <c r="BN25" s="392">
        <v>7551848</v>
      </c>
      <c r="BO25" s="393"/>
      <c r="BP25" s="393"/>
      <c r="BQ25" s="393"/>
      <c r="BR25" s="393"/>
      <c r="BS25" s="393"/>
      <c r="BT25" s="393"/>
      <c r="BU25" s="394"/>
      <c r="BV25" s="392">
        <v>8847627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174</v>
      </c>
      <c r="F26" s="459"/>
      <c r="G26" s="459"/>
      <c r="H26" s="459"/>
      <c r="I26" s="459"/>
      <c r="J26" s="459"/>
      <c r="K26" s="460"/>
      <c r="L26" s="480">
        <v>1</v>
      </c>
      <c r="M26" s="481"/>
      <c r="N26" s="481"/>
      <c r="O26" s="481"/>
      <c r="P26" s="523"/>
      <c r="Q26" s="480">
        <v>6412</v>
      </c>
      <c r="R26" s="481"/>
      <c r="S26" s="481"/>
      <c r="T26" s="481"/>
      <c r="U26" s="481"/>
      <c r="V26" s="523"/>
      <c r="W26" s="582"/>
      <c r="X26" s="570"/>
      <c r="Y26" s="571"/>
      <c r="Z26" s="479" t="s">
        <v>175</v>
      </c>
      <c r="AA26" s="592"/>
      <c r="AB26" s="592"/>
      <c r="AC26" s="592"/>
      <c r="AD26" s="592"/>
      <c r="AE26" s="592"/>
      <c r="AF26" s="592"/>
      <c r="AG26" s="593"/>
      <c r="AH26" s="480">
        <v>24</v>
      </c>
      <c r="AI26" s="481"/>
      <c r="AJ26" s="481"/>
      <c r="AK26" s="481"/>
      <c r="AL26" s="523"/>
      <c r="AM26" s="480">
        <v>77688</v>
      </c>
      <c r="AN26" s="481"/>
      <c r="AO26" s="481"/>
      <c r="AP26" s="481"/>
      <c r="AQ26" s="481"/>
      <c r="AR26" s="523"/>
      <c r="AS26" s="480">
        <v>3237</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t="s">
        <v>127</v>
      </c>
      <c r="BO26" s="430"/>
      <c r="BP26" s="430"/>
      <c r="BQ26" s="430"/>
      <c r="BR26" s="430"/>
      <c r="BS26" s="430"/>
      <c r="BT26" s="430"/>
      <c r="BU26" s="431"/>
      <c r="BV26" s="429" t="s">
        <v>177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178</v>
      </c>
      <c r="F27" s="459"/>
      <c r="G27" s="459"/>
      <c r="H27" s="459"/>
      <c r="I27" s="459"/>
      <c r="J27" s="459"/>
      <c r="K27" s="460"/>
      <c r="L27" s="480">
        <v>1</v>
      </c>
      <c r="M27" s="481"/>
      <c r="N27" s="481"/>
      <c r="O27" s="481"/>
      <c r="P27" s="523"/>
      <c r="Q27" s="480">
        <v>4900</v>
      </c>
      <c r="R27" s="481"/>
      <c r="S27" s="481"/>
      <c r="T27" s="481"/>
      <c r="U27" s="481"/>
      <c r="V27" s="523"/>
      <c r="W27" s="582"/>
      <c r="X27" s="570"/>
      <c r="Y27" s="571"/>
      <c r="Z27" s="479" t="s">
        <v>179</v>
      </c>
      <c r="AA27" s="459"/>
      <c r="AB27" s="459"/>
      <c r="AC27" s="459"/>
      <c r="AD27" s="459"/>
      <c r="AE27" s="459"/>
      <c r="AF27" s="459"/>
      <c r="AG27" s="460"/>
      <c r="AH27" s="480">
        <v>8</v>
      </c>
      <c r="AI27" s="481"/>
      <c r="AJ27" s="481"/>
      <c r="AK27" s="481"/>
      <c r="AL27" s="523"/>
      <c r="AM27" s="480">
        <v>31568</v>
      </c>
      <c r="AN27" s="481"/>
      <c r="AO27" s="481"/>
      <c r="AP27" s="481"/>
      <c r="AQ27" s="481"/>
      <c r="AR27" s="523"/>
      <c r="AS27" s="480">
        <v>3946</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303495</v>
      </c>
      <c r="BO27" s="606"/>
      <c r="BP27" s="606"/>
      <c r="BQ27" s="606"/>
      <c r="BR27" s="606"/>
      <c r="BS27" s="606"/>
      <c r="BT27" s="606"/>
      <c r="BU27" s="607"/>
      <c r="BV27" s="605">
        <v>303469</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181</v>
      </c>
      <c r="F28" s="459"/>
      <c r="G28" s="459"/>
      <c r="H28" s="459"/>
      <c r="I28" s="459"/>
      <c r="J28" s="459"/>
      <c r="K28" s="460"/>
      <c r="L28" s="480">
        <v>1</v>
      </c>
      <c r="M28" s="481"/>
      <c r="N28" s="481"/>
      <c r="O28" s="481"/>
      <c r="P28" s="523"/>
      <c r="Q28" s="480">
        <v>4100</v>
      </c>
      <c r="R28" s="481"/>
      <c r="S28" s="481"/>
      <c r="T28" s="481"/>
      <c r="U28" s="481"/>
      <c r="V28" s="523"/>
      <c r="W28" s="582"/>
      <c r="X28" s="570"/>
      <c r="Y28" s="571"/>
      <c r="Z28" s="479" t="s">
        <v>182</v>
      </c>
      <c r="AA28" s="459"/>
      <c r="AB28" s="459"/>
      <c r="AC28" s="459"/>
      <c r="AD28" s="459"/>
      <c r="AE28" s="459"/>
      <c r="AF28" s="459"/>
      <c r="AG28" s="460"/>
      <c r="AH28" s="480" t="s">
        <v>177</v>
      </c>
      <c r="AI28" s="481"/>
      <c r="AJ28" s="481"/>
      <c r="AK28" s="481"/>
      <c r="AL28" s="523"/>
      <c r="AM28" s="480" t="s">
        <v>127</v>
      </c>
      <c r="AN28" s="481"/>
      <c r="AO28" s="481"/>
      <c r="AP28" s="481"/>
      <c r="AQ28" s="481"/>
      <c r="AR28" s="523"/>
      <c r="AS28" s="480" t="s">
        <v>127</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2647950</v>
      </c>
      <c r="BO28" s="393"/>
      <c r="BP28" s="393"/>
      <c r="BQ28" s="393"/>
      <c r="BR28" s="393"/>
      <c r="BS28" s="393"/>
      <c r="BT28" s="393"/>
      <c r="BU28" s="394"/>
      <c r="BV28" s="392">
        <v>3315735</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184</v>
      </c>
      <c r="F29" s="459"/>
      <c r="G29" s="459"/>
      <c r="H29" s="459"/>
      <c r="I29" s="459"/>
      <c r="J29" s="459"/>
      <c r="K29" s="460"/>
      <c r="L29" s="480">
        <v>22</v>
      </c>
      <c r="M29" s="481"/>
      <c r="N29" s="481"/>
      <c r="O29" s="481"/>
      <c r="P29" s="523"/>
      <c r="Q29" s="480">
        <v>3800</v>
      </c>
      <c r="R29" s="481"/>
      <c r="S29" s="481"/>
      <c r="T29" s="481"/>
      <c r="U29" s="481"/>
      <c r="V29" s="523"/>
      <c r="W29" s="583"/>
      <c r="X29" s="584"/>
      <c r="Y29" s="585"/>
      <c r="Z29" s="479" t="s">
        <v>185</v>
      </c>
      <c r="AA29" s="459"/>
      <c r="AB29" s="459"/>
      <c r="AC29" s="459"/>
      <c r="AD29" s="459"/>
      <c r="AE29" s="459"/>
      <c r="AF29" s="459"/>
      <c r="AG29" s="460"/>
      <c r="AH29" s="480">
        <v>912</v>
      </c>
      <c r="AI29" s="481"/>
      <c r="AJ29" s="481"/>
      <c r="AK29" s="481"/>
      <c r="AL29" s="523"/>
      <c r="AM29" s="480">
        <v>2927984</v>
      </c>
      <c r="AN29" s="481"/>
      <c r="AO29" s="481"/>
      <c r="AP29" s="481"/>
      <c r="AQ29" s="481"/>
      <c r="AR29" s="523"/>
      <c r="AS29" s="480">
        <v>3211</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969887</v>
      </c>
      <c r="BO29" s="430"/>
      <c r="BP29" s="430"/>
      <c r="BQ29" s="430"/>
      <c r="BR29" s="430"/>
      <c r="BS29" s="430"/>
      <c r="BT29" s="430"/>
      <c r="BU29" s="431"/>
      <c r="BV29" s="429">
        <v>1169860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97.9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5071455</v>
      </c>
      <c r="BO30" s="606"/>
      <c r="BP30" s="606"/>
      <c r="BQ30" s="606"/>
      <c r="BR30" s="606"/>
      <c r="BS30" s="606"/>
      <c r="BT30" s="606"/>
      <c r="BU30" s="607"/>
      <c r="BV30" s="605">
        <v>5067089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196</v>
      </c>
      <c r="V33" s="453"/>
      <c r="W33" s="418" t="s">
        <v>195</v>
      </c>
      <c r="X33" s="418"/>
      <c r="Y33" s="418"/>
      <c r="Z33" s="418"/>
      <c r="AA33" s="418"/>
      <c r="AB33" s="418"/>
      <c r="AC33" s="418"/>
      <c r="AD33" s="418"/>
      <c r="AE33" s="418"/>
      <c r="AF33" s="418"/>
      <c r="AG33" s="418"/>
      <c r="AH33" s="418"/>
      <c r="AI33" s="418"/>
      <c r="AJ33" s="418"/>
      <c r="AK33" s="418"/>
      <c r="AL33" s="216"/>
      <c r="AM33" s="453" t="s">
        <v>196</v>
      </c>
      <c r="AN33" s="453"/>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196</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8</v>
      </c>
      <c r="BF34" s="618"/>
      <c r="BG34" s="619" t="str">
        <f>IF('各会計、関係団体の財政状況及び健全化判断比率'!B32="","",'各会計、関係団体の財政状況及び健全化判断比率'!B32)</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11</v>
      </c>
      <c r="BX34" s="618"/>
      <c r="BY34" s="619" t="str">
        <f>IF('各会計、関係団体の財政状況及び健全化判断比率'!B68="","",'各会計、関係団体の財政状況及び健全化判断比率'!B68)</f>
        <v>栃木県市町村総合事務組合（一般会計）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15</v>
      </c>
      <c r="CP34" s="618"/>
      <c r="CQ34" s="619" t="str">
        <f>IF('各会計、関係団体の財政状況及び健全化判断比率'!BS7="","",'各会計、関係団体の財政状況及び健全化判断比率'!BS7)</f>
        <v>日光市公共施設振興公社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診療所事業特別会計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9</v>
      </c>
      <c r="BF35" s="618"/>
      <c r="BG35" s="619" t="str">
        <f>IF('各会計、関係団体の財政状況及び健全化判断比率'!B33="","",'各会計、関係団体の財政状況及び健全化判断比率'!B33)</f>
        <v>温泉事業特別会計</v>
      </c>
      <c r="BH35" s="619"/>
      <c r="BI35" s="619"/>
      <c r="BJ35" s="619"/>
      <c r="BK35" s="619"/>
      <c r="BL35" s="619"/>
      <c r="BM35" s="619"/>
      <c r="BN35" s="619"/>
      <c r="BO35" s="619"/>
      <c r="BP35" s="619"/>
      <c r="BQ35" s="619"/>
      <c r="BR35" s="619"/>
      <c r="BS35" s="619"/>
      <c r="BT35" s="619"/>
      <c r="BU35" s="619"/>
      <c r="BV35" s="214"/>
      <c r="BW35" s="618">
        <f t="shared" ref="BW35:BW43" si="2">IF(BY35="","",BW34+1)</f>
        <v>12</v>
      </c>
      <c r="BX35" s="618"/>
      <c r="BY35" s="619" t="str">
        <f>IF('各会計、関係団体の財政状況及び健全化判断比率'!B69="","",'各会計、関係団体の財政状況及び健全化判断比率'!B69)</f>
        <v>栃木県市町村総合事務組合（特別会計）</v>
      </c>
      <c r="BZ35" s="619"/>
      <c r="CA35" s="619"/>
      <c r="CB35" s="619"/>
      <c r="CC35" s="619"/>
      <c r="CD35" s="619"/>
      <c r="CE35" s="619"/>
      <c r="CF35" s="619"/>
      <c r="CG35" s="619"/>
      <c r="CH35" s="619"/>
      <c r="CI35" s="619"/>
      <c r="CJ35" s="619"/>
      <c r="CK35" s="619"/>
      <c r="CL35" s="619"/>
      <c r="CM35" s="619"/>
      <c r="CN35" s="214"/>
      <c r="CO35" s="618">
        <f t="shared" ref="CO35:CO43" si="3">IF(CQ35="","",CO34+1)</f>
        <v>16</v>
      </c>
      <c r="CP35" s="618"/>
      <c r="CQ35" s="619" t="str">
        <f>IF('各会計、関係団体の財政状況及び健全化判断比率'!BS8="","",'各会計、関係団体の財政状況及び健全化判断比率'!BS8)</f>
        <v>日光市農業公社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f>IF(E36="","",C35+1)</f>
        <v>3</v>
      </c>
      <c r="D36" s="618"/>
      <c r="E36" s="619" t="str">
        <f>IF('各会計、関係団体の財政状況及び健全化判断比率'!B9="","",'各会計、関係団体の財政状況及び健全化判断比率'!B9)</f>
        <v>公共用地先行取得事業特別会計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後期高齢者医療事業特別会計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10</v>
      </c>
      <c r="BF36" s="618"/>
      <c r="BG36" s="619" t="str">
        <f>IF('各会計、関係団体の財政状況及び健全化判断比率'!B34="","",'各会計、関係団体の財政状況及び健全化判断比率'!B34)</f>
        <v>銅山観光事業特別会計</v>
      </c>
      <c r="BH36" s="619"/>
      <c r="BI36" s="619"/>
      <c r="BJ36" s="619"/>
      <c r="BK36" s="619"/>
      <c r="BL36" s="619"/>
      <c r="BM36" s="619"/>
      <c r="BN36" s="619"/>
      <c r="BO36" s="619"/>
      <c r="BP36" s="619"/>
      <c r="BQ36" s="619"/>
      <c r="BR36" s="619"/>
      <c r="BS36" s="619"/>
      <c r="BT36" s="619"/>
      <c r="BU36" s="619"/>
      <c r="BV36" s="214"/>
      <c r="BW36" s="618">
        <f t="shared" si="2"/>
        <v>13</v>
      </c>
      <c r="BX36" s="618"/>
      <c r="BY36" s="619" t="str">
        <f>IF('各会計、関係団体の財政状況及び健全化判断比率'!B70="","",'各会計、関係団体の財政状況及び健全化判断比率'!B70)</f>
        <v>栃木県後期高齢者医療広域連合（一般会計）</v>
      </c>
      <c r="BZ36" s="619"/>
      <c r="CA36" s="619"/>
      <c r="CB36" s="619"/>
      <c r="CC36" s="619"/>
      <c r="CD36" s="619"/>
      <c r="CE36" s="619"/>
      <c r="CF36" s="619"/>
      <c r="CG36" s="619"/>
      <c r="CH36" s="619"/>
      <c r="CI36" s="619"/>
      <c r="CJ36" s="619"/>
      <c r="CK36" s="619"/>
      <c r="CL36" s="619"/>
      <c r="CM36" s="619"/>
      <c r="CN36" s="214"/>
      <c r="CO36" s="618">
        <f t="shared" si="3"/>
        <v>17</v>
      </c>
      <c r="CP36" s="618"/>
      <c r="CQ36" s="619" t="str">
        <f>IF('各会計、関係団体の財政状況及び健全化判断比率'!BS9="","",'各会計、関係団体の財政状況及び健全化判断比率'!BS9)</f>
        <v>オアシス今市</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14</v>
      </c>
      <c r="BX37" s="618"/>
      <c r="BY37" s="619" t="str">
        <f>IF('各会計、関係団体の財政状況及び健全化判断比率'!B71="","",'各会計、関係団体の財政状況及び健全化判断比率'!B71)</f>
        <v>栃木県後期高齢者医療広域連合（後期高齢者医療特別会計）</v>
      </c>
      <c r="BZ37" s="619"/>
      <c r="CA37" s="619"/>
      <c r="CB37" s="619"/>
      <c r="CC37" s="619"/>
      <c r="CD37" s="619"/>
      <c r="CE37" s="619"/>
      <c r="CF37" s="619"/>
      <c r="CG37" s="619"/>
      <c r="CH37" s="619"/>
      <c r="CI37" s="619"/>
      <c r="CJ37" s="619"/>
      <c r="CK37" s="619"/>
      <c r="CL37" s="619"/>
      <c r="CM37" s="619"/>
      <c r="CN37" s="214"/>
      <c r="CO37" s="618">
        <f t="shared" si="3"/>
        <v>18</v>
      </c>
      <c r="CP37" s="618"/>
      <c r="CQ37" s="619" t="str">
        <f>IF('各会計、関係団体の財政状況及び健全化判断比率'!BS10="","",'各会計、関係団体の財政状況及び健全化判断比率'!BS10)</f>
        <v>小杉放菴記念日光美術館</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f t="shared" si="3"/>
        <v>19</v>
      </c>
      <c r="CP38" s="618"/>
      <c r="CQ38" s="619" t="str">
        <f>IF('各会計、関係団体の財政状況及び健全化判断比率'!BS11="","",'各会計、関係団体の財政状況及び健全化判断比率'!BS11)</f>
        <v>鬼怒川・川治温泉観光開発</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v7xiDPCWCTMS964xUEAw1et7DUrb+JfFCb9/ULn6UvMwOucTgYtf6Oaq2ue5g3cY1bZG7cqpy0c2tCXB8xtPyQ==" saltValue="w29/fBAJ+J+X+V8WYihF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7" zoomScaleSheetLayoutView="100" workbookViewId="0">
      <selection activeCell="DF38" sqref="DF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c r="A34" s="22"/>
      <c r="B34" s="31"/>
      <c r="C34" s="1210" t="s">
        <v>582</v>
      </c>
      <c r="D34" s="1210"/>
      <c r="E34" s="1211"/>
      <c r="F34" s="32">
        <v>8.1999999999999993</v>
      </c>
      <c r="G34" s="33">
        <v>10.57</v>
      </c>
      <c r="H34" s="33">
        <v>10.46</v>
      </c>
      <c r="I34" s="33">
        <v>10.67</v>
      </c>
      <c r="J34" s="34">
        <v>10.14</v>
      </c>
      <c r="K34" s="22"/>
      <c r="L34" s="22"/>
      <c r="M34" s="22"/>
      <c r="N34" s="22"/>
      <c r="O34" s="22"/>
      <c r="P34" s="22"/>
    </row>
    <row r="35" spans="1:16" ht="39" customHeight="1">
      <c r="A35" s="22"/>
      <c r="B35" s="35"/>
      <c r="C35" s="1204" t="s">
        <v>583</v>
      </c>
      <c r="D35" s="1205"/>
      <c r="E35" s="1206"/>
      <c r="F35" s="36">
        <v>7.02</v>
      </c>
      <c r="G35" s="37">
        <v>6.79</v>
      </c>
      <c r="H35" s="37">
        <v>6.21</v>
      </c>
      <c r="I35" s="37">
        <v>3.25</v>
      </c>
      <c r="J35" s="38">
        <v>2.0699999999999998</v>
      </c>
      <c r="K35" s="22"/>
      <c r="L35" s="22"/>
      <c r="M35" s="22"/>
      <c r="N35" s="22"/>
      <c r="O35" s="22"/>
      <c r="P35" s="22"/>
    </row>
    <row r="36" spans="1:16" ht="39" customHeight="1">
      <c r="A36" s="22"/>
      <c r="B36" s="35"/>
      <c r="C36" s="1204" t="s">
        <v>584</v>
      </c>
      <c r="D36" s="1205"/>
      <c r="E36" s="1206"/>
      <c r="F36" s="36">
        <v>0.65</v>
      </c>
      <c r="G36" s="37">
        <v>0.75</v>
      </c>
      <c r="H36" s="37">
        <v>1.29</v>
      </c>
      <c r="I36" s="37">
        <v>0.77</v>
      </c>
      <c r="J36" s="38">
        <v>0.44</v>
      </c>
      <c r="K36" s="22"/>
      <c r="L36" s="22"/>
      <c r="M36" s="22"/>
      <c r="N36" s="22"/>
      <c r="O36" s="22"/>
      <c r="P36" s="22"/>
    </row>
    <row r="37" spans="1:16" ht="39" customHeight="1">
      <c r="A37" s="22"/>
      <c r="B37" s="35"/>
      <c r="C37" s="1204" t="s">
        <v>585</v>
      </c>
      <c r="D37" s="1205"/>
      <c r="E37" s="1206"/>
      <c r="F37" s="36">
        <v>0.61</v>
      </c>
      <c r="G37" s="37">
        <v>1.1399999999999999</v>
      </c>
      <c r="H37" s="37">
        <v>1.61</v>
      </c>
      <c r="I37" s="37">
        <v>0.8</v>
      </c>
      <c r="J37" s="38">
        <v>0.42</v>
      </c>
      <c r="K37" s="22"/>
      <c r="L37" s="22"/>
      <c r="M37" s="22"/>
      <c r="N37" s="22"/>
      <c r="O37" s="22"/>
      <c r="P37" s="22"/>
    </row>
    <row r="38" spans="1:16" ht="39" customHeight="1">
      <c r="A38" s="22"/>
      <c r="B38" s="35"/>
      <c r="C38" s="1204" t="s">
        <v>586</v>
      </c>
      <c r="D38" s="1205"/>
      <c r="E38" s="1206"/>
      <c r="F38" s="36">
        <v>0.18</v>
      </c>
      <c r="G38" s="37">
        <v>7.0000000000000007E-2</v>
      </c>
      <c r="H38" s="37">
        <v>0.05</v>
      </c>
      <c r="I38" s="37">
        <v>0.03</v>
      </c>
      <c r="J38" s="38">
        <v>0.1</v>
      </c>
      <c r="K38" s="22"/>
      <c r="L38" s="22"/>
      <c r="M38" s="22"/>
      <c r="N38" s="22"/>
      <c r="O38" s="22"/>
      <c r="P38" s="22"/>
    </row>
    <row r="39" spans="1:16" ht="39" customHeight="1">
      <c r="A39" s="22"/>
      <c r="B39" s="35"/>
      <c r="C39" s="1204" t="s">
        <v>587</v>
      </c>
      <c r="D39" s="1205"/>
      <c r="E39" s="1206"/>
      <c r="F39" s="36">
        <v>0.02</v>
      </c>
      <c r="G39" s="37">
        <v>0.01</v>
      </c>
      <c r="H39" s="37">
        <v>0.02</v>
      </c>
      <c r="I39" s="37">
        <v>0.03</v>
      </c>
      <c r="J39" s="38">
        <v>0.01</v>
      </c>
      <c r="K39" s="22"/>
      <c r="L39" s="22"/>
      <c r="M39" s="22"/>
      <c r="N39" s="22"/>
      <c r="O39" s="22"/>
      <c r="P39" s="22"/>
    </row>
    <row r="40" spans="1:16" ht="39" customHeight="1">
      <c r="A40" s="22"/>
      <c r="B40" s="35"/>
      <c r="C40" s="1204" t="s">
        <v>588</v>
      </c>
      <c r="D40" s="1205"/>
      <c r="E40" s="1206"/>
      <c r="F40" s="36">
        <v>0</v>
      </c>
      <c r="G40" s="37">
        <v>0</v>
      </c>
      <c r="H40" s="37">
        <v>0.01</v>
      </c>
      <c r="I40" s="37">
        <v>0.01</v>
      </c>
      <c r="J40" s="38">
        <v>0.01</v>
      </c>
      <c r="K40" s="22"/>
      <c r="L40" s="22"/>
      <c r="M40" s="22"/>
      <c r="N40" s="22"/>
      <c r="O40" s="22"/>
      <c r="P40" s="22"/>
    </row>
    <row r="41" spans="1:16" ht="39" customHeight="1">
      <c r="A41" s="22"/>
      <c r="B41" s="35"/>
      <c r="C41" s="1204" t="s">
        <v>589</v>
      </c>
      <c r="D41" s="1205"/>
      <c r="E41" s="1206"/>
      <c r="F41" s="36">
        <v>0.02</v>
      </c>
      <c r="G41" s="37">
        <v>0.01</v>
      </c>
      <c r="H41" s="37">
        <v>0.01</v>
      </c>
      <c r="I41" s="37">
        <v>0.01</v>
      </c>
      <c r="J41" s="38">
        <v>0</v>
      </c>
      <c r="K41" s="22"/>
      <c r="L41" s="22"/>
      <c r="M41" s="22"/>
      <c r="N41" s="22"/>
      <c r="O41" s="22"/>
      <c r="P41" s="22"/>
    </row>
    <row r="42" spans="1:16" ht="39" customHeight="1">
      <c r="A42" s="22"/>
      <c r="B42" s="39"/>
      <c r="C42" s="1204" t="s">
        <v>590</v>
      </c>
      <c r="D42" s="1205"/>
      <c r="E42" s="1206"/>
      <c r="F42" s="36" t="s">
        <v>531</v>
      </c>
      <c r="G42" s="37" t="s">
        <v>531</v>
      </c>
      <c r="H42" s="37" t="s">
        <v>531</v>
      </c>
      <c r="I42" s="37" t="s">
        <v>531</v>
      </c>
      <c r="J42" s="38" t="s">
        <v>531</v>
      </c>
      <c r="K42" s="22"/>
      <c r="L42" s="22"/>
      <c r="M42" s="22"/>
      <c r="N42" s="22"/>
      <c r="O42" s="22"/>
      <c r="P42" s="22"/>
    </row>
    <row r="43" spans="1:16" ht="39" customHeight="1" thickBot="1">
      <c r="A43" s="22"/>
      <c r="B43" s="40"/>
      <c r="C43" s="1207" t="s">
        <v>591</v>
      </c>
      <c r="D43" s="1208"/>
      <c r="E43" s="1209"/>
      <c r="F43" s="41">
        <v>0.16</v>
      </c>
      <c r="G43" s="42">
        <v>0.17</v>
      </c>
      <c r="H43" s="42">
        <v>0.12</v>
      </c>
      <c r="I43" s="42">
        <v>7.0000000000000007E-2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6JxGgGfP0za8QlMCKNKlGPVgqJG29dULUBd4+s6hG7bayx8AX/G878TDZrDtwJi2Wu/Dtt3V5iD91eyqjdWyg==" saltValue="NE1gIAfpwQAdLdYHWjBy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50" zoomScaleSheetLayoutView="55" workbookViewId="0">
      <selection activeCell="DF38" sqref="DF3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c r="A45" s="48"/>
      <c r="B45" s="1212" t="s">
        <v>11</v>
      </c>
      <c r="C45" s="1213"/>
      <c r="D45" s="58"/>
      <c r="E45" s="1218" t="s">
        <v>12</v>
      </c>
      <c r="F45" s="1218"/>
      <c r="G45" s="1218"/>
      <c r="H45" s="1218"/>
      <c r="I45" s="1218"/>
      <c r="J45" s="1219"/>
      <c r="K45" s="59">
        <v>4957</v>
      </c>
      <c r="L45" s="60">
        <v>4956</v>
      </c>
      <c r="M45" s="60">
        <v>5067</v>
      </c>
      <c r="N45" s="60">
        <v>5262</v>
      </c>
      <c r="O45" s="61">
        <v>5660</v>
      </c>
      <c r="P45" s="48"/>
      <c r="Q45" s="48"/>
      <c r="R45" s="48"/>
      <c r="S45" s="48"/>
      <c r="T45" s="48"/>
      <c r="U45" s="48"/>
    </row>
    <row r="46" spans="1:21" ht="30.75" customHeight="1">
      <c r="A46" s="48"/>
      <c r="B46" s="1214"/>
      <c r="C46" s="1215"/>
      <c r="D46" s="62"/>
      <c r="E46" s="1220" t="s">
        <v>13</v>
      </c>
      <c r="F46" s="1220"/>
      <c r="G46" s="1220"/>
      <c r="H46" s="1220"/>
      <c r="I46" s="1220"/>
      <c r="J46" s="1221"/>
      <c r="K46" s="63" t="s">
        <v>531</v>
      </c>
      <c r="L46" s="64" t="s">
        <v>531</v>
      </c>
      <c r="M46" s="64" t="s">
        <v>531</v>
      </c>
      <c r="N46" s="64" t="s">
        <v>531</v>
      </c>
      <c r="O46" s="65" t="s">
        <v>531</v>
      </c>
      <c r="P46" s="48"/>
      <c r="Q46" s="48"/>
      <c r="R46" s="48"/>
      <c r="S46" s="48"/>
      <c r="T46" s="48"/>
      <c r="U46" s="48"/>
    </row>
    <row r="47" spans="1:21" ht="30.75" customHeight="1">
      <c r="A47" s="48"/>
      <c r="B47" s="1214"/>
      <c r="C47" s="1215"/>
      <c r="D47" s="62"/>
      <c r="E47" s="1220" t="s">
        <v>14</v>
      </c>
      <c r="F47" s="1220"/>
      <c r="G47" s="1220"/>
      <c r="H47" s="1220"/>
      <c r="I47" s="1220"/>
      <c r="J47" s="1221"/>
      <c r="K47" s="63" t="s">
        <v>531</v>
      </c>
      <c r="L47" s="64" t="s">
        <v>531</v>
      </c>
      <c r="M47" s="64" t="s">
        <v>531</v>
      </c>
      <c r="N47" s="64" t="s">
        <v>531</v>
      </c>
      <c r="O47" s="65" t="s">
        <v>531</v>
      </c>
      <c r="P47" s="48"/>
      <c r="Q47" s="48"/>
      <c r="R47" s="48"/>
      <c r="S47" s="48"/>
      <c r="T47" s="48"/>
      <c r="U47" s="48"/>
    </row>
    <row r="48" spans="1:21" ht="30.75" customHeight="1">
      <c r="A48" s="48"/>
      <c r="B48" s="1214"/>
      <c r="C48" s="1215"/>
      <c r="D48" s="62"/>
      <c r="E48" s="1220" t="s">
        <v>15</v>
      </c>
      <c r="F48" s="1220"/>
      <c r="G48" s="1220"/>
      <c r="H48" s="1220"/>
      <c r="I48" s="1220"/>
      <c r="J48" s="1221"/>
      <c r="K48" s="63">
        <v>811</v>
      </c>
      <c r="L48" s="64">
        <v>964</v>
      </c>
      <c r="M48" s="64">
        <v>1021</v>
      </c>
      <c r="N48" s="64">
        <v>995</v>
      </c>
      <c r="O48" s="65">
        <v>987</v>
      </c>
      <c r="P48" s="48"/>
      <c r="Q48" s="48"/>
      <c r="R48" s="48"/>
      <c r="S48" s="48"/>
      <c r="T48" s="48"/>
      <c r="U48" s="48"/>
    </row>
    <row r="49" spans="1:21" ht="30.75" customHeight="1">
      <c r="A49" s="48"/>
      <c r="B49" s="1214"/>
      <c r="C49" s="1215"/>
      <c r="D49" s="62"/>
      <c r="E49" s="1220" t="s">
        <v>16</v>
      </c>
      <c r="F49" s="1220"/>
      <c r="G49" s="1220"/>
      <c r="H49" s="1220"/>
      <c r="I49" s="1220"/>
      <c r="J49" s="1221"/>
      <c r="K49" s="63" t="s">
        <v>531</v>
      </c>
      <c r="L49" s="64" t="s">
        <v>531</v>
      </c>
      <c r="M49" s="64" t="s">
        <v>531</v>
      </c>
      <c r="N49" s="64" t="s">
        <v>531</v>
      </c>
      <c r="O49" s="65" t="s">
        <v>531</v>
      </c>
      <c r="P49" s="48"/>
      <c r="Q49" s="48"/>
      <c r="R49" s="48"/>
      <c r="S49" s="48"/>
      <c r="T49" s="48"/>
      <c r="U49" s="48"/>
    </row>
    <row r="50" spans="1:21" ht="30.75" customHeight="1">
      <c r="A50" s="48"/>
      <c r="B50" s="1214"/>
      <c r="C50" s="1215"/>
      <c r="D50" s="62"/>
      <c r="E50" s="1220" t="s">
        <v>17</v>
      </c>
      <c r="F50" s="1220"/>
      <c r="G50" s="1220"/>
      <c r="H50" s="1220"/>
      <c r="I50" s="1220"/>
      <c r="J50" s="1221"/>
      <c r="K50" s="63">
        <v>25</v>
      </c>
      <c r="L50" s="64">
        <v>16</v>
      </c>
      <c r="M50" s="64">
        <v>15</v>
      </c>
      <c r="N50" s="64">
        <v>14</v>
      </c>
      <c r="O50" s="65">
        <v>14</v>
      </c>
      <c r="P50" s="48"/>
      <c r="Q50" s="48"/>
      <c r="R50" s="48"/>
      <c r="S50" s="48"/>
      <c r="T50" s="48"/>
      <c r="U50" s="48"/>
    </row>
    <row r="51" spans="1:21" ht="30.75" customHeight="1">
      <c r="A51" s="48"/>
      <c r="B51" s="1216"/>
      <c r="C51" s="1217"/>
      <c r="D51" s="66"/>
      <c r="E51" s="1220" t="s">
        <v>18</v>
      </c>
      <c r="F51" s="1220"/>
      <c r="G51" s="1220"/>
      <c r="H51" s="1220"/>
      <c r="I51" s="1220"/>
      <c r="J51" s="1221"/>
      <c r="K51" s="63" t="s">
        <v>531</v>
      </c>
      <c r="L51" s="64" t="s">
        <v>531</v>
      </c>
      <c r="M51" s="64" t="s">
        <v>531</v>
      </c>
      <c r="N51" s="64" t="s">
        <v>531</v>
      </c>
      <c r="O51" s="65" t="s">
        <v>531</v>
      </c>
      <c r="P51" s="48"/>
      <c r="Q51" s="48"/>
      <c r="R51" s="48"/>
      <c r="S51" s="48"/>
      <c r="T51" s="48"/>
      <c r="U51" s="48"/>
    </row>
    <row r="52" spans="1:21" ht="30.75" customHeight="1">
      <c r="A52" s="48"/>
      <c r="B52" s="1222" t="s">
        <v>19</v>
      </c>
      <c r="C52" s="1223"/>
      <c r="D52" s="66"/>
      <c r="E52" s="1220" t="s">
        <v>20</v>
      </c>
      <c r="F52" s="1220"/>
      <c r="G52" s="1220"/>
      <c r="H52" s="1220"/>
      <c r="I52" s="1220"/>
      <c r="J52" s="1221"/>
      <c r="K52" s="63">
        <v>4638</v>
      </c>
      <c r="L52" s="64">
        <v>4809</v>
      </c>
      <c r="M52" s="64">
        <v>4898</v>
      </c>
      <c r="N52" s="64">
        <v>5007</v>
      </c>
      <c r="O52" s="65">
        <v>5198</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1155</v>
      </c>
      <c r="L53" s="69">
        <v>1127</v>
      </c>
      <c r="M53" s="69">
        <v>1205</v>
      </c>
      <c r="N53" s="69">
        <v>1264</v>
      </c>
      <c r="O53" s="70">
        <v>1463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c r="B57" s="1228" t="s">
        <v>25</v>
      </c>
      <c r="C57" s="1229"/>
      <c r="D57" s="1232" t="s">
        <v>26</v>
      </c>
      <c r="E57" s="1233"/>
      <c r="F57" s="1233"/>
      <c r="G57" s="1233"/>
      <c r="H57" s="1233"/>
      <c r="I57" s="1233"/>
      <c r="J57" s="1234"/>
      <c r="K57" s="83" t="s">
        <v>622</v>
      </c>
      <c r="L57" s="84" t="s">
        <v>622</v>
      </c>
      <c r="M57" s="84" t="s">
        <v>622</v>
      </c>
      <c r="N57" s="84" t="s">
        <v>622</v>
      </c>
      <c r="O57" s="85" t="s">
        <v>622</v>
      </c>
    </row>
    <row r="58" spans="1:21" ht="31.5" customHeight="1" thickBot="1">
      <c r="B58" s="1230"/>
      <c r="C58" s="1231"/>
      <c r="D58" s="1235" t="s">
        <v>27</v>
      </c>
      <c r="E58" s="1236"/>
      <c r="F58" s="1236"/>
      <c r="G58" s="1236"/>
      <c r="H58" s="1236"/>
      <c r="I58" s="1236"/>
      <c r="J58" s="1237"/>
      <c r="K58" s="86" t="s">
        <v>622</v>
      </c>
      <c r="L58" s="87" t="s">
        <v>622</v>
      </c>
      <c r="M58" s="87" t="s">
        <v>622</v>
      </c>
      <c r="N58" s="87" t="s">
        <v>622</v>
      </c>
      <c r="O58" s="88" t="s">
        <v>622</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kAH9k0FvWgEkEgSsLK+JQkGiq/RPb87XfHeMLtegN9rheGknztQwhAY37Y3iZBIShqUksgPFnmO5zeY0SQqig==" saltValue="Wp8XFUiPVkEHoVZuTHsG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37" zoomScaleSheetLayoutView="100" workbookViewId="0">
      <selection activeCell="DF38" sqref="DF38"/>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573</v>
      </c>
      <c r="J40" s="100" t="s">
        <v>574</v>
      </c>
      <c r="K40" s="100" t="s">
        <v>575</v>
      </c>
      <c r="L40" s="100" t="s">
        <v>576</v>
      </c>
      <c r="M40" s="101" t="s">
        <v>577</v>
      </c>
    </row>
    <row r="41" spans="2:13" ht="27.75" customHeight="1">
      <c r="B41" s="1238" t="s">
        <v>30</v>
      </c>
      <c r="C41" s="1239"/>
      <c r="D41" s="102"/>
      <c r="E41" s="1244" t="s">
        <v>31</v>
      </c>
      <c r="F41" s="1244"/>
      <c r="G41" s="1244"/>
      <c r="H41" s="1245"/>
      <c r="I41" s="103">
        <v>53695</v>
      </c>
      <c r="J41" s="104">
        <v>54888</v>
      </c>
      <c r="K41" s="104">
        <v>58419</v>
      </c>
      <c r="L41" s="104">
        <v>61275</v>
      </c>
      <c r="M41" s="105">
        <v>60437</v>
      </c>
    </row>
    <row r="42" spans="2:13" ht="27.75" customHeight="1">
      <c r="B42" s="1240"/>
      <c r="C42" s="1241"/>
      <c r="D42" s="106"/>
      <c r="E42" s="1246" t="s">
        <v>32</v>
      </c>
      <c r="F42" s="1246"/>
      <c r="G42" s="1246"/>
      <c r="H42" s="1247"/>
      <c r="I42" s="107">
        <v>149</v>
      </c>
      <c r="J42" s="108">
        <v>133</v>
      </c>
      <c r="K42" s="108">
        <v>114</v>
      </c>
      <c r="L42" s="108">
        <v>100</v>
      </c>
      <c r="M42" s="109">
        <v>86</v>
      </c>
    </row>
    <row r="43" spans="2:13" ht="27.75" customHeight="1">
      <c r="B43" s="1240"/>
      <c r="C43" s="1241"/>
      <c r="D43" s="106"/>
      <c r="E43" s="1246" t="s">
        <v>33</v>
      </c>
      <c r="F43" s="1246"/>
      <c r="G43" s="1246"/>
      <c r="H43" s="1247"/>
      <c r="I43" s="107">
        <v>11996</v>
      </c>
      <c r="J43" s="108">
        <v>11735</v>
      </c>
      <c r="K43" s="108">
        <v>11193</v>
      </c>
      <c r="L43" s="108">
        <v>11197</v>
      </c>
      <c r="M43" s="109">
        <v>10547</v>
      </c>
    </row>
    <row r="44" spans="2:13" ht="27.75" customHeight="1">
      <c r="B44" s="1240"/>
      <c r="C44" s="1241"/>
      <c r="D44" s="106"/>
      <c r="E44" s="1246" t="s">
        <v>34</v>
      </c>
      <c r="F44" s="1246"/>
      <c r="G44" s="1246"/>
      <c r="H44" s="1247"/>
      <c r="I44" s="107" t="s">
        <v>531</v>
      </c>
      <c r="J44" s="108" t="s">
        <v>531</v>
      </c>
      <c r="K44" s="108" t="s">
        <v>531</v>
      </c>
      <c r="L44" s="108" t="s">
        <v>531</v>
      </c>
      <c r="M44" s="109" t="s">
        <v>531</v>
      </c>
    </row>
    <row r="45" spans="2:13" ht="27.75" customHeight="1">
      <c r="B45" s="1240"/>
      <c r="C45" s="1241"/>
      <c r="D45" s="106"/>
      <c r="E45" s="1246" t="s">
        <v>35</v>
      </c>
      <c r="F45" s="1246"/>
      <c r="G45" s="1246"/>
      <c r="H45" s="1247"/>
      <c r="I45" s="107">
        <v>9329</v>
      </c>
      <c r="J45" s="108">
        <v>9131</v>
      </c>
      <c r="K45" s="108">
        <v>8850</v>
      </c>
      <c r="L45" s="108">
        <v>8512</v>
      </c>
      <c r="M45" s="109">
        <v>8252</v>
      </c>
    </row>
    <row r="46" spans="2:13" ht="27.75" customHeight="1">
      <c r="B46" s="1240"/>
      <c r="C46" s="1241"/>
      <c r="D46" s="110"/>
      <c r="E46" s="1246" t="s">
        <v>36</v>
      </c>
      <c r="F46" s="1246"/>
      <c r="G46" s="1246"/>
      <c r="H46" s="1247"/>
      <c r="I46" s="107">
        <v>107</v>
      </c>
      <c r="J46" s="108">
        <v>31</v>
      </c>
      <c r="K46" s="108">
        <v>30</v>
      </c>
      <c r="L46" s="108">
        <v>23</v>
      </c>
      <c r="M46" s="109">
        <v>22</v>
      </c>
    </row>
    <row r="47" spans="2:13" ht="27.75" customHeight="1">
      <c r="B47" s="1240"/>
      <c r="C47" s="1241"/>
      <c r="D47" s="111"/>
      <c r="E47" s="1248" t="s">
        <v>37</v>
      </c>
      <c r="F47" s="1249"/>
      <c r="G47" s="1249"/>
      <c r="H47" s="1250"/>
      <c r="I47" s="107" t="s">
        <v>531</v>
      </c>
      <c r="J47" s="108" t="s">
        <v>531</v>
      </c>
      <c r="K47" s="108" t="s">
        <v>531</v>
      </c>
      <c r="L47" s="108" t="s">
        <v>531</v>
      </c>
      <c r="M47" s="109" t="s">
        <v>531</v>
      </c>
    </row>
    <row r="48" spans="2:13" ht="27.75" customHeight="1">
      <c r="B48" s="1240"/>
      <c r="C48" s="1241"/>
      <c r="D48" s="106"/>
      <c r="E48" s="1246" t="s">
        <v>38</v>
      </c>
      <c r="F48" s="1246"/>
      <c r="G48" s="1246"/>
      <c r="H48" s="1247"/>
      <c r="I48" s="107" t="s">
        <v>531</v>
      </c>
      <c r="J48" s="108" t="s">
        <v>531</v>
      </c>
      <c r="K48" s="108" t="s">
        <v>531</v>
      </c>
      <c r="L48" s="108" t="s">
        <v>531</v>
      </c>
      <c r="M48" s="109" t="s">
        <v>531</v>
      </c>
    </row>
    <row r="49" spans="2:13" ht="27.75" customHeight="1">
      <c r="B49" s="1242"/>
      <c r="C49" s="1243"/>
      <c r="D49" s="106"/>
      <c r="E49" s="1246" t="s">
        <v>39</v>
      </c>
      <c r="F49" s="1246"/>
      <c r="G49" s="1246"/>
      <c r="H49" s="1247"/>
      <c r="I49" s="107" t="s">
        <v>531</v>
      </c>
      <c r="J49" s="108" t="s">
        <v>531</v>
      </c>
      <c r="K49" s="108" t="s">
        <v>531</v>
      </c>
      <c r="L49" s="108" t="s">
        <v>531</v>
      </c>
      <c r="M49" s="109" t="s">
        <v>531</v>
      </c>
    </row>
    <row r="50" spans="2:13" ht="27.75" customHeight="1">
      <c r="B50" s="1251" t="s">
        <v>40</v>
      </c>
      <c r="C50" s="1252"/>
      <c r="D50" s="112"/>
      <c r="E50" s="1246" t="s">
        <v>41</v>
      </c>
      <c r="F50" s="1246"/>
      <c r="G50" s="1246"/>
      <c r="H50" s="1247"/>
      <c r="I50" s="107">
        <v>8360</v>
      </c>
      <c r="J50" s="108">
        <v>7869</v>
      </c>
      <c r="K50" s="108">
        <v>7443</v>
      </c>
      <c r="L50" s="108">
        <v>7692</v>
      </c>
      <c r="M50" s="109">
        <v>6993</v>
      </c>
    </row>
    <row r="51" spans="2:13" ht="27.75" customHeight="1">
      <c r="B51" s="1240"/>
      <c r="C51" s="1241"/>
      <c r="D51" s="106"/>
      <c r="E51" s="1246" t="s">
        <v>42</v>
      </c>
      <c r="F51" s="1246"/>
      <c r="G51" s="1246"/>
      <c r="H51" s="1247"/>
      <c r="I51" s="107">
        <v>5741</v>
      </c>
      <c r="J51" s="108">
        <v>5986</v>
      </c>
      <c r="K51" s="108">
        <v>6519</v>
      </c>
      <c r="L51" s="108">
        <v>6164</v>
      </c>
      <c r="M51" s="109">
        <v>5330</v>
      </c>
    </row>
    <row r="52" spans="2:13" ht="27.75" customHeight="1">
      <c r="B52" s="1242"/>
      <c r="C52" s="1243"/>
      <c r="D52" s="106"/>
      <c r="E52" s="1246" t="s">
        <v>43</v>
      </c>
      <c r="F52" s="1246"/>
      <c r="G52" s="1246"/>
      <c r="H52" s="1247"/>
      <c r="I52" s="107">
        <v>50502</v>
      </c>
      <c r="J52" s="108">
        <v>50801</v>
      </c>
      <c r="K52" s="108">
        <v>52743</v>
      </c>
      <c r="L52" s="108">
        <v>54724</v>
      </c>
      <c r="M52" s="109">
        <v>53911</v>
      </c>
    </row>
    <row r="53" spans="2:13" ht="27.75" customHeight="1" thickBot="1">
      <c r="B53" s="1253" t="s">
        <v>44</v>
      </c>
      <c r="C53" s="1254"/>
      <c r="D53" s="113"/>
      <c r="E53" s="1255" t="s">
        <v>45</v>
      </c>
      <c r="F53" s="1255"/>
      <c r="G53" s="1255"/>
      <c r="H53" s="1256"/>
      <c r="I53" s="114">
        <v>10672</v>
      </c>
      <c r="J53" s="115">
        <v>11263</v>
      </c>
      <c r="K53" s="115">
        <v>11903</v>
      </c>
      <c r="L53" s="115">
        <v>12527</v>
      </c>
      <c r="M53" s="116">
        <v>13111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D0OsLY+1Te9UJP3jlUJs9Rm1miHhe1cOkMjHwdrUr+JcdrzJ0DWwL/wYGeQTNFXEmtzTrsPX0vkXjY62JN2tw==" saltValue="iSOw9vOnA7ui4eB9xvqZ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topLeftCell="F31" zoomScale="70" zoomScaleNormal="70" zoomScaleSheetLayoutView="100" workbookViewId="0">
      <selection activeCell="DF38" sqref="DF3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575</v>
      </c>
      <c r="G54" s="125" t="s">
        <v>576</v>
      </c>
      <c r="H54" s="126" t="s">
        <v>577</v>
      </c>
    </row>
    <row r="55" spans="2:8" ht="52.5" customHeight="1">
      <c r="B55" s="127"/>
      <c r="C55" s="1265" t="s">
        <v>48</v>
      </c>
      <c r="D55" s="1265"/>
      <c r="E55" s="1266"/>
      <c r="F55" s="128">
        <v>3765</v>
      </c>
      <c r="G55" s="128">
        <v>3316</v>
      </c>
      <c r="H55" s="129">
        <v>2648</v>
      </c>
    </row>
    <row r="56" spans="2:8" ht="52.5" customHeight="1">
      <c r="B56" s="130"/>
      <c r="C56" s="1267" t="s">
        <v>49</v>
      </c>
      <c r="D56" s="1267"/>
      <c r="E56" s="1268"/>
      <c r="F56" s="131">
        <v>1170</v>
      </c>
      <c r="G56" s="131">
        <v>1170</v>
      </c>
      <c r="H56" s="132">
        <v>970</v>
      </c>
    </row>
    <row r="57" spans="2:8" ht="53.25" customHeight="1">
      <c r="B57" s="130"/>
      <c r="C57" s="1269" t="s">
        <v>50</v>
      </c>
      <c r="D57" s="1269"/>
      <c r="E57" s="1270"/>
      <c r="F57" s="133">
        <v>4876</v>
      </c>
      <c r="G57" s="133">
        <v>5067</v>
      </c>
      <c r="H57" s="134">
        <v>5071</v>
      </c>
    </row>
    <row r="58" spans="2:8" ht="45.75" customHeight="1">
      <c r="B58" s="135"/>
      <c r="C58" s="1257" t="s">
        <v>616</v>
      </c>
      <c r="D58" s="1258"/>
      <c r="E58" s="1259"/>
      <c r="F58" s="136">
        <v>3358</v>
      </c>
      <c r="G58" s="136">
        <v>3290</v>
      </c>
      <c r="H58" s="137">
        <v>3081</v>
      </c>
    </row>
    <row r="59" spans="2:8" ht="45.75" customHeight="1">
      <c r="B59" s="135"/>
      <c r="C59" s="1257" t="s">
        <v>617</v>
      </c>
      <c r="D59" s="1258"/>
      <c r="E59" s="1259"/>
      <c r="F59" s="136">
        <v>765</v>
      </c>
      <c r="G59" s="136">
        <v>557</v>
      </c>
      <c r="H59" s="137">
        <v>507</v>
      </c>
    </row>
    <row r="60" spans="2:8" ht="45.75" customHeight="1">
      <c r="B60" s="135"/>
      <c r="C60" s="1257" t="s">
        <v>618</v>
      </c>
      <c r="D60" s="1258"/>
      <c r="E60" s="1259"/>
      <c r="F60" s="136" t="s">
        <v>621</v>
      </c>
      <c r="G60" s="136">
        <v>500</v>
      </c>
      <c r="H60" s="137">
        <v>499</v>
      </c>
    </row>
    <row r="61" spans="2:8" ht="45.75" customHeight="1">
      <c r="B61" s="135"/>
      <c r="C61" s="1257" t="s">
        <v>619</v>
      </c>
      <c r="D61" s="1258"/>
      <c r="E61" s="1259"/>
      <c r="F61" s="136">
        <v>118</v>
      </c>
      <c r="G61" s="136">
        <v>72</v>
      </c>
      <c r="H61" s="137">
        <v>305</v>
      </c>
    </row>
    <row r="62" spans="2:8" ht="45.75" customHeight="1" thickBot="1">
      <c r="B62" s="138"/>
      <c r="C62" s="1260" t="s">
        <v>620</v>
      </c>
      <c r="D62" s="1261"/>
      <c r="E62" s="1262"/>
      <c r="F62" s="139">
        <v>273</v>
      </c>
      <c r="G62" s="139">
        <v>273</v>
      </c>
      <c r="H62" s="140">
        <v>273</v>
      </c>
    </row>
    <row r="63" spans="2:8" ht="52.5" customHeight="1" thickBot="1">
      <c r="B63" s="141"/>
      <c r="C63" s="1263" t="s">
        <v>51</v>
      </c>
      <c r="D63" s="1263"/>
      <c r="E63" s="1264"/>
      <c r="F63" s="142">
        <v>9810</v>
      </c>
      <c r="G63" s="142">
        <v>9553</v>
      </c>
      <c r="H63" s="143">
        <v>8689</v>
      </c>
    </row>
    <row r="64" spans="2:8" ht="15" customHeight="1"/>
  </sheetData>
  <sheetProtection algorithmName="SHA-512" hashValue="zEik9B9jgJOB1aC/Q3eAXaNsZRExgVY1YifISBIXmS1QyQXqFhv1BS+jJLT4GxvYXWHGhP5gcHzvmi9U3nI+og==" saltValue="TYWRaTxAoZvmMiY/hMHH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570</v>
      </c>
      <c r="G2" s="157"/>
      <c r="H2" s="158"/>
    </row>
    <row r="3" spans="1:8">
      <c r="A3" s="154" t="s">
        <v>563</v>
      </c>
      <c r="B3" s="159"/>
      <c r="C3" s="160"/>
      <c r="D3" s="161">
        <v>79456</v>
      </c>
      <c r="E3" s="162"/>
      <c r="F3" s="163">
        <v>54227</v>
      </c>
      <c r="G3" s="164"/>
      <c r="H3" s="165"/>
    </row>
    <row r="4" spans="1:8">
      <c r="A4" s="166"/>
      <c r="B4" s="167"/>
      <c r="C4" s="168"/>
      <c r="D4" s="169">
        <v>54651</v>
      </c>
      <c r="E4" s="170"/>
      <c r="F4" s="171">
        <v>29694</v>
      </c>
      <c r="G4" s="172"/>
      <c r="H4" s="173"/>
    </row>
    <row r="5" spans="1:8">
      <c r="A5" s="154" t="s">
        <v>565</v>
      </c>
      <c r="B5" s="159"/>
      <c r="C5" s="160"/>
      <c r="D5" s="161">
        <v>72028</v>
      </c>
      <c r="E5" s="162"/>
      <c r="F5" s="163">
        <v>44504</v>
      </c>
      <c r="G5" s="164"/>
      <c r="H5" s="165"/>
    </row>
    <row r="6" spans="1:8">
      <c r="A6" s="166"/>
      <c r="B6" s="167"/>
      <c r="C6" s="168"/>
      <c r="D6" s="169">
        <v>52633</v>
      </c>
      <c r="E6" s="170"/>
      <c r="F6" s="171">
        <v>25876</v>
      </c>
      <c r="G6" s="172"/>
      <c r="H6" s="173"/>
    </row>
    <row r="7" spans="1:8">
      <c r="A7" s="154" t="s">
        <v>566</v>
      </c>
      <c r="B7" s="159"/>
      <c r="C7" s="160"/>
      <c r="D7" s="161">
        <v>105014</v>
      </c>
      <c r="E7" s="162"/>
      <c r="F7" s="163">
        <v>47820</v>
      </c>
      <c r="G7" s="164"/>
      <c r="H7" s="165"/>
    </row>
    <row r="8" spans="1:8">
      <c r="A8" s="166"/>
      <c r="B8" s="167"/>
      <c r="C8" s="168"/>
      <c r="D8" s="169">
        <v>78587</v>
      </c>
      <c r="E8" s="170"/>
      <c r="F8" s="171">
        <v>25855</v>
      </c>
      <c r="G8" s="172"/>
      <c r="H8" s="173"/>
    </row>
    <row r="9" spans="1:8">
      <c r="A9" s="154" t="s">
        <v>567</v>
      </c>
      <c r="B9" s="159"/>
      <c r="C9" s="160"/>
      <c r="D9" s="161">
        <v>106886</v>
      </c>
      <c r="E9" s="162"/>
      <c r="F9" s="163">
        <v>41934</v>
      </c>
      <c r="G9" s="164"/>
      <c r="H9" s="165"/>
    </row>
    <row r="10" spans="1:8">
      <c r="A10" s="166"/>
      <c r="B10" s="167"/>
      <c r="C10" s="168"/>
      <c r="D10" s="169">
        <v>83070</v>
      </c>
      <c r="E10" s="170"/>
      <c r="F10" s="171">
        <v>23352</v>
      </c>
      <c r="G10" s="172"/>
      <c r="H10" s="173"/>
    </row>
    <row r="11" spans="1:8">
      <c r="A11" s="154" t="s">
        <v>568</v>
      </c>
      <c r="B11" s="159"/>
      <c r="C11" s="160"/>
      <c r="D11" s="161">
        <v>60355</v>
      </c>
      <c r="E11" s="162"/>
      <c r="F11" s="163">
        <v>45588</v>
      </c>
      <c r="G11" s="164"/>
      <c r="H11" s="165"/>
    </row>
    <row r="12" spans="1:8">
      <c r="A12" s="166"/>
      <c r="B12" s="167"/>
      <c r="C12" s="174"/>
      <c r="D12" s="169">
        <v>45192</v>
      </c>
      <c r="E12" s="170"/>
      <c r="F12" s="171">
        <v>24150</v>
      </c>
      <c r="G12" s="172"/>
      <c r="H12" s="173"/>
    </row>
    <row r="13" spans="1:8">
      <c r="A13" s="154"/>
      <c r="B13" s="159"/>
      <c r="C13" s="175"/>
      <c r="D13" s="176">
        <v>84748</v>
      </c>
      <c r="E13" s="177"/>
      <c r="F13" s="178">
        <v>46815</v>
      </c>
      <c r="G13" s="179"/>
      <c r="H13" s="165"/>
    </row>
    <row r="14" spans="1:8">
      <c r="A14" s="166"/>
      <c r="B14" s="167"/>
      <c r="C14" s="168"/>
      <c r="D14" s="169">
        <v>62827</v>
      </c>
      <c r="E14" s="170"/>
      <c r="F14" s="171">
        <v>25785</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7.05</v>
      </c>
      <c r="C19" s="180">
        <f>ROUND(VALUE(SUBSTITUTE(実質収支比率等に係る経年分析!G$48,"▲","-")),2)</f>
        <v>6.81</v>
      </c>
      <c r="D19" s="180">
        <f>ROUND(VALUE(SUBSTITUTE(実質収支比率等に係る経年分析!H$48,"▲","-")),2)</f>
        <v>6.23</v>
      </c>
      <c r="E19" s="180">
        <f>ROUND(VALUE(SUBSTITUTE(実質収支比率等に係る経年分析!I$48,"▲","-")),2)</f>
        <v>3.28</v>
      </c>
      <c r="F19" s="180">
        <f>ROUND(VALUE(SUBSTITUTE(実質収支比率等に係る経年分析!J$48,"▲","-")),2)</f>
        <v>2.09</v>
      </c>
    </row>
    <row r="20" spans="1:11">
      <c r="A20" s="180" t="s">
        <v>55</v>
      </c>
      <c r="B20" s="180">
        <f>ROUND(VALUE(SUBSTITUTE(実質収支比率等に係る経年分析!F$47,"▲","-")),2)</f>
        <v>17.690000000000001</v>
      </c>
      <c r="C20" s="180">
        <f>ROUND(VALUE(SUBSTITUTE(実質収支比率等に係る経年分析!G$47,"▲","-")),2)</f>
        <v>16.34</v>
      </c>
      <c r="D20" s="180">
        <f>ROUND(VALUE(SUBSTITUTE(実質収支比率等に係る経年分析!H$47,"▲","-")),2)</f>
        <v>15.36</v>
      </c>
      <c r="E20" s="180">
        <f>ROUND(VALUE(SUBSTITUTE(実質収支比率等に係る経年分析!I$47,"▲","-")),2)</f>
        <v>13.59</v>
      </c>
      <c r="F20" s="180">
        <f>ROUND(VALUE(SUBSTITUTE(実質収支比率等に係る経年分析!J$47,"▲","-")),2)</f>
        <v>10.81</v>
      </c>
    </row>
    <row r="21" spans="1:11">
      <c r="A21" s="180" t="s">
        <v>56</v>
      </c>
      <c r="B21" s="180">
        <f>IF(ISNUMBER(VALUE(SUBSTITUTE(実質収支比率等に係る経年分析!F$49,"▲","-"))),ROUND(VALUE(SUBSTITUTE(実質収支比率等に係る経年分析!F$49,"▲","-")),2),NA())</f>
        <v>0.28999999999999998</v>
      </c>
      <c r="C21" s="180">
        <f>IF(ISNUMBER(VALUE(SUBSTITUTE(実質収支比率等に係る経年分析!G$49,"▲","-"))),ROUND(VALUE(SUBSTITUTE(実質収支比率等に係る経年分析!G$49,"▲","-")),2),NA())</f>
        <v>-1.91</v>
      </c>
      <c r="D21" s="180">
        <f>IF(ISNUMBER(VALUE(SUBSTITUTE(実質収支比率等に係る経年分析!H$49,"▲","-"))),ROUND(VALUE(SUBSTITUTE(実質収支比率等に係る経年分析!H$49,"▲","-")),2),NA())</f>
        <v>-1.89</v>
      </c>
      <c r="E21" s="180">
        <f>IF(ISNUMBER(VALUE(SUBSTITUTE(実質収支比率等に係る経年分析!I$49,"▲","-"))),ROUND(VALUE(SUBSTITUTE(実質収支比率等に係る経年分析!I$49,"▲","-")),2),NA())</f>
        <v>-4.82</v>
      </c>
      <c r="F21" s="180">
        <f>IF(ISNUMBER(VALUE(SUBSTITUTE(実質収支比率等に係る経年分析!J$49,"▲","-"))),ROUND(VALUE(SUBSTITUTE(実質収支比率等に係る経年分析!J$49,"▲","-")),2),NA())</f>
        <v>-3.9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温泉事業特別会計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診療所事業特別会計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銅山観光事業特別会計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1.1399999999999999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0.42</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0.44</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2.0699999999999998</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8.1999999999999993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10.14</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4638</v>
      </c>
      <c r="E42" s="182"/>
      <c r="F42" s="182"/>
      <c r="G42" s="182">
        <f>'実質公債費比率（分子）の構造'!L$52</f>
        <v>4809</v>
      </c>
      <c r="H42" s="182"/>
      <c r="I42" s="182"/>
      <c r="J42" s="182">
        <f>'実質公債費比率（分子）の構造'!M$52</f>
        <v>4898</v>
      </c>
      <c r="K42" s="182"/>
      <c r="L42" s="182"/>
      <c r="M42" s="182">
        <f>'実質公債費比率（分子）の構造'!N$52</f>
        <v>5007</v>
      </c>
      <c r="N42" s="182"/>
      <c r="O42" s="182"/>
      <c r="P42" s="182">
        <f>'実質公債費比率（分子）の構造'!O$52</f>
        <v>5198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25</v>
      </c>
      <c r="C44" s="182"/>
      <c r="D44" s="182"/>
      <c r="E44" s="182">
        <f>'実質公債費比率（分子）の構造'!L$50</f>
        <v>16</v>
      </c>
      <c r="F44" s="182"/>
      <c r="G44" s="182"/>
      <c r="H44" s="182">
        <f>'実質公債費比率（分子）の構造'!M$50</f>
        <v>15</v>
      </c>
      <c r="I44" s="182"/>
      <c r="J44" s="182"/>
      <c r="K44" s="182">
        <f>'実質公債費比率（分子）の構造'!N$50</f>
        <v>14</v>
      </c>
      <c r="L44" s="182"/>
      <c r="M44" s="182"/>
      <c r="N44" s="182">
        <f>'実質公債費比率（分子）の構造'!O$50</f>
        <v>14</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811</v>
      </c>
      <c r="C46" s="182"/>
      <c r="D46" s="182"/>
      <c r="E46" s="182">
        <f>'実質公債費比率（分子）の構造'!L$48</f>
        <v>964</v>
      </c>
      <c r="F46" s="182"/>
      <c r="G46" s="182"/>
      <c r="H46" s="182">
        <f>'実質公債費比率（分子）の構造'!M$48</f>
        <v>1021</v>
      </c>
      <c r="I46" s="182"/>
      <c r="J46" s="182"/>
      <c r="K46" s="182">
        <f>'実質公債費比率（分子）の構造'!N$48</f>
        <v>995</v>
      </c>
      <c r="L46" s="182"/>
      <c r="M46" s="182"/>
      <c r="N46" s="182">
        <f>'実質公債費比率（分子）の構造'!O$48</f>
        <v>987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4957</v>
      </c>
      <c r="C49" s="182"/>
      <c r="D49" s="182"/>
      <c r="E49" s="182">
        <f>'実質公債費比率（分子）の構造'!L$45</f>
        <v>4956</v>
      </c>
      <c r="F49" s="182"/>
      <c r="G49" s="182"/>
      <c r="H49" s="182">
        <f>'実質公債費比率（分子）の構造'!M$45</f>
        <v>5067</v>
      </c>
      <c r="I49" s="182"/>
      <c r="J49" s="182"/>
      <c r="K49" s="182">
        <f>'実質公債費比率（分子）の構造'!N$45</f>
        <v>5262</v>
      </c>
      <c r="L49" s="182"/>
      <c r="M49" s="182"/>
      <c r="N49" s="182">
        <f>'実質公債費比率（分子）の構造'!O$45</f>
        <v>5660</v>
      </c>
      <c r="O49" s="182"/>
      <c r="P49" s="182"/>
    </row>
    <row r="50" spans="1:16">
      <c r="A50" s="182" t="s">
        <v>71</v>
      </c>
      <c r="B50" s="182" t="e">
        <f>NA()</f>
        <v>#N/A</v>
      </c>
      <c r="C50" s="182">
        <f>IF(ISNUMBER('実質公債費比率（分子）の構造'!K$53),'実質公債費比率（分子）の構造'!K$53,NA())</f>
        <v>1155</v>
      </c>
      <c r="D50" s="182" t="e">
        <f>NA()</f>
        <v>#N/A</v>
      </c>
      <c r="E50" s="182" t="e">
        <f>NA()</f>
        <v>#N/A</v>
      </c>
      <c r="F50" s="182">
        <f>IF(ISNUMBER('実質公債費比率（分子）の構造'!L$53),'実質公債費比率（分子）の構造'!L$53,NA())</f>
        <v>1127</v>
      </c>
      <c r="G50" s="182" t="e">
        <f>NA()</f>
        <v>#N/A</v>
      </c>
      <c r="H50" s="182" t="e">
        <f>NA()</f>
        <v>#N/A</v>
      </c>
      <c r="I50" s="182">
        <f>IF(ISNUMBER('実質公債費比率（分子）の構造'!M$53),'実質公債費比率（分子）の構造'!M$53,NA())</f>
        <v>1205</v>
      </c>
      <c r="J50" s="182" t="e">
        <f>NA()</f>
        <v>#N/A</v>
      </c>
      <c r="K50" s="182" t="e">
        <f>NA()</f>
        <v>#N/A</v>
      </c>
      <c r="L50" s="182">
        <f>IF(ISNUMBER('実質公債費比率（分子）の構造'!N$53),'実質公債費比率（分子）の構造'!N$53,NA())</f>
        <v>1264</v>
      </c>
      <c r="M50" s="182" t="e">
        <f>NA()</f>
        <v>#N/A</v>
      </c>
      <c r="N50" s="182" t="e">
        <f>NA()</f>
        <v>#N/A</v>
      </c>
      <c r="O50" s="182">
        <f>IF(ISNUMBER('実質公債費比率（分子）の構造'!O$53),'実質公債費比率（分子）の構造'!O$53,NA())</f>
        <v>1463</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50502</v>
      </c>
      <c r="E56" s="181"/>
      <c r="F56" s="181"/>
      <c r="G56" s="181">
        <f>'将来負担比率（分子）の構造'!J$52</f>
        <v>50801</v>
      </c>
      <c r="H56" s="181"/>
      <c r="I56" s="181"/>
      <c r="J56" s="181">
        <f>'将来負担比率（分子）の構造'!K$52</f>
        <v>52743</v>
      </c>
      <c r="K56" s="181"/>
      <c r="L56" s="181"/>
      <c r="M56" s="181">
        <f>'将来負担比率（分子）の構造'!L$52</f>
        <v>54724</v>
      </c>
      <c r="N56" s="181"/>
      <c r="O56" s="181"/>
      <c r="P56" s="181">
        <f>'将来負担比率（分子）の構造'!M$52</f>
        <v>53911</v>
      </c>
    </row>
    <row r="57" spans="1:16">
      <c r="A57" s="181" t="s">
        <v>42</v>
      </c>
      <c r="B57" s="181"/>
      <c r="C57" s="181"/>
      <c r="D57" s="181">
        <f>'将来負担比率（分子）の構造'!I$51</f>
        <v>5741</v>
      </c>
      <c r="E57" s="181"/>
      <c r="F57" s="181"/>
      <c r="G57" s="181">
        <f>'将来負担比率（分子）の構造'!J$51</f>
        <v>5986</v>
      </c>
      <c r="H57" s="181"/>
      <c r="I57" s="181"/>
      <c r="J57" s="181">
        <f>'将来負担比率（分子）の構造'!K$51</f>
        <v>6519</v>
      </c>
      <c r="K57" s="181"/>
      <c r="L57" s="181"/>
      <c r="M57" s="181">
        <f>'将来負担比率（分子）の構造'!L$51</f>
        <v>6164</v>
      </c>
      <c r="N57" s="181"/>
      <c r="O57" s="181"/>
      <c r="P57" s="181">
        <f>'将来負担比率（分子）の構造'!M$51</f>
        <v>5330</v>
      </c>
    </row>
    <row r="58" spans="1:16">
      <c r="A58" s="181" t="s">
        <v>41</v>
      </c>
      <c r="B58" s="181"/>
      <c r="C58" s="181"/>
      <c r="D58" s="181">
        <f>'将来負担比率（分子）の構造'!I$50</f>
        <v>8360</v>
      </c>
      <c r="E58" s="181"/>
      <c r="F58" s="181"/>
      <c r="G58" s="181">
        <f>'将来負担比率（分子）の構造'!J$50</f>
        <v>7869</v>
      </c>
      <c r="H58" s="181"/>
      <c r="I58" s="181"/>
      <c r="J58" s="181">
        <f>'将来負担比率（分子）の構造'!K$50</f>
        <v>7443</v>
      </c>
      <c r="K58" s="181"/>
      <c r="L58" s="181"/>
      <c r="M58" s="181">
        <f>'将来負担比率（分子）の構造'!L$50</f>
        <v>7692</v>
      </c>
      <c r="N58" s="181"/>
      <c r="O58" s="181"/>
      <c r="P58" s="181">
        <f>'将来負担比率（分子）の構造'!M$50</f>
        <v>6993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107</v>
      </c>
      <c r="C61" s="181"/>
      <c r="D61" s="181"/>
      <c r="E61" s="181">
        <f>'将来負担比率（分子）の構造'!J$46</f>
        <v>31</v>
      </c>
      <c r="F61" s="181"/>
      <c r="G61" s="181"/>
      <c r="H61" s="181">
        <f>'将来負担比率（分子）の構造'!K$46</f>
        <v>30</v>
      </c>
      <c r="I61" s="181"/>
      <c r="J61" s="181"/>
      <c r="K61" s="181">
        <f>'将来負担比率（分子）の構造'!L$46</f>
        <v>23</v>
      </c>
      <c r="L61" s="181"/>
      <c r="M61" s="181"/>
      <c r="N61" s="181">
        <f>'将来負担比率（分子）の構造'!M$46</f>
        <v>22</v>
      </c>
      <c r="O61" s="181"/>
      <c r="P61" s="181"/>
    </row>
    <row r="62" spans="1:16">
      <c r="A62" s="181" t="s">
        <v>35</v>
      </c>
      <c r="B62" s="181">
        <f>'将来負担比率（分子）の構造'!I$45</f>
        <v>9329</v>
      </c>
      <c r="C62" s="181"/>
      <c r="D62" s="181"/>
      <c r="E62" s="181">
        <f>'将来負担比率（分子）の構造'!J$45</f>
        <v>9131</v>
      </c>
      <c r="F62" s="181"/>
      <c r="G62" s="181"/>
      <c r="H62" s="181">
        <f>'将来負担比率（分子）の構造'!K$45</f>
        <v>8850</v>
      </c>
      <c r="I62" s="181"/>
      <c r="J62" s="181"/>
      <c r="K62" s="181">
        <f>'将来負担比率（分子）の構造'!L$45</f>
        <v>8512</v>
      </c>
      <c r="L62" s="181"/>
      <c r="M62" s="181"/>
      <c r="N62" s="181">
        <f>'将来負担比率（分子）の構造'!M$45</f>
        <v>8252</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11996</v>
      </c>
      <c r="C64" s="181"/>
      <c r="D64" s="181"/>
      <c r="E64" s="181">
        <f>'将来負担比率（分子）の構造'!J$43</f>
        <v>11735</v>
      </c>
      <c r="F64" s="181"/>
      <c r="G64" s="181"/>
      <c r="H64" s="181">
        <f>'将来負担比率（分子）の構造'!K$43</f>
        <v>11193</v>
      </c>
      <c r="I64" s="181"/>
      <c r="J64" s="181"/>
      <c r="K64" s="181">
        <f>'将来負担比率（分子）の構造'!L$43</f>
        <v>11197</v>
      </c>
      <c r="L64" s="181"/>
      <c r="M64" s="181"/>
      <c r="N64" s="181">
        <f>'将来負担比率（分子）の構造'!M$43</f>
        <v>10547</v>
      </c>
      <c r="O64" s="181"/>
      <c r="P64" s="181"/>
    </row>
    <row r="65" spans="1:16">
      <c r="A65" s="181" t="s">
        <v>32</v>
      </c>
      <c r="B65" s="181">
        <f>'将来負担比率（分子）の構造'!I$42</f>
        <v>149</v>
      </c>
      <c r="C65" s="181"/>
      <c r="D65" s="181"/>
      <c r="E65" s="181">
        <f>'将来負担比率（分子）の構造'!J$42</f>
        <v>133</v>
      </c>
      <c r="F65" s="181"/>
      <c r="G65" s="181"/>
      <c r="H65" s="181">
        <f>'将来負担比率（分子）の構造'!K$42</f>
        <v>114</v>
      </c>
      <c r="I65" s="181"/>
      <c r="J65" s="181"/>
      <c r="K65" s="181">
        <f>'将来負担比率（分子）の構造'!L$42</f>
        <v>100</v>
      </c>
      <c r="L65" s="181"/>
      <c r="M65" s="181"/>
      <c r="N65" s="181">
        <f>'将来負担比率（分子）の構造'!M$42</f>
        <v>86</v>
      </c>
      <c r="O65" s="181"/>
      <c r="P65" s="181"/>
    </row>
    <row r="66" spans="1:16">
      <c r="A66" s="181" t="s">
        <v>31</v>
      </c>
      <c r="B66" s="181">
        <f>'将来負担比率（分子）の構造'!I$41</f>
        <v>53695</v>
      </c>
      <c r="C66" s="181"/>
      <c r="D66" s="181"/>
      <c r="E66" s="181">
        <f>'将来負担比率（分子）の構造'!J$41</f>
        <v>54888</v>
      </c>
      <c r="F66" s="181"/>
      <c r="G66" s="181"/>
      <c r="H66" s="181">
        <f>'将来負担比率（分子）の構造'!K$41</f>
        <v>58419</v>
      </c>
      <c r="I66" s="181"/>
      <c r="J66" s="181"/>
      <c r="K66" s="181">
        <f>'将来負担比率（分子）の構造'!L$41</f>
        <v>61275</v>
      </c>
      <c r="L66" s="181"/>
      <c r="M66" s="181"/>
      <c r="N66" s="181">
        <f>'将来負担比率（分子）の構造'!M$41</f>
        <v>60437</v>
      </c>
      <c r="O66" s="181"/>
      <c r="P66" s="181"/>
    </row>
    <row r="67" spans="1:16">
      <c r="A67" s="181" t="s">
        <v>75</v>
      </c>
      <c r="B67" s="181" t="e">
        <f>NA()</f>
        <v>#N/A</v>
      </c>
      <c r="C67" s="181">
        <f>IF(ISNUMBER('将来負担比率（分子）の構造'!I$53), IF('将来負担比率（分子）の構造'!I$53 &lt; 0, 0, '将来負担比率（分子）の構造'!I$53), NA())</f>
        <v>10672</v>
      </c>
      <c r="D67" s="181" t="e">
        <f>NA()</f>
        <v>#N/A</v>
      </c>
      <c r="E67" s="181" t="e">
        <f>NA()</f>
        <v>#N/A</v>
      </c>
      <c r="F67" s="181">
        <f>IF(ISNUMBER('将来負担比率（分子）の構造'!J$53), IF('将来負担比率（分子）の構造'!J$53 &lt; 0, 0, '将来負担比率（分子）の構造'!J$53), NA())</f>
        <v>11263</v>
      </c>
      <c r="G67" s="181" t="e">
        <f>NA()</f>
        <v>#N/A</v>
      </c>
      <c r="H67" s="181" t="e">
        <f>NA()</f>
        <v>#N/A</v>
      </c>
      <c r="I67" s="181">
        <f>IF(ISNUMBER('将来負担比率（分子）の構造'!K$53), IF('将来負担比率（分子）の構造'!K$53 &lt; 0, 0, '将来負担比率（分子）の構造'!K$53), NA())</f>
        <v>11903</v>
      </c>
      <c r="J67" s="181" t="e">
        <f>NA()</f>
        <v>#N/A</v>
      </c>
      <c r="K67" s="181" t="e">
        <f>NA()</f>
        <v>#N/A</v>
      </c>
      <c r="L67" s="181">
        <f>IF(ISNUMBER('将来負担比率（分子）の構造'!L$53), IF('将来負担比率（分子）の構造'!L$53 &lt; 0, 0, '将来負担比率（分子）の構造'!L$53), NA())</f>
        <v>12527</v>
      </c>
      <c r="M67" s="181" t="e">
        <f>NA()</f>
        <v>#N/A</v>
      </c>
      <c r="N67" s="181" t="e">
        <f>NA()</f>
        <v>#N/A</v>
      </c>
      <c r="O67" s="181">
        <f>IF(ISNUMBER('将来負担比率（分子）の構造'!M$53), IF('将来負担比率（分子）の構造'!M$53 &lt; 0, 0, '将来負担比率（分子）の構造'!M$53), NA())</f>
        <v>13111</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3765</v>
      </c>
      <c r="C72" s="185">
        <f>基金残高に係る経年分析!G55</f>
        <v>3316</v>
      </c>
      <c r="D72" s="185">
        <f>基金残高に係る経年分析!H55</f>
        <v>2648</v>
      </c>
    </row>
    <row r="73" spans="1:16">
      <c r="A73" s="184" t="s">
        <v>78</v>
      </c>
      <c r="B73" s="185">
        <f>基金残高に係る経年分析!F56</f>
        <v>1170</v>
      </c>
      <c r="C73" s="185">
        <f>基金残高に係る経年分析!G56</f>
        <v>1170</v>
      </c>
      <c r="D73" s="185">
        <f>基金残高に係る経年分析!H56</f>
        <v>970</v>
      </c>
    </row>
    <row r="74" spans="1:16">
      <c r="A74" s="184" t="s">
        <v>79</v>
      </c>
      <c r="B74" s="185">
        <f>基金残高に係る経年分析!F57</f>
        <v>4876</v>
      </c>
      <c r="C74" s="185">
        <f>基金残高に係る経年分析!G57</f>
        <v>5067</v>
      </c>
      <c r="D74" s="185">
        <f>基金残高に係る経年分析!H57</f>
        <v>5071</v>
      </c>
    </row>
  </sheetData>
  <sheetProtection algorithmName="SHA-512" hashValue="+Bct2wCXVcFw4UtMCOko/XgNld9IlNyrofyk5RMfuYTVNZ6BXJ5BDyNgfqe7qAtouhezmUQzofuYza1fZjAaKw==" saltValue="V3uP4pq31euAcnNGfWWg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topLeftCell="AR25" workbookViewId="0">
      <selection activeCell="DF38" sqref="DF38"/>
    </sheetView>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224</v>
      </c>
      <c r="C5" s="632"/>
      <c r="D5" s="632"/>
      <c r="E5" s="632"/>
      <c r="F5" s="632"/>
      <c r="G5" s="632"/>
      <c r="H5" s="632"/>
      <c r="I5" s="632"/>
      <c r="J5" s="632"/>
      <c r="K5" s="632"/>
      <c r="L5" s="632"/>
      <c r="M5" s="632"/>
      <c r="N5" s="632"/>
      <c r="O5" s="632"/>
      <c r="P5" s="632"/>
      <c r="Q5" s="633"/>
      <c r="R5" s="634">
        <v>13268735</v>
      </c>
      <c r="S5" s="635"/>
      <c r="T5" s="635"/>
      <c r="U5" s="635"/>
      <c r="V5" s="635"/>
      <c r="W5" s="635"/>
      <c r="X5" s="635"/>
      <c r="Y5" s="636"/>
      <c r="Z5" s="637">
        <v>31.2</v>
      </c>
      <c r="AA5" s="637"/>
      <c r="AB5" s="637"/>
      <c r="AC5" s="637"/>
      <c r="AD5" s="638">
        <v>12840336</v>
      </c>
      <c r="AE5" s="638"/>
      <c r="AF5" s="638"/>
      <c r="AG5" s="638"/>
      <c r="AH5" s="638"/>
      <c r="AI5" s="638"/>
      <c r="AJ5" s="638"/>
      <c r="AK5" s="638"/>
      <c r="AL5" s="639">
        <v>53.9</v>
      </c>
      <c r="AM5" s="640"/>
      <c r="AN5" s="640"/>
      <c r="AO5" s="641"/>
      <c r="AP5" s="631" t="s">
        <v>225</v>
      </c>
      <c r="AQ5" s="632"/>
      <c r="AR5" s="632"/>
      <c r="AS5" s="632"/>
      <c r="AT5" s="632"/>
      <c r="AU5" s="632"/>
      <c r="AV5" s="632"/>
      <c r="AW5" s="632"/>
      <c r="AX5" s="632"/>
      <c r="AY5" s="632"/>
      <c r="AZ5" s="632"/>
      <c r="BA5" s="632"/>
      <c r="BB5" s="632"/>
      <c r="BC5" s="632"/>
      <c r="BD5" s="632"/>
      <c r="BE5" s="632"/>
      <c r="BF5" s="633"/>
      <c r="BG5" s="645">
        <v>12473516</v>
      </c>
      <c r="BH5" s="646"/>
      <c r="BI5" s="646"/>
      <c r="BJ5" s="646"/>
      <c r="BK5" s="646"/>
      <c r="BL5" s="646"/>
      <c r="BM5" s="646"/>
      <c r="BN5" s="647"/>
      <c r="BO5" s="648">
        <v>94</v>
      </c>
      <c r="BP5" s="648"/>
      <c r="BQ5" s="648"/>
      <c r="BR5" s="648"/>
      <c r="BS5" s="649">
        <v>147354</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c r="B6" s="642" t="s">
        <v>229</v>
      </c>
      <c r="C6" s="643"/>
      <c r="D6" s="643"/>
      <c r="E6" s="643"/>
      <c r="F6" s="643"/>
      <c r="G6" s="643"/>
      <c r="H6" s="643"/>
      <c r="I6" s="643"/>
      <c r="J6" s="643"/>
      <c r="K6" s="643"/>
      <c r="L6" s="643"/>
      <c r="M6" s="643"/>
      <c r="N6" s="643"/>
      <c r="O6" s="643"/>
      <c r="P6" s="643"/>
      <c r="Q6" s="644"/>
      <c r="R6" s="645">
        <v>454093</v>
      </c>
      <c r="S6" s="646"/>
      <c r="T6" s="646"/>
      <c r="U6" s="646"/>
      <c r="V6" s="646"/>
      <c r="W6" s="646"/>
      <c r="X6" s="646"/>
      <c r="Y6" s="647"/>
      <c r="Z6" s="648">
        <v>1.1000000000000001</v>
      </c>
      <c r="AA6" s="648"/>
      <c r="AB6" s="648"/>
      <c r="AC6" s="648"/>
      <c r="AD6" s="649">
        <v>454093</v>
      </c>
      <c r="AE6" s="649"/>
      <c r="AF6" s="649"/>
      <c r="AG6" s="649"/>
      <c r="AH6" s="649"/>
      <c r="AI6" s="649"/>
      <c r="AJ6" s="649"/>
      <c r="AK6" s="649"/>
      <c r="AL6" s="650">
        <v>1.9</v>
      </c>
      <c r="AM6" s="651"/>
      <c r="AN6" s="651"/>
      <c r="AO6" s="652"/>
      <c r="AP6" s="642" t="s">
        <v>230</v>
      </c>
      <c r="AQ6" s="643"/>
      <c r="AR6" s="643"/>
      <c r="AS6" s="643"/>
      <c r="AT6" s="643"/>
      <c r="AU6" s="643"/>
      <c r="AV6" s="643"/>
      <c r="AW6" s="643"/>
      <c r="AX6" s="643"/>
      <c r="AY6" s="643"/>
      <c r="AZ6" s="643"/>
      <c r="BA6" s="643"/>
      <c r="BB6" s="643"/>
      <c r="BC6" s="643"/>
      <c r="BD6" s="643"/>
      <c r="BE6" s="643"/>
      <c r="BF6" s="644"/>
      <c r="BG6" s="645">
        <v>12473516</v>
      </c>
      <c r="BH6" s="646"/>
      <c r="BI6" s="646"/>
      <c r="BJ6" s="646"/>
      <c r="BK6" s="646"/>
      <c r="BL6" s="646"/>
      <c r="BM6" s="646"/>
      <c r="BN6" s="647"/>
      <c r="BO6" s="648">
        <v>94</v>
      </c>
      <c r="BP6" s="648"/>
      <c r="BQ6" s="648"/>
      <c r="BR6" s="648"/>
      <c r="BS6" s="649">
        <v>147354</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279724</v>
      </c>
      <c r="CS6" s="646"/>
      <c r="CT6" s="646"/>
      <c r="CU6" s="646"/>
      <c r="CV6" s="646"/>
      <c r="CW6" s="646"/>
      <c r="CX6" s="646"/>
      <c r="CY6" s="647"/>
      <c r="CZ6" s="639">
        <v>0.7</v>
      </c>
      <c r="DA6" s="640"/>
      <c r="DB6" s="640"/>
      <c r="DC6" s="659"/>
      <c r="DD6" s="654" t="s">
        <v>127</v>
      </c>
      <c r="DE6" s="646"/>
      <c r="DF6" s="646"/>
      <c r="DG6" s="646"/>
      <c r="DH6" s="646"/>
      <c r="DI6" s="646"/>
      <c r="DJ6" s="646"/>
      <c r="DK6" s="646"/>
      <c r="DL6" s="646"/>
      <c r="DM6" s="646"/>
      <c r="DN6" s="646"/>
      <c r="DO6" s="646"/>
      <c r="DP6" s="647"/>
      <c r="DQ6" s="654">
        <v>279724</v>
      </c>
      <c r="DR6" s="646"/>
      <c r="DS6" s="646"/>
      <c r="DT6" s="646"/>
      <c r="DU6" s="646"/>
      <c r="DV6" s="646"/>
      <c r="DW6" s="646"/>
      <c r="DX6" s="646"/>
      <c r="DY6" s="646"/>
      <c r="DZ6" s="646"/>
      <c r="EA6" s="646"/>
      <c r="EB6" s="646"/>
      <c r="EC6" s="655"/>
    </row>
    <row r="7" spans="2:143" ht="11.25" customHeight="1">
      <c r="B7" s="642" t="s">
        <v>232</v>
      </c>
      <c r="C7" s="643"/>
      <c r="D7" s="643"/>
      <c r="E7" s="643"/>
      <c r="F7" s="643"/>
      <c r="G7" s="643"/>
      <c r="H7" s="643"/>
      <c r="I7" s="643"/>
      <c r="J7" s="643"/>
      <c r="K7" s="643"/>
      <c r="L7" s="643"/>
      <c r="M7" s="643"/>
      <c r="N7" s="643"/>
      <c r="O7" s="643"/>
      <c r="P7" s="643"/>
      <c r="Q7" s="644"/>
      <c r="R7" s="645">
        <v>6156</v>
      </c>
      <c r="S7" s="646"/>
      <c r="T7" s="646"/>
      <c r="U7" s="646"/>
      <c r="V7" s="646"/>
      <c r="W7" s="646"/>
      <c r="X7" s="646"/>
      <c r="Y7" s="647"/>
      <c r="Z7" s="648">
        <v>0</v>
      </c>
      <c r="AA7" s="648"/>
      <c r="AB7" s="648"/>
      <c r="AC7" s="648"/>
      <c r="AD7" s="649">
        <v>6156</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4508899</v>
      </c>
      <c r="BH7" s="646"/>
      <c r="BI7" s="646"/>
      <c r="BJ7" s="646"/>
      <c r="BK7" s="646"/>
      <c r="BL7" s="646"/>
      <c r="BM7" s="646"/>
      <c r="BN7" s="647"/>
      <c r="BO7" s="648">
        <v>34</v>
      </c>
      <c r="BP7" s="648"/>
      <c r="BQ7" s="648"/>
      <c r="BR7" s="648"/>
      <c r="BS7" s="649">
        <v>147354</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6082381</v>
      </c>
      <c r="CS7" s="646"/>
      <c r="CT7" s="646"/>
      <c r="CU7" s="646"/>
      <c r="CV7" s="646"/>
      <c r="CW7" s="646"/>
      <c r="CX7" s="646"/>
      <c r="CY7" s="647"/>
      <c r="CZ7" s="648">
        <v>14.6</v>
      </c>
      <c r="DA7" s="648"/>
      <c r="DB7" s="648"/>
      <c r="DC7" s="648"/>
      <c r="DD7" s="654">
        <v>1217252</v>
      </c>
      <c r="DE7" s="646"/>
      <c r="DF7" s="646"/>
      <c r="DG7" s="646"/>
      <c r="DH7" s="646"/>
      <c r="DI7" s="646"/>
      <c r="DJ7" s="646"/>
      <c r="DK7" s="646"/>
      <c r="DL7" s="646"/>
      <c r="DM7" s="646"/>
      <c r="DN7" s="646"/>
      <c r="DO7" s="646"/>
      <c r="DP7" s="647"/>
      <c r="DQ7" s="654">
        <v>4112111</v>
      </c>
      <c r="DR7" s="646"/>
      <c r="DS7" s="646"/>
      <c r="DT7" s="646"/>
      <c r="DU7" s="646"/>
      <c r="DV7" s="646"/>
      <c r="DW7" s="646"/>
      <c r="DX7" s="646"/>
      <c r="DY7" s="646"/>
      <c r="DZ7" s="646"/>
      <c r="EA7" s="646"/>
      <c r="EB7" s="646"/>
      <c r="EC7" s="655"/>
    </row>
    <row r="8" spans="2:143" ht="11.25" customHeight="1">
      <c r="B8" s="642" t="s">
        <v>235</v>
      </c>
      <c r="C8" s="643"/>
      <c r="D8" s="643"/>
      <c r="E8" s="643"/>
      <c r="F8" s="643"/>
      <c r="G8" s="643"/>
      <c r="H8" s="643"/>
      <c r="I8" s="643"/>
      <c r="J8" s="643"/>
      <c r="K8" s="643"/>
      <c r="L8" s="643"/>
      <c r="M8" s="643"/>
      <c r="N8" s="643"/>
      <c r="O8" s="643"/>
      <c r="P8" s="643"/>
      <c r="Q8" s="644"/>
      <c r="R8" s="645">
        <v>38549</v>
      </c>
      <c r="S8" s="646"/>
      <c r="T8" s="646"/>
      <c r="U8" s="646"/>
      <c r="V8" s="646"/>
      <c r="W8" s="646"/>
      <c r="X8" s="646"/>
      <c r="Y8" s="647"/>
      <c r="Z8" s="648">
        <v>0.1</v>
      </c>
      <c r="AA8" s="648"/>
      <c r="AB8" s="648"/>
      <c r="AC8" s="648"/>
      <c r="AD8" s="649">
        <v>38549</v>
      </c>
      <c r="AE8" s="649"/>
      <c r="AF8" s="649"/>
      <c r="AG8" s="649"/>
      <c r="AH8" s="649"/>
      <c r="AI8" s="649"/>
      <c r="AJ8" s="649"/>
      <c r="AK8" s="649"/>
      <c r="AL8" s="650">
        <v>0.2</v>
      </c>
      <c r="AM8" s="651"/>
      <c r="AN8" s="651"/>
      <c r="AO8" s="652"/>
      <c r="AP8" s="642" t="s">
        <v>236</v>
      </c>
      <c r="AQ8" s="643"/>
      <c r="AR8" s="643"/>
      <c r="AS8" s="643"/>
      <c r="AT8" s="643"/>
      <c r="AU8" s="643"/>
      <c r="AV8" s="643"/>
      <c r="AW8" s="643"/>
      <c r="AX8" s="643"/>
      <c r="AY8" s="643"/>
      <c r="AZ8" s="643"/>
      <c r="BA8" s="643"/>
      <c r="BB8" s="643"/>
      <c r="BC8" s="643"/>
      <c r="BD8" s="643"/>
      <c r="BE8" s="643"/>
      <c r="BF8" s="644"/>
      <c r="BG8" s="645">
        <v>152621</v>
      </c>
      <c r="BH8" s="646"/>
      <c r="BI8" s="646"/>
      <c r="BJ8" s="646"/>
      <c r="BK8" s="646"/>
      <c r="BL8" s="646"/>
      <c r="BM8" s="646"/>
      <c r="BN8" s="647"/>
      <c r="BO8" s="648">
        <v>1.2</v>
      </c>
      <c r="BP8" s="648"/>
      <c r="BQ8" s="648"/>
      <c r="BR8" s="648"/>
      <c r="BS8" s="654" t="s">
        <v>127</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12269790</v>
      </c>
      <c r="CS8" s="646"/>
      <c r="CT8" s="646"/>
      <c r="CU8" s="646"/>
      <c r="CV8" s="646"/>
      <c r="CW8" s="646"/>
      <c r="CX8" s="646"/>
      <c r="CY8" s="647"/>
      <c r="CZ8" s="648">
        <v>29.4</v>
      </c>
      <c r="DA8" s="648"/>
      <c r="DB8" s="648"/>
      <c r="DC8" s="648"/>
      <c r="DD8" s="654">
        <v>131556</v>
      </c>
      <c r="DE8" s="646"/>
      <c r="DF8" s="646"/>
      <c r="DG8" s="646"/>
      <c r="DH8" s="646"/>
      <c r="DI8" s="646"/>
      <c r="DJ8" s="646"/>
      <c r="DK8" s="646"/>
      <c r="DL8" s="646"/>
      <c r="DM8" s="646"/>
      <c r="DN8" s="646"/>
      <c r="DO8" s="646"/>
      <c r="DP8" s="647"/>
      <c r="DQ8" s="654">
        <v>6782157</v>
      </c>
      <c r="DR8" s="646"/>
      <c r="DS8" s="646"/>
      <c r="DT8" s="646"/>
      <c r="DU8" s="646"/>
      <c r="DV8" s="646"/>
      <c r="DW8" s="646"/>
      <c r="DX8" s="646"/>
      <c r="DY8" s="646"/>
      <c r="DZ8" s="646"/>
      <c r="EA8" s="646"/>
      <c r="EB8" s="646"/>
      <c r="EC8" s="655"/>
    </row>
    <row r="9" spans="2:143" ht="11.25" customHeight="1">
      <c r="B9" s="642" t="s">
        <v>238</v>
      </c>
      <c r="C9" s="643"/>
      <c r="D9" s="643"/>
      <c r="E9" s="643"/>
      <c r="F9" s="643"/>
      <c r="G9" s="643"/>
      <c r="H9" s="643"/>
      <c r="I9" s="643"/>
      <c r="J9" s="643"/>
      <c r="K9" s="643"/>
      <c r="L9" s="643"/>
      <c r="M9" s="643"/>
      <c r="N9" s="643"/>
      <c r="O9" s="643"/>
      <c r="P9" s="643"/>
      <c r="Q9" s="644"/>
      <c r="R9" s="645">
        <v>26649</v>
      </c>
      <c r="S9" s="646"/>
      <c r="T9" s="646"/>
      <c r="U9" s="646"/>
      <c r="V9" s="646"/>
      <c r="W9" s="646"/>
      <c r="X9" s="646"/>
      <c r="Y9" s="647"/>
      <c r="Z9" s="648">
        <v>0.1</v>
      </c>
      <c r="AA9" s="648"/>
      <c r="AB9" s="648"/>
      <c r="AC9" s="648"/>
      <c r="AD9" s="649">
        <v>26649</v>
      </c>
      <c r="AE9" s="649"/>
      <c r="AF9" s="649"/>
      <c r="AG9" s="649"/>
      <c r="AH9" s="649"/>
      <c r="AI9" s="649"/>
      <c r="AJ9" s="649"/>
      <c r="AK9" s="649"/>
      <c r="AL9" s="650">
        <v>0.1</v>
      </c>
      <c r="AM9" s="651"/>
      <c r="AN9" s="651"/>
      <c r="AO9" s="652"/>
      <c r="AP9" s="642" t="s">
        <v>239</v>
      </c>
      <c r="AQ9" s="643"/>
      <c r="AR9" s="643"/>
      <c r="AS9" s="643"/>
      <c r="AT9" s="643"/>
      <c r="AU9" s="643"/>
      <c r="AV9" s="643"/>
      <c r="AW9" s="643"/>
      <c r="AX9" s="643"/>
      <c r="AY9" s="643"/>
      <c r="AZ9" s="643"/>
      <c r="BA9" s="643"/>
      <c r="BB9" s="643"/>
      <c r="BC9" s="643"/>
      <c r="BD9" s="643"/>
      <c r="BE9" s="643"/>
      <c r="BF9" s="644"/>
      <c r="BG9" s="645">
        <v>3569101</v>
      </c>
      <c r="BH9" s="646"/>
      <c r="BI9" s="646"/>
      <c r="BJ9" s="646"/>
      <c r="BK9" s="646"/>
      <c r="BL9" s="646"/>
      <c r="BM9" s="646"/>
      <c r="BN9" s="647"/>
      <c r="BO9" s="648">
        <v>26.9</v>
      </c>
      <c r="BP9" s="648"/>
      <c r="BQ9" s="648"/>
      <c r="BR9" s="648"/>
      <c r="BS9" s="654" t="s">
        <v>127</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3820961</v>
      </c>
      <c r="CS9" s="646"/>
      <c r="CT9" s="646"/>
      <c r="CU9" s="646"/>
      <c r="CV9" s="646"/>
      <c r="CW9" s="646"/>
      <c r="CX9" s="646"/>
      <c r="CY9" s="647"/>
      <c r="CZ9" s="648">
        <v>9.1</v>
      </c>
      <c r="DA9" s="648"/>
      <c r="DB9" s="648"/>
      <c r="DC9" s="648"/>
      <c r="DD9" s="654">
        <v>595779</v>
      </c>
      <c r="DE9" s="646"/>
      <c r="DF9" s="646"/>
      <c r="DG9" s="646"/>
      <c r="DH9" s="646"/>
      <c r="DI9" s="646"/>
      <c r="DJ9" s="646"/>
      <c r="DK9" s="646"/>
      <c r="DL9" s="646"/>
      <c r="DM9" s="646"/>
      <c r="DN9" s="646"/>
      <c r="DO9" s="646"/>
      <c r="DP9" s="647"/>
      <c r="DQ9" s="654">
        <v>2666373</v>
      </c>
      <c r="DR9" s="646"/>
      <c r="DS9" s="646"/>
      <c r="DT9" s="646"/>
      <c r="DU9" s="646"/>
      <c r="DV9" s="646"/>
      <c r="DW9" s="646"/>
      <c r="DX9" s="646"/>
      <c r="DY9" s="646"/>
      <c r="DZ9" s="646"/>
      <c r="EA9" s="646"/>
      <c r="EB9" s="646"/>
      <c r="EC9" s="655"/>
    </row>
    <row r="10" spans="2:143" ht="11.25" customHeight="1">
      <c r="B10" s="642" t="s">
        <v>241</v>
      </c>
      <c r="C10" s="643"/>
      <c r="D10" s="643"/>
      <c r="E10" s="643"/>
      <c r="F10" s="643"/>
      <c r="G10" s="643"/>
      <c r="H10" s="643"/>
      <c r="I10" s="643"/>
      <c r="J10" s="643"/>
      <c r="K10" s="643"/>
      <c r="L10" s="643"/>
      <c r="M10" s="643"/>
      <c r="N10" s="643"/>
      <c r="O10" s="643"/>
      <c r="P10" s="643"/>
      <c r="Q10" s="644"/>
      <c r="R10" s="645" t="s">
        <v>127</v>
      </c>
      <c r="S10" s="646"/>
      <c r="T10" s="646"/>
      <c r="U10" s="646"/>
      <c r="V10" s="646"/>
      <c r="W10" s="646"/>
      <c r="X10" s="646"/>
      <c r="Y10" s="647"/>
      <c r="Z10" s="648" t="s">
        <v>127</v>
      </c>
      <c r="AA10" s="648"/>
      <c r="AB10" s="648"/>
      <c r="AC10" s="648"/>
      <c r="AD10" s="649" t="s">
        <v>177</v>
      </c>
      <c r="AE10" s="649"/>
      <c r="AF10" s="649"/>
      <c r="AG10" s="649"/>
      <c r="AH10" s="649"/>
      <c r="AI10" s="649"/>
      <c r="AJ10" s="649"/>
      <c r="AK10" s="649"/>
      <c r="AL10" s="650" t="s">
        <v>127</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279606</v>
      </c>
      <c r="BH10" s="646"/>
      <c r="BI10" s="646"/>
      <c r="BJ10" s="646"/>
      <c r="BK10" s="646"/>
      <c r="BL10" s="646"/>
      <c r="BM10" s="646"/>
      <c r="BN10" s="647"/>
      <c r="BO10" s="648">
        <v>2.1</v>
      </c>
      <c r="BP10" s="648"/>
      <c r="BQ10" s="648"/>
      <c r="BR10" s="648"/>
      <c r="BS10" s="654">
        <v>46606</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39263</v>
      </c>
      <c r="CS10" s="646"/>
      <c r="CT10" s="646"/>
      <c r="CU10" s="646"/>
      <c r="CV10" s="646"/>
      <c r="CW10" s="646"/>
      <c r="CX10" s="646"/>
      <c r="CY10" s="647"/>
      <c r="CZ10" s="648">
        <v>0.1</v>
      </c>
      <c r="DA10" s="648"/>
      <c r="DB10" s="648"/>
      <c r="DC10" s="648"/>
      <c r="DD10" s="654" t="s">
        <v>127</v>
      </c>
      <c r="DE10" s="646"/>
      <c r="DF10" s="646"/>
      <c r="DG10" s="646"/>
      <c r="DH10" s="646"/>
      <c r="DI10" s="646"/>
      <c r="DJ10" s="646"/>
      <c r="DK10" s="646"/>
      <c r="DL10" s="646"/>
      <c r="DM10" s="646"/>
      <c r="DN10" s="646"/>
      <c r="DO10" s="646"/>
      <c r="DP10" s="647"/>
      <c r="DQ10" s="654">
        <v>38393</v>
      </c>
      <c r="DR10" s="646"/>
      <c r="DS10" s="646"/>
      <c r="DT10" s="646"/>
      <c r="DU10" s="646"/>
      <c r="DV10" s="646"/>
      <c r="DW10" s="646"/>
      <c r="DX10" s="646"/>
      <c r="DY10" s="646"/>
      <c r="DZ10" s="646"/>
      <c r="EA10" s="646"/>
      <c r="EB10" s="646"/>
      <c r="EC10" s="655"/>
    </row>
    <row r="11" spans="2:143" ht="11.25" customHeight="1">
      <c r="B11" s="642" t="s">
        <v>244</v>
      </c>
      <c r="C11" s="643"/>
      <c r="D11" s="643"/>
      <c r="E11" s="643"/>
      <c r="F11" s="643"/>
      <c r="G11" s="643"/>
      <c r="H11" s="643"/>
      <c r="I11" s="643"/>
      <c r="J11" s="643"/>
      <c r="K11" s="643"/>
      <c r="L11" s="643"/>
      <c r="M11" s="643"/>
      <c r="N11" s="643"/>
      <c r="O11" s="643"/>
      <c r="P11" s="643"/>
      <c r="Q11" s="644"/>
      <c r="R11" s="645">
        <v>1546651</v>
      </c>
      <c r="S11" s="646"/>
      <c r="T11" s="646"/>
      <c r="U11" s="646"/>
      <c r="V11" s="646"/>
      <c r="W11" s="646"/>
      <c r="X11" s="646"/>
      <c r="Y11" s="647"/>
      <c r="Z11" s="650">
        <v>3.6</v>
      </c>
      <c r="AA11" s="651"/>
      <c r="AB11" s="651"/>
      <c r="AC11" s="663"/>
      <c r="AD11" s="654">
        <v>1546651</v>
      </c>
      <c r="AE11" s="646"/>
      <c r="AF11" s="646"/>
      <c r="AG11" s="646"/>
      <c r="AH11" s="646"/>
      <c r="AI11" s="646"/>
      <c r="AJ11" s="646"/>
      <c r="AK11" s="647"/>
      <c r="AL11" s="650">
        <v>6.5</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507571</v>
      </c>
      <c r="BH11" s="646"/>
      <c r="BI11" s="646"/>
      <c r="BJ11" s="646"/>
      <c r="BK11" s="646"/>
      <c r="BL11" s="646"/>
      <c r="BM11" s="646"/>
      <c r="BN11" s="647"/>
      <c r="BO11" s="648">
        <v>3.8</v>
      </c>
      <c r="BP11" s="648"/>
      <c r="BQ11" s="648"/>
      <c r="BR11" s="648"/>
      <c r="BS11" s="654">
        <v>100748</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884187</v>
      </c>
      <c r="CS11" s="646"/>
      <c r="CT11" s="646"/>
      <c r="CU11" s="646"/>
      <c r="CV11" s="646"/>
      <c r="CW11" s="646"/>
      <c r="CX11" s="646"/>
      <c r="CY11" s="647"/>
      <c r="CZ11" s="648">
        <v>2.1</v>
      </c>
      <c r="DA11" s="648"/>
      <c r="DB11" s="648"/>
      <c r="DC11" s="648"/>
      <c r="DD11" s="654">
        <v>286937</v>
      </c>
      <c r="DE11" s="646"/>
      <c r="DF11" s="646"/>
      <c r="DG11" s="646"/>
      <c r="DH11" s="646"/>
      <c r="DI11" s="646"/>
      <c r="DJ11" s="646"/>
      <c r="DK11" s="646"/>
      <c r="DL11" s="646"/>
      <c r="DM11" s="646"/>
      <c r="DN11" s="646"/>
      <c r="DO11" s="646"/>
      <c r="DP11" s="647"/>
      <c r="DQ11" s="654">
        <v>453366</v>
      </c>
      <c r="DR11" s="646"/>
      <c r="DS11" s="646"/>
      <c r="DT11" s="646"/>
      <c r="DU11" s="646"/>
      <c r="DV11" s="646"/>
      <c r="DW11" s="646"/>
      <c r="DX11" s="646"/>
      <c r="DY11" s="646"/>
      <c r="DZ11" s="646"/>
      <c r="EA11" s="646"/>
      <c r="EB11" s="646"/>
      <c r="EC11" s="655"/>
    </row>
    <row r="12" spans="2:143" ht="11.25" customHeight="1">
      <c r="B12" s="642" t="s">
        <v>247</v>
      </c>
      <c r="C12" s="643"/>
      <c r="D12" s="643"/>
      <c r="E12" s="643"/>
      <c r="F12" s="643"/>
      <c r="G12" s="643"/>
      <c r="H12" s="643"/>
      <c r="I12" s="643"/>
      <c r="J12" s="643"/>
      <c r="K12" s="643"/>
      <c r="L12" s="643"/>
      <c r="M12" s="643"/>
      <c r="N12" s="643"/>
      <c r="O12" s="643"/>
      <c r="P12" s="643"/>
      <c r="Q12" s="644"/>
      <c r="R12" s="645">
        <v>70650</v>
      </c>
      <c r="S12" s="646"/>
      <c r="T12" s="646"/>
      <c r="U12" s="646"/>
      <c r="V12" s="646"/>
      <c r="W12" s="646"/>
      <c r="X12" s="646"/>
      <c r="Y12" s="647"/>
      <c r="Z12" s="648">
        <v>0.2</v>
      </c>
      <c r="AA12" s="648"/>
      <c r="AB12" s="648"/>
      <c r="AC12" s="648"/>
      <c r="AD12" s="649">
        <v>70650</v>
      </c>
      <c r="AE12" s="649"/>
      <c r="AF12" s="649"/>
      <c r="AG12" s="649"/>
      <c r="AH12" s="649"/>
      <c r="AI12" s="649"/>
      <c r="AJ12" s="649"/>
      <c r="AK12" s="649"/>
      <c r="AL12" s="650">
        <v>0.3</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7127124</v>
      </c>
      <c r="BH12" s="646"/>
      <c r="BI12" s="646"/>
      <c r="BJ12" s="646"/>
      <c r="BK12" s="646"/>
      <c r="BL12" s="646"/>
      <c r="BM12" s="646"/>
      <c r="BN12" s="647"/>
      <c r="BO12" s="648">
        <v>53.7</v>
      </c>
      <c r="BP12" s="648"/>
      <c r="BQ12" s="648"/>
      <c r="BR12" s="648"/>
      <c r="BS12" s="654" t="s">
        <v>127</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2562761</v>
      </c>
      <c r="CS12" s="646"/>
      <c r="CT12" s="646"/>
      <c r="CU12" s="646"/>
      <c r="CV12" s="646"/>
      <c r="CW12" s="646"/>
      <c r="CX12" s="646"/>
      <c r="CY12" s="647"/>
      <c r="CZ12" s="648">
        <v>6.1</v>
      </c>
      <c r="DA12" s="648"/>
      <c r="DB12" s="648"/>
      <c r="DC12" s="648"/>
      <c r="DD12" s="654">
        <v>95877</v>
      </c>
      <c r="DE12" s="646"/>
      <c r="DF12" s="646"/>
      <c r="DG12" s="646"/>
      <c r="DH12" s="646"/>
      <c r="DI12" s="646"/>
      <c r="DJ12" s="646"/>
      <c r="DK12" s="646"/>
      <c r="DL12" s="646"/>
      <c r="DM12" s="646"/>
      <c r="DN12" s="646"/>
      <c r="DO12" s="646"/>
      <c r="DP12" s="647"/>
      <c r="DQ12" s="654">
        <v>1323082</v>
      </c>
      <c r="DR12" s="646"/>
      <c r="DS12" s="646"/>
      <c r="DT12" s="646"/>
      <c r="DU12" s="646"/>
      <c r="DV12" s="646"/>
      <c r="DW12" s="646"/>
      <c r="DX12" s="646"/>
      <c r="DY12" s="646"/>
      <c r="DZ12" s="646"/>
      <c r="EA12" s="646"/>
      <c r="EB12" s="646"/>
      <c r="EC12" s="655"/>
    </row>
    <row r="13" spans="2:143" ht="11.25" customHeight="1">
      <c r="B13" s="642" t="s">
        <v>250</v>
      </c>
      <c r="C13" s="643"/>
      <c r="D13" s="643"/>
      <c r="E13" s="643"/>
      <c r="F13" s="643"/>
      <c r="G13" s="643"/>
      <c r="H13" s="643"/>
      <c r="I13" s="643"/>
      <c r="J13" s="643"/>
      <c r="K13" s="643"/>
      <c r="L13" s="643"/>
      <c r="M13" s="643"/>
      <c r="N13" s="643"/>
      <c r="O13" s="643"/>
      <c r="P13" s="643"/>
      <c r="Q13" s="644"/>
      <c r="R13" s="645" t="s">
        <v>177</v>
      </c>
      <c r="S13" s="646"/>
      <c r="T13" s="646"/>
      <c r="U13" s="646"/>
      <c r="V13" s="646"/>
      <c r="W13" s="646"/>
      <c r="X13" s="646"/>
      <c r="Y13" s="647"/>
      <c r="Z13" s="648" t="s">
        <v>127</v>
      </c>
      <c r="AA13" s="648"/>
      <c r="AB13" s="648"/>
      <c r="AC13" s="648"/>
      <c r="AD13" s="649" t="s">
        <v>127</v>
      </c>
      <c r="AE13" s="649"/>
      <c r="AF13" s="649"/>
      <c r="AG13" s="649"/>
      <c r="AH13" s="649"/>
      <c r="AI13" s="649"/>
      <c r="AJ13" s="649"/>
      <c r="AK13" s="649"/>
      <c r="AL13" s="650" t="s">
        <v>127</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6451036</v>
      </c>
      <c r="BH13" s="646"/>
      <c r="BI13" s="646"/>
      <c r="BJ13" s="646"/>
      <c r="BK13" s="646"/>
      <c r="BL13" s="646"/>
      <c r="BM13" s="646"/>
      <c r="BN13" s="647"/>
      <c r="BO13" s="648">
        <v>48.6</v>
      </c>
      <c r="BP13" s="648"/>
      <c r="BQ13" s="648"/>
      <c r="BR13" s="648"/>
      <c r="BS13" s="654" t="s">
        <v>127</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3623351</v>
      </c>
      <c r="CS13" s="646"/>
      <c r="CT13" s="646"/>
      <c r="CU13" s="646"/>
      <c r="CV13" s="646"/>
      <c r="CW13" s="646"/>
      <c r="CX13" s="646"/>
      <c r="CY13" s="647"/>
      <c r="CZ13" s="648">
        <v>8.6999999999999993</v>
      </c>
      <c r="DA13" s="648"/>
      <c r="DB13" s="648"/>
      <c r="DC13" s="648"/>
      <c r="DD13" s="654">
        <v>1688267</v>
      </c>
      <c r="DE13" s="646"/>
      <c r="DF13" s="646"/>
      <c r="DG13" s="646"/>
      <c r="DH13" s="646"/>
      <c r="DI13" s="646"/>
      <c r="DJ13" s="646"/>
      <c r="DK13" s="646"/>
      <c r="DL13" s="646"/>
      <c r="DM13" s="646"/>
      <c r="DN13" s="646"/>
      <c r="DO13" s="646"/>
      <c r="DP13" s="647"/>
      <c r="DQ13" s="654">
        <v>2264901</v>
      </c>
      <c r="DR13" s="646"/>
      <c r="DS13" s="646"/>
      <c r="DT13" s="646"/>
      <c r="DU13" s="646"/>
      <c r="DV13" s="646"/>
      <c r="DW13" s="646"/>
      <c r="DX13" s="646"/>
      <c r="DY13" s="646"/>
      <c r="DZ13" s="646"/>
      <c r="EA13" s="646"/>
      <c r="EB13" s="646"/>
      <c r="EC13" s="655"/>
    </row>
    <row r="14" spans="2:143" ht="11.25" customHeight="1">
      <c r="B14" s="642" t="s">
        <v>253</v>
      </c>
      <c r="C14" s="643"/>
      <c r="D14" s="643"/>
      <c r="E14" s="643"/>
      <c r="F14" s="643"/>
      <c r="G14" s="643"/>
      <c r="H14" s="643"/>
      <c r="I14" s="643"/>
      <c r="J14" s="643"/>
      <c r="K14" s="643"/>
      <c r="L14" s="643"/>
      <c r="M14" s="643"/>
      <c r="N14" s="643"/>
      <c r="O14" s="643"/>
      <c r="P14" s="643"/>
      <c r="Q14" s="644"/>
      <c r="R14" s="645">
        <v>66011</v>
      </c>
      <c r="S14" s="646"/>
      <c r="T14" s="646"/>
      <c r="U14" s="646"/>
      <c r="V14" s="646"/>
      <c r="W14" s="646"/>
      <c r="X14" s="646"/>
      <c r="Y14" s="647"/>
      <c r="Z14" s="648">
        <v>0.2</v>
      </c>
      <c r="AA14" s="648"/>
      <c r="AB14" s="648"/>
      <c r="AC14" s="648"/>
      <c r="AD14" s="649">
        <v>66011</v>
      </c>
      <c r="AE14" s="649"/>
      <c r="AF14" s="649"/>
      <c r="AG14" s="649"/>
      <c r="AH14" s="649"/>
      <c r="AI14" s="649"/>
      <c r="AJ14" s="649"/>
      <c r="AK14" s="649"/>
      <c r="AL14" s="650">
        <v>0.3</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245741</v>
      </c>
      <c r="BH14" s="646"/>
      <c r="BI14" s="646"/>
      <c r="BJ14" s="646"/>
      <c r="BK14" s="646"/>
      <c r="BL14" s="646"/>
      <c r="BM14" s="646"/>
      <c r="BN14" s="647"/>
      <c r="BO14" s="648">
        <v>1.9</v>
      </c>
      <c r="BP14" s="648"/>
      <c r="BQ14" s="648"/>
      <c r="BR14" s="648"/>
      <c r="BS14" s="654" t="s">
        <v>177</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1834983</v>
      </c>
      <c r="CS14" s="646"/>
      <c r="CT14" s="646"/>
      <c r="CU14" s="646"/>
      <c r="CV14" s="646"/>
      <c r="CW14" s="646"/>
      <c r="CX14" s="646"/>
      <c r="CY14" s="647"/>
      <c r="CZ14" s="648">
        <v>4.4000000000000004</v>
      </c>
      <c r="DA14" s="648"/>
      <c r="DB14" s="648"/>
      <c r="DC14" s="648"/>
      <c r="DD14" s="654">
        <v>116684</v>
      </c>
      <c r="DE14" s="646"/>
      <c r="DF14" s="646"/>
      <c r="DG14" s="646"/>
      <c r="DH14" s="646"/>
      <c r="DI14" s="646"/>
      <c r="DJ14" s="646"/>
      <c r="DK14" s="646"/>
      <c r="DL14" s="646"/>
      <c r="DM14" s="646"/>
      <c r="DN14" s="646"/>
      <c r="DO14" s="646"/>
      <c r="DP14" s="647"/>
      <c r="DQ14" s="654">
        <v>1692102</v>
      </c>
      <c r="DR14" s="646"/>
      <c r="DS14" s="646"/>
      <c r="DT14" s="646"/>
      <c r="DU14" s="646"/>
      <c r="DV14" s="646"/>
      <c r="DW14" s="646"/>
      <c r="DX14" s="646"/>
      <c r="DY14" s="646"/>
      <c r="DZ14" s="646"/>
      <c r="EA14" s="646"/>
      <c r="EB14" s="646"/>
      <c r="EC14" s="655"/>
    </row>
    <row r="15" spans="2:143" ht="11.25" customHeight="1">
      <c r="B15" s="642" t="s">
        <v>256</v>
      </c>
      <c r="C15" s="643"/>
      <c r="D15" s="643"/>
      <c r="E15" s="643"/>
      <c r="F15" s="643"/>
      <c r="G15" s="643"/>
      <c r="H15" s="643"/>
      <c r="I15" s="643"/>
      <c r="J15" s="643"/>
      <c r="K15" s="643"/>
      <c r="L15" s="643"/>
      <c r="M15" s="643"/>
      <c r="N15" s="643"/>
      <c r="O15" s="643"/>
      <c r="P15" s="643"/>
      <c r="Q15" s="644"/>
      <c r="R15" s="645" t="s">
        <v>177</v>
      </c>
      <c r="S15" s="646"/>
      <c r="T15" s="646"/>
      <c r="U15" s="646"/>
      <c r="V15" s="646"/>
      <c r="W15" s="646"/>
      <c r="X15" s="646"/>
      <c r="Y15" s="647"/>
      <c r="Z15" s="648" t="s">
        <v>127</v>
      </c>
      <c r="AA15" s="648"/>
      <c r="AB15" s="648"/>
      <c r="AC15" s="648"/>
      <c r="AD15" s="649" t="s">
        <v>127</v>
      </c>
      <c r="AE15" s="649"/>
      <c r="AF15" s="649"/>
      <c r="AG15" s="649"/>
      <c r="AH15" s="649"/>
      <c r="AI15" s="649"/>
      <c r="AJ15" s="649"/>
      <c r="AK15" s="649"/>
      <c r="AL15" s="650" t="s">
        <v>127</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591322</v>
      </c>
      <c r="BH15" s="646"/>
      <c r="BI15" s="646"/>
      <c r="BJ15" s="646"/>
      <c r="BK15" s="646"/>
      <c r="BL15" s="646"/>
      <c r="BM15" s="646"/>
      <c r="BN15" s="647"/>
      <c r="BO15" s="648">
        <v>4.5</v>
      </c>
      <c r="BP15" s="648"/>
      <c r="BQ15" s="648"/>
      <c r="BR15" s="648"/>
      <c r="BS15" s="654" t="s">
        <v>127</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4354976</v>
      </c>
      <c r="CS15" s="646"/>
      <c r="CT15" s="646"/>
      <c r="CU15" s="646"/>
      <c r="CV15" s="646"/>
      <c r="CW15" s="646"/>
      <c r="CX15" s="646"/>
      <c r="CY15" s="647"/>
      <c r="CZ15" s="648">
        <v>10.4</v>
      </c>
      <c r="DA15" s="648"/>
      <c r="DB15" s="648"/>
      <c r="DC15" s="648"/>
      <c r="DD15" s="654">
        <v>781375</v>
      </c>
      <c r="DE15" s="646"/>
      <c r="DF15" s="646"/>
      <c r="DG15" s="646"/>
      <c r="DH15" s="646"/>
      <c r="DI15" s="646"/>
      <c r="DJ15" s="646"/>
      <c r="DK15" s="646"/>
      <c r="DL15" s="646"/>
      <c r="DM15" s="646"/>
      <c r="DN15" s="646"/>
      <c r="DO15" s="646"/>
      <c r="DP15" s="647"/>
      <c r="DQ15" s="654">
        <v>3099337</v>
      </c>
      <c r="DR15" s="646"/>
      <c r="DS15" s="646"/>
      <c r="DT15" s="646"/>
      <c r="DU15" s="646"/>
      <c r="DV15" s="646"/>
      <c r="DW15" s="646"/>
      <c r="DX15" s="646"/>
      <c r="DY15" s="646"/>
      <c r="DZ15" s="646"/>
      <c r="EA15" s="646"/>
      <c r="EB15" s="646"/>
      <c r="EC15" s="655"/>
    </row>
    <row r="16" spans="2:143" ht="11.25" customHeight="1">
      <c r="B16" s="642" t="s">
        <v>259</v>
      </c>
      <c r="C16" s="643"/>
      <c r="D16" s="643"/>
      <c r="E16" s="643"/>
      <c r="F16" s="643"/>
      <c r="G16" s="643"/>
      <c r="H16" s="643"/>
      <c r="I16" s="643"/>
      <c r="J16" s="643"/>
      <c r="K16" s="643"/>
      <c r="L16" s="643"/>
      <c r="M16" s="643"/>
      <c r="N16" s="643"/>
      <c r="O16" s="643"/>
      <c r="P16" s="643"/>
      <c r="Q16" s="644"/>
      <c r="R16" s="645">
        <v>20770</v>
      </c>
      <c r="S16" s="646"/>
      <c r="T16" s="646"/>
      <c r="U16" s="646"/>
      <c r="V16" s="646"/>
      <c r="W16" s="646"/>
      <c r="X16" s="646"/>
      <c r="Y16" s="647"/>
      <c r="Z16" s="648">
        <v>0</v>
      </c>
      <c r="AA16" s="648"/>
      <c r="AB16" s="648"/>
      <c r="AC16" s="648"/>
      <c r="AD16" s="649">
        <v>20770</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v>430</v>
      </c>
      <c r="BH16" s="646"/>
      <c r="BI16" s="646"/>
      <c r="BJ16" s="646"/>
      <c r="BK16" s="646"/>
      <c r="BL16" s="646"/>
      <c r="BM16" s="646"/>
      <c r="BN16" s="647"/>
      <c r="BO16" s="648">
        <v>0</v>
      </c>
      <c r="BP16" s="648"/>
      <c r="BQ16" s="648"/>
      <c r="BR16" s="648"/>
      <c r="BS16" s="654" t="s">
        <v>127</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384694</v>
      </c>
      <c r="CS16" s="646"/>
      <c r="CT16" s="646"/>
      <c r="CU16" s="646"/>
      <c r="CV16" s="646"/>
      <c r="CW16" s="646"/>
      <c r="CX16" s="646"/>
      <c r="CY16" s="647"/>
      <c r="CZ16" s="648">
        <v>0.9</v>
      </c>
      <c r="DA16" s="648"/>
      <c r="DB16" s="648"/>
      <c r="DC16" s="648"/>
      <c r="DD16" s="654" t="s">
        <v>127</v>
      </c>
      <c r="DE16" s="646"/>
      <c r="DF16" s="646"/>
      <c r="DG16" s="646"/>
      <c r="DH16" s="646"/>
      <c r="DI16" s="646"/>
      <c r="DJ16" s="646"/>
      <c r="DK16" s="646"/>
      <c r="DL16" s="646"/>
      <c r="DM16" s="646"/>
      <c r="DN16" s="646"/>
      <c r="DO16" s="646"/>
      <c r="DP16" s="647"/>
      <c r="DQ16" s="654">
        <v>166682</v>
      </c>
      <c r="DR16" s="646"/>
      <c r="DS16" s="646"/>
      <c r="DT16" s="646"/>
      <c r="DU16" s="646"/>
      <c r="DV16" s="646"/>
      <c r="DW16" s="646"/>
      <c r="DX16" s="646"/>
      <c r="DY16" s="646"/>
      <c r="DZ16" s="646"/>
      <c r="EA16" s="646"/>
      <c r="EB16" s="646"/>
      <c r="EC16" s="655"/>
    </row>
    <row r="17" spans="2:133" ht="11.25" customHeight="1">
      <c r="B17" s="642" t="s">
        <v>262</v>
      </c>
      <c r="C17" s="643"/>
      <c r="D17" s="643"/>
      <c r="E17" s="643"/>
      <c r="F17" s="643"/>
      <c r="G17" s="643"/>
      <c r="H17" s="643"/>
      <c r="I17" s="643"/>
      <c r="J17" s="643"/>
      <c r="K17" s="643"/>
      <c r="L17" s="643"/>
      <c r="M17" s="643"/>
      <c r="N17" s="643"/>
      <c r="O17" s="643"/>
      <c r="P17" s="643"/>
      <c r="Q17" s="644"/>
      <c r="R17" s="645">
        <v>139538</v>
      </c>
      <c r="S17" s="646"/>
      <c r="T17" s="646"/>
      <c r="U17" s="646"/>
      <c r="V17" s="646"/>
      <c r="W17" s="646"/>
      <c r="X17" s="646"/>
      <c r="Y17" s="647"/>
      <c r="Z17" s="648">
        <v>0.3</v>
      </c>
      <c r="AA17" s="648"/>
      <c r="AB17" s="648"/>
      <c r="AC17" s="648"/>
      <c r="AD17" s="649">
        <v>139538</v>
      </c>
      <c r="AE17" s="649"/>
      <c r="AF17" s="649"/>
      <c r="AG17" s="649"/>
      <c r="AH17" s="649"/>
      <c r="AI17" s="649"/>
      <c r="AJ17" s="649"/>
      <c r="AK17" s="649"/>
      <c r="AL17" s="650">
        <v>0.6</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127</v>
      </c>
      <c r="BH17" s="646"/>
      <c r="BI17" s="646"/>
      <c r="BJ17" s="646"/>
      <c r="BK17" s="646"/>
      <c r="BL17" s="646"/>
      <c r="BM17" s="646"/>
      <c r="BN17" s="647"/>
      <c r="BO17" s="648" t="s">
        <v>127</v>
      </c>
      <c r="BP17" s="648"/>
      <c r="BQ17" s="648"/>
      <c r="BR17" s="648"/>
      <c r="BS17" s="654" t="s">
        <v>127</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5659372</v>
      </c>
      <c r="CS17" s="646"/>
      <c r="CT17" s="646"/>
      <c r="CU17" s="646"/>
      <c r="CV17" s="646"/>
      <c r="CW17" s="646"/>
      <c r="CX17" s="646"/>
      <c r="CY17" s="647"/>
      <c r="CZ17" s="648">
        <v>13.5</v>
      </c>
      <c r="DA17" s="648"/>
      <c r="DB17" s="648"/>
      <c r="DC17" s="648"/>
      <c r="DD17" s="654" t="s">
        <v>177</v>
      </c>
      <c r="DE17" s="646"/>
      <c r="DF17" s="646"/>
      <c r="DG17" s="646"/>
      <c r="DH17" s="646"/>
      <c r="DI17" s="646"/>
      <c r="DJ17" s="646"/>
      <c r="DK17" s="646"/>
      <c r="DL17" s="646"/>
      <c r="DM17" s="646"/>
      <c r="DN17" s="646"/>
      <c r="DO17" s="646"/>
      <c r="DP17" s="647"/>
      <c r="DQ17" s="654">
        <v>5458204</v>
      </c>
      <c r="DR17" s="646"/>
      <c r="DS17" s="646"/>
      <c r="DT17" s="646"/>
      <c r="DU17" s="646"/>
      <c r="DV17" s="646"/>
      <c r="DW17" s="646"/>
      <c r="DX17" s="646"/>
      <c r="DY17" s="646"/>
      <c r="DZ17" s="646"/>
      <c r="EA17" s="646"/>
      <c r="EB17" s="646"/>
      <c r="EC17" s="655"/>
    </row>
    <row r="18" spans="2:133" ht="11.25" customHeight="1">
      <c r="B18" s="642" t="s">
        <v>265</v>
      </c>
      <c r="C18" s="643"/>
      <c r="D18" s="643"/>
      <c r="E18" s="643"/>
      <c r="F18" s="643"/>
      <c r="G18" s="643"/>
      <c r="H18" s="643"/>
      <c r="I18" s="643"/>
      <c r="J18" s="643"/>
      <c r="K18" s="643"/>
      <c r="L18" s="643"/>
      <c r="M18" s="643"/>
      <c r="N18" s="643"/>
      <c r="O18" s="643"/>
      <c r="P18" s="643"/>
      <c r="Q18" s="644"/>
      <c r="R18" s="645">
        <v>48256</v>
      </c>
      <c r="S18" s="646"/>
      <c r="T18" s="646"/>
      <c r="U18" s="646"/>
      <c r="V18" s="646"/>
      <c r="W18" s="646"/>
      <c r="X18" s="646"/>
      <c r="Y18" s="647"/>
      <c r="Z18" s="648">
        <v>0.1</v>
      </c>
      <c r="AA18" s="648"/>
      <c r="AB18" s="648"/>
      <c r="AC18" s="648"/>
      <c r="AD18" s="649">
        <v>48256</v>
      </c>
      <c r="AE18" s="649"/>
      <c r="AF18" s="649"/>
      <c r="AG18" s="649"/>
      <c r="AH18" s="649"/>
      <c r="AI18" s="649"/>
      <c r="AJ18" s="649"/>
      <c r="AK18" s="649"/>
      <c r="AL18" s="650">
        <v>0.2</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267</v>
      </c>
      <c r="BH18" s="646"/>
      <c r="BI18" s="646"/>
      <c r="BJ18" s="646"/>
      <c r="BK18" s="646"/>
      <c r="BL18" s="646"/>
      <c r="BM18" s="646"/>
      <c r="BN18" s="647"/>
      <c r="BO18" s="648" t="s">
        <v>127</v>
      </c>
      <c r="BP18" s="648"/>
      <c r="BQ18" s="648"/>
      <c r="BR18" s="648"/>
      <c r="BS18" s="654" t="s">
        <v>127</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127</v>
      </c>
      <c r="CS18" s="646"/>
      <c r="CT18" s="646"/>
      <c r="CU18" s="646"/>
      <c r="CV18" s="646"/>
      <c r="CW18" s="646"/>
      <c r="CX18" s="646"/>
      <c r="CY18" s="647"/>
      <c r="CZ18" s="648" t="s">
        <v>127</v>
      </c>
      <c r="DA18" s="648"/>
      <c r="DB18" s="648"/>
      <c r="DC18" s="648"/>
      <c r="DD18" s="654" t="s">
        <v>177</v>
      </c>
      <c r="DE18" s="646"/>
      <c r="DF18" s="646"/>
      <c r="DG18" s="646"/>
      <c r="DH18" s="646"/>
      <c r="DI18" s="646"/>
      <c r="DJ18" s="646"/>
      <c r="DK18" s="646"/>
      <c r="DL18" s="646"/>
      <c r="DM18" s="646"/>
      <c r="DN18" s="646"/>
      <c r="DO18" s="646"/>
      <c r="DP18" s="647"/>
      <c r="DQ18" s="654" t="s">
        <v>127</v>
      </c>
      <c r="DR18" s="646"/>
      <c r="DS18" s="646"/>
      <c r="DT18" s="646"/>
      <c r="DU18" s="646"/>
      <c r="DV18" s="646"/>
      <c r="DW18" s="646"/>
      <c r="DX18" s="646"/>
      <c r="DY18" s="646"/>
      <c r="DZ18" s="646"/>
      <c r="EA18" s="646"/>
      <c r="EB18" s="646"/>
      <c r="EC18" s="655"/>
    </row>
    <row r="19" spans="2:133" ht="11.25" customHeight="1">
      <c r="B19" s="642" t="s">
        <v>269</v>
      </c>
      <c r="C19" s="643"/>
      <c r="D19" s="643"/>
      <c r="E19" s="643"/>
      <c r="F19" s="643"/>
      <c r="G19" s="643"/>
      <c r="H19" s="643"/>
      <c r="I19" s="643"/>
      <c r="J19" s="643"/>
      <c r="K19" s="643"/>
      <c r="L19" s="643"/>
      <c r="M19" s="643"/>
      <c r="N19" s="643"/>
      <c r="O19" s="643"/>
      <c r="P19" s="643"/>
      <c r="Q19" s="644"/>
      <c r="R19" s="645">
        <v>11579</v>
      </c>
      <c r="S19" s="646"/>
      <c r="T19" s="646"/>
      <c r="U19" s="646"/>
      <c r="V19" s="646"/>
      <c r="W19" s="646"/>
      <c r="X19" s="646"/>
      <c r="Y19" s="647"/>
      <c r="Z19" s="648">
        <v>0</v>
      </c>
      <c r="AA19" s="648"/>
      <c r="AB19" s="648"/>
      <c r="AC19" s="648"/>
      <c r="AD19" s="649">
        <v>11579</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795219</v>
      </c>
      <c r="BH19" s="646"/>
      <c r="BI19" s="646"/>
      <c r="BJ19" s="646"/>
      <c r="BK19" s="646"/>
      <c r="BL19" s="646"/>
      <c r="BM19" s="646"/>
      <c r="BN19" s="647"/>
      <c r="BO19" s="648">
        <v>6</v>
      </c>
      <c r="BP19" s="648"/>
      <c r="BQ19" s="648"/>
      <c r="BR19" s="648"/>
      <c r="BS19" s="654" t="s">
        <v>127</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127</v>
      </c>
      <c r="CS19" s="646"/>
      <c r="CT19" s="646"/>
      <c r="CU19" s="646"/>
      <c r="CV19" s="646"/>
      <c r="CW19" s="646"/>
      <c r="CX19" s="646"/>
      <c r="CY19" s="647"/>
      <c r="CZ19" s="648" t="s">
        <v>127</v>
      </c>
      <c r="DA19" s="648"/>
      <c r="DB19" s="648"/>
      <c r="DC19" s="648"/>
      <c r="DD19" s="654" t="s">
        <v>127</v>
      </c>
      <c r="DE19" s="646"/>
      <c r="DF19" s="646"/>
      <c r="DG19" s="646"/>
      <c r="DH19" s="646"/>
      <c r="DI19" s="646"/>
      <c r="DJ19" s="646"/>
      <c r="DK19" s="646"/>
      <c r="DL19" s="646"/>
      <c r="DM19" s="646"/>
      <c r="DN19" s="646"/>
      <c r="DO19" s="646"/>
      <c r="DP19" s="647"/>
      <c r="DQ19" s="654" t="s">
        <v>127</v>
      </c>
      <c r="DR19" s="646"/>
      <c r="DS19" s="646"/>
      <c r="DT19" s="646"/>
      <c r="DU19" s="646"/>
      <c r="DV19" s="646"/>
      <c r="DW19" s="646"/>
      <c r="DX19" s="646"/>
      <c r="DY19" s="646"/>
      <c r="DZ19" s="646"/>
      <c r="EA19" s="646"/>
      <c r="EB19" s="646"/>
      <c r="EC19" s="655"/>
    </row>
    <row r="20" spans="2:133" ht="11.25" customHeight="1">
      <c r="B20" s="642" t="s">
        <v>272</v>
      </c>
      <c r="C20" s="643"/>
      <c r="D20" s="643"/>
      <c r="E20" s="643"/>
      <c r="F20" s="643"/>
      <c r="G20" s="643"/>
      <c r="H20" s="643"/>
      <c r="I20" s="643"/>
      <c r="J20" s="643"/>
      <c r="K20" s="643"/>
      <c r="L20" s="643"/>
      <c r="M20" s="643"/>
      <c r="N20" s="643"/>
      <c r="O20" s="643"/>
      <c r="P20" s="643"/>
      <c r="Q20" s="644"/>
      <c r="R20" s="645">
        <v>1952</v>
      </c>
      <c r="S20" s="646"/>
      <c r="T20" s="646"/>
      <c r="U20" s="646"/>
      <c r="V20" s="646"/>
      <c r="W20" s="646"/>
      <c r="X20" s="646"/>
      <c r="Y20" s="647"/>
      <c r="Z20" s="648">
        <v>0</v>
      </c>
      <c r="AA20" s="648"/>
      <c r="AB20" s="648"/>
      <c r="AC20" s="648"/>
      <c r="AD20" s="649">
        <v>1952</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795219</v>
      </c>
      <c r="BH20" s="646"/>
      <c r="BI20" s="646"/>
      <c r="BJ20" s="646"/>
      <c r="BK20" s="646"/>
      <c r="BL20" s="646"/>
      <c r="BM20" s="646"/>
      <c r="BN20" s="647"/>
      <c r="BO20" s="648">
        <v>6</v>
      </c>
      <c r="BP20" s="648"/>
      <c r="BQ20" s="648"/>
      <c r="BR20" s="648"/>
      <c r="BS20" s="654" t="s">
        <v>127</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41796443</v>
      </c>
      <c r="CS20" s="646"/>
      <c r="CT20" s="646"/>
      <c r="CU20" s="646"/>
      <c r="CV20" s="646"/>
      <c r="CW20" s="646"/>
      <c r="CX20" s="646"/>
      <c r="CY20" s="647"/>
      <c r="CZ20" s="648">
        <v>100</v>
      </c>
      <c r="DA20" s="648"/>
      <c r="DB20" s="648"/>
      <c r="DC20" s="648"/>
      <c r="DD20" s="654">
        <v>4913727</v>
      </c>
      <c r="DE20" s="646"/>
      <c r="DF20" s="646"/>
      <c r="DG20" s="646"/>
      <c r="DH20" s="646"/>
      <c r="DI20" s="646"/>
      <c r="DJ20" s="646"/>
      <c r="DK20" s="646"/>
      <c r="DL20" s="646"/>
      <c r="DM20" s="646"/>
      <c r="DN20" s="646"/>
      <c r="DO20" s="646"/>
      <c r="DP20" s="647"/>
      <c r="DQ20" s="654">
        <v>28336432</v>
      </c>
      <c r="DR20" s="646"/>
      <c r="DS20" s="646"/>
      <c r="DT20" s="646"/>
      <c r="DU20" s="646"/>
      <c r="DV20" s="646"/>
      <c r="DW20" s="646"/>
      <c r="DX20" s="646"/>
      <c r="DY20" s="646"/>
      <c r="DZ20" s="646"/>
      <c r="EA20" s="646"/>
      <c r="EB20" s="646"/>
      <c r="EC20" s="655"/>
    </row>
    <row r="21" spans="2:133" ht="11.25" customHeight="1">
      <c r="B21" s="642" t="s">
        <v>275</v>
      </c>
      <c r="C21" s="643"/>
      <c r="D21" s="643"/>
      <c r="E21" s="643"/>
      <c r="F21" s="643"/>
      <c r="G21" s="643"/>
      <c r="H21" s="643"/>
      <c r="I21" s="643"/>
      <c r="J21" s="643"/>
      <c r="K21" s="643"/>
      <c r="L21" s="643"/>
      <c r="M21" s="643"/>
      <c r="N21" s="643"/>
      <c r="O21" s="643"/>
      <c r="P21" s="643"/>
      <c r="Q21" s="644"/>
      <c r="R21" s="645">
        <v>77751</v>
      </c>
      <c r="S21" s="646"/>
      <c r="T21" s="646"/>
      <c r="U21" s="646"/>
      <c r="V21" s="646"/>
      <c r="W21" s="646"/>
      <c r="X21" s="646"/>
      <c r="Y21" s="647"/>
      <c r="Z21" s="648">
        <v>0.2</v>
      </c>
      <c r="AA21" s="648"/>
      <c r="AB21" s="648"/>
      <c r="AC21" s="648"/>
      <c r="AD21" s="649">
        <v>77751</v>
      </c>
      <c r="AE21" s="649"/>
      <c r="AF21" s="649"/>
      <c r="AG21" s="649"/>
      <c r="AH21" s="649"/>
      <c r="AI21" s="649"/>
      <c r="AJ21" s="649"/>
      <c r="AK21" s="649"/>
      <c r="AL21" s="650">
        <v>0.3</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366820</v>
      </c>
      <c r="BH21" s="646"/>
      <c r="BI21" s="646"/>
      <c r="BJ21" s="646"/>
      <c r="BK21" s="646"/>
      <c r="BL21" s="646"/>
      <c r="BM21" s="646"/>
      <c r="BN21" s="647"/>
      <c r="BO21" s="648">
        <v>2.8</v>
      </c>
      <c r="BP21" s="648"/>
      <c r="BQ21" s="648"/>
      <c r="BR21" s="648"/>
      <c r="BS21" s="654" t="s">
        <v>127</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c r="B22" s="642" t="s">
        <v>277</v>
      </c>
      <c r="C22" s="643"/>
      <c r="D22" s="643"/>
      <c r="E22" s="643"/>
      <c r="F22" s="643"/>
      <c r="G22" s="643"/>
      <c r="H22" s="643"/>
      <c r="I22" s="643"/>
      <c r="J22" s="643"/>
      <c r="K22" s="643"/>
      <c r="L22" s="643"/>
      <c r="M22" s="643"/>
      <c r="N22" s="643"/>
      <c r="O22" s="643"/>
      <c r="P22" s="643"/>
      <c r="Q22" s="644"/>
      <c r="R22" s="645">
        <v>9851037</v>
      </c>
      <c r="S22" s="646"/>
      <c r="T22" s="646"/>
      <c r="U22" s="646"/>
      <c r="V22" s="646"/>
      <c r="W22" s="646"/>
      <c r="X22" s="646"/>
      <c r="Y22" s="647"/>
      <c r="Z22" s="648">
        <v>23.2</v>
      </c>
      <c r="AA22" s="648"/>
      <c r="AB22" s="648"/>
      <c r="AC22" s="648"/>
      <c r="AD22" s="649">
        <v>8560584</v>
      </c>
      <c r="AE22" s="649"/>
      <c r="AF22" s="649"/>
      <c r="AG22" s="649"/>
      <c r="AH22" s="649"/>
      <c r="AI22" s="649"/>
      <c r="AJ22" s="649"/>
      <c r="AK22" s="649"/>
      <c r="AL22" s="650">
        <v>35.9</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127</v>
      </c>
      <c r="BH22" s="646"/>
      <c r="BI22" s="646"/>
      <c r="BJ22" s="646"/>
      <c r="BK22" s="646"/>
      <c r="BL22" s="646"/>
      <c r="BM22" s="646"/>
      <c r="BN22" s="647"/>
      <c r="BO22" s="648" t="s">
        <v>177</v>
      </c>
      <c r="BP22" s="648"/>
      <c r="BQ22" s="648"/>
      <c r="BR22" s="648"/>
      <c r="BS22" s="654" t="s">
        <v>127</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280</v>
      </c>
      <c r="C23" s="643"/>
      <c r="D23" s="643"/>
      <c r="E23" s="643"/>
      <c r="F23" s="643"/>
      <c r="G23" s="643"/>
      <c r="H23" s="643"/>
      <c r="I23" s="643"/>
      <c r="J23" s="643"/>
      <c r="K23" s="643"/>
      <c r="L23" s="643"/>
      <c r="M23" s="643"/>
      <c r="N23" s="643"/>
      <c r="O23" s="643"/>
      <c r="P23" s="643"/>
      <c r="Q23" s="644"/>
      <c r="R23" s="645">
        <v>8560584</v>
      </c>
      <c r="S23" s="646"/>
      <c r="T23" s="646"/>
      <c r="U23" s="646"/>
      <c r="V23" s="646"/>
      <c r="W23" s="646"/>
      <c r="X23" s="646"/>
      <c r="Y23" s="647"/>
      <c r="Z23" s="648">
        <v>20.100000000000001</v>
      </c>
      <c r="AA23" s="648"/>
      <c r="AB23" s="648"/>
      <c r="AC23" s="648"/>
      <c r="AD23" s="649">
        <v>8560584</v>
      </c>
      <c r="AE23" s="649"/>
      <c r="AF23" s="649"/>
      <c r="AG23" s="649"/>
      <c r="AH23" s="649"/>
      <c r="AI23" s="649"/>
      <c r="AJ23" s="649"/>
      <c r="AK23" s="649"/>
      <c r="AL23" s="650">
        <v>35.9</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v>428399</v>
      </c>
      <c r="BH23" s="646"/>
      <c r="BI23" s="646"/>
      <c r="BJ23" s="646"/>
      <c r="BK23" s="646"/>
      <c r="BL23" s="646"/>
      <c r="BM23" s="646"/>
      <c r="BN23" s="647"/>
      <c r="BO23" s="648">
        <v>3.2</v>
      </c>
      <c r="BP23" s="648"/>
      <c r="BQ23" s="648"/>
      <c r="BR23" s="648"/>
      <c r="BS23" s="654" t="s">
        <v>177</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8" t="s">
        <v>285</v>
      </c>
      <c r="DM23" s="679"/>
      <c r="DN23" s="679"/>
      <c r="DO23" s="679"/>
      <c r="DP23" s="679"/>
      <c r="DQ23" s="679"/>
      <c r="DR23" s="679"/>
      <c r="DS23" s="679"/>
      <c r="DT23" s="679"/>
      <c r="DU23" s="679"/>
      <c r="DV23" s="680"/>
      <c r="DW23" s="627" t="s">
        <v>286</v>
      </c>
      <c r="DX23" s="628"/>
      <c r="DY23" s="628"/>
      <c r="DZ23" s="628"/>
      <c r="EA23" s="628"/>
      <c r="EB23" s="628"/>
      <c r="EC23" s="629"/>
    </row>
    <row r="24" spans="2:133" ht="11.25" customHeight="1">
      <c r="B24" s="642" t="s">
        <v>287</v>
      </c>
      <c r="C24" s="643"/>
      <c r="D24" s="643"/>
      <c r="E24" s="643"/>
      <c r="F24" s="643"/>
      <c r="G24" s="643"/>
      <c r="H24" s="643"/>
      <c r="I24" s="643"/>
      <c r="J24" s="643"/>
      <c r="K24" s="643"/>
      <c r="L24" s="643"/>
      <c r="M24" s="643"/>
      <c r="N24" s="643"/>
      <c r="O24" s="643"/>
      <c r="P24" s="643"/>
      <c r="Q24" s="644"/>
      <c r="R24" s="645">
        <v>1290453</v>
      </c>
      <c r="S24" s="646"/>
      <c r="T24" s="646"/>
      <c r="U24" s="646"/>
      <c r="V24" s="646"/>
      <c r="W24" s="646"/>
      <c r="X24" s="646"/>
      <c r="Y24" s="647"/>
      <c r="Z24" s="648">
        <v>3</v>
      </c>
      <c r="AA24" s="648"/>
      <c r="AB24" s="648"/>
      <c r="AC24" s="648"/>
      <c r="AD24" s="649" t="s">
        <v>127</v>
      </c>
      <c r="AE24" s="649"/>
      <c r="AF24" s="649"/>
      <c r="AG24" s="649"/>
      <c r="AH24" s="649"/>
      <c r="AI24" s="649"/>
      <c r="AJ24" s="649"/>
      <c r="AK24" s="649"/>
      <c r="AL24" s="650" t="s">
        <v>127</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127</v>
      </c>
      <c r="BH24" s="646"/>
      <c r="BI24" s="646"/>
      <c r="BJ24" s="646"/>
      <c r="BK24" s="646"/>
      <c r="BL24" s="646"/>
      <c r="BM24" s="646"/>
      <c r="BN24" s="647"/>
      <c r="BO24" s="648" t="s">
        <v>127</v>
      </c>
      <c r="BP24" s="648"/>
      <c r="BQ24" s="648"/>
      <c r="BR24" s="648"/>
      <c r="BS24" s="654" t="s">
        <v>127</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20719286</v>
      </c>
      <c r="CS24" s="635"/>
      <c r="CT24" s="635"/>
      <c r="CU24" s="635"/>
      <c r="CV24" s="635"/>
      <c r="CW24" s="635"/>
      <c r="CX24" s="635"/>
      <c r="CY24" s="636"/>
      <c r="CZ24" s="639">
        <v>49.6</v>
      </c>
      <c r="DA24" s="640"/>
      <c r="DB24" s="640"/>
      <c r="DC24" s="659"/>
      <c r="DD24" s="681">
        <v>15500137</v>
      </c>
      <c r="DE24" s="635"/>
      <c r="DF24" s="635"/>
      <c r="DG24" s="635"/>
      <c r="DH24" s="635"/>
      <c r="DI24" s="635"/>
      <c r="DJ24" s="635"/>
      <c r="DK24" s="636"/>
      <c r="DL24" s="681">
        <v>15470876</v>
      </c>
      <c r="DM24" s="635"/>
      <c r="DN24" s="635"/>
      <c r="DO24" s="635"/>
      <c r="DP24" s="635"/>
      <c r="DQ24" s="635"/>
      <c r="DR24" s="635"/>
      <c r="DS24" s="635"/>
      <c r="DT24" s="635"/>
      <c r="DU24" s="635"/>
      <c r="DV24" s="636"/>
      <c r="DW24" s="639">
        <v>61.6</v>
      </c>
      <c r="DX24" s="640"/>
      <c r="DY24" s="640"/>
      <c r="DZ24" s="640"/>
      <c r="EA24" s="640"/>
      <c r="EB24" s="640"/>
      <c r="EC24" s="641"/>
    </row>
    <row r="25" spans="2:133" ht="11.25" customHeight="1">
      <c r="B25" s="642" t="s">
        <v>290</v>
      </c>
      <c r="C25" s="643"/>
      <c r="D25" s="643"/>
      <c r="E25" s="643"/>
      <c r="F25" s="643"/>
      <c r="G25" s="643"/>
      <c r="H25" s="643"/>
      <c r="I25" s="643"/>
      <c r="J25" s="643"/>
      <c r="K25" s="643"/>
      <c r="L25" s="643"/>
      <c r="M25" s="643"/>
      <c r="N25" s="643"/>
      <c r="O25" s="643"/>
      <c r="P25" s="643"/>
      <c r="Q25" s="644"/>
      <c r="R25" s="645" t="s">
        <v>127</v>
      </c>
      <c r="S25" s="646"/>
      <c r="T25" s="646"/>
      <c r="U25" s="646"/>
      <c r="V25" s="646"/>
      <c r="W25" s="646"/>
      <c r="X25" s="646"/>
      <c r="Y25" s="647"/>
      <c r="Z25" s="648" t="s">
        <v>177</v>
      </c>
      <c r="AA25" s="648"/>
      <c r="AB25" s="648"/>
      <c r="AC25" s="648"/>
      <c r="AD25" s="649" t="s">
        <v>127</v>
      </c>
      <c r="AE25" s="649"/>
      <c r="AF25" s="649"/>
      <c r="AG25" s="649"/>
      <c r="AH25" s="649"/>
      <c r="AI25" s="649"/>
      <c r="AJ25" s="649"/>
      <c r="AK25" s="649"/>
      <c r="AL25" s="650" t="s">
        <v>127</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127</v>
      </c>
      <c r="BH25" s="646"/>
      <c r="BI25" s="646"/>
      <c r="BJ25" s="646"/>
      <c r="BK25" s="646"/>
      <c r="BL25" s="646"/>
      <c r="BM25" s="646"/>
      <c r="BN25" s="647"/>
      <c r="BO25" s="648" t="s">
        <v>127</v>
      </c>
      <c r="BP25" s="648"/>
      <c r="BQ25" s="648"/>
      <c r="BR25" s="648"/>
      <c r="BS25" s="654" t="s">
        <v>127</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7743340</v>
      </c>
      <c r="CS25" s="670"/>
      <c r="CT25" s="670"/>
      <c r="CU25" s="670"/>
      <c r="CV25" s="670"/>
      <c r="CW25" s="670"/>
      <c r="CX25" s="670"/>
      <c r="CY25" s="671"/>
      <c r="CZ25" s="650">
        <v>18.5</v>
      </c>
      <c r="DA25" s="682"/>
      <c r="DB25" s="682"/>
      <c r="DC25" s="684"/>
      <c r="DD25" s="654">
        <v>7419034</v>
      </c>
      <c r="DE25" s="670"/>
      <c r="DF25" s="670"/>
      <c r="DG25" s="670"/>
      <c r="DH25" s="670"/>
      <c r="DI25" s="670"/>
      <c r="DJ25" s="670"/>
      <c r="DK25" s="671"/>
      <c r="DL25" s="654">
        <v>7389773</v>
      </c>
      <c r="DM25" s="670"/>
      <c r="DN25" s="670"/>
      <c r="DO25" s="670"/>
      <c r="DP25" s="670"/>
      <c r="DQ25" s="670"/>
      <c r="DR25" s="670"/>
      <c r="DS25" s="670"/>
      <c r="DT25" s="670"/>
      <c r="DU25" s="670"/>
      <c r="DV25" s="671"/>
      <c r="DW25" s="650">
        <v>29.4</v>
      </c>
      <c r="DX25" s="682"/>
      <c r="DY25" s="682"/>
      <c r="DZ25" s="682"/>
      <c r="EA25" s="682"/>
      <c r="EB25" s="682"/>
      <c r="EC25" s="683"/>
    </row>
    <row r="26" spans="2:133" ht="11.25" customHeight="1">
      <c r="B26" s="642" t="s">
        <v>293</v>
      </c>
      <c r="C26" s="643"/>
      <c r="D26" s="643"/>
      <c r="E26" s="643"/>
      <c r="F26" s="643"/>
      <c r="G26" s="643"/>
      <c r="H26" s="643"/>
      <c r="I26" s="643"/>
      <c r="J26" s="643"/>
      <c r="K26" s="643"/>
      <c r="L26" s="643"/>
      <c r="M26" s="643"/>
      <c r="N26" s="643"/>
      <c r="O26" s="643"/>
      <c r="P26" s="643"/>
      <c r="Q26" s="644"/>
      <c r="R26" s="645">
        <v>25488839</v>
      </c>
      <c r="S26" s="646"/>
      <c r="T26" s="646"/>
      <c r="U26" s="646"/>
      <c r="V26" s="646"/>
      <c r="W26" s="646"/>
      <c r="X26" s="646"/>
      <c r="Y26" s="647"/>
      <c r="Z26" s="648">
        <v>59.9</v>
      </c>
      <c r="AA26" s="648"/>
      <c r="AB26" s="648"/>
      <c r="AC26" s="648"/>
      <c r="AD26" s="649">
        <v>23769987</v>
      </c>
      <c r="AE26" s="649"/>
      <c r="AF26" s="649"/>
      <c r="AG26" s="649"/>
      <c r="AH26" s="649"/>
      <c r="AI26" s="649"/>
      <c r="AJ26" s="649"/>
      <c r="AK26" s="649"/>
      <c r="AL26" s="650">
        <v>99.7</v>
      </c>
      <c r="AM26" s="651"/>
      <c r="AN26" s="651"/>
      <c r="AO26" s="652"/>
      <c r="AP26" s="664" t="s">
        <v>294</v>
      </c>
      <c r="AQ26" s="685"/>
      <c r="AR26" s="685"/>
      <c r="AS26" s="685"/>
      <c r="AT26" s="685"/>
      <c r="AU26" s="685"/>
      <c r="AV26" s="685"/>
      <c r="AW26" s="685"/>
      <c r="AX26" s="685"/>
      <c r="AY26" s="685"/>
      <c r="AZ26" s="685"/>
      <c r="BA26" s="685"/>
      <c r="BB26" s="685"/>
      <c r="BC26" s="685"/>
      <c r="BD26" s="685"/>
      <c r="BE26" s="685"/>
      <c r="BF26" s="666"/>
      <c r="BG26" s="645" t="s">
        <v>127</v>
      </c>
      <c r="BH26" s="646"/>
      <c r="BI26" s="646"/>
      <c r="BJ26" s="646"/>
      <c r="BK26" s="646"/>
      <c r="BL26" s="646"/>
      <c r="BM26" s="646"/>
      <c r="BN26" s="647"/>
      <c r="BO26" s="648" t="s">
        <v>127</v>
      </c>
      <c r="BP26" s="648"/>
      <c r="BQ26" s="648"/>
      <c r="BR26" s="648"/>
      <c r="BS26" s="654" t="s">
        <v>127</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5214526</v>
      </c>
      <c r="CS26" s="646"/>
      <c r="CT26" s="646"/>
      <c r="CU26" s="646"/>
      <c r="CV26" s="646"/>
      <c r="CW26" s="646"/>
      <c r="CX26" s="646"/>
      <c r="CY26" s="647"/>
      <c r="CZ26" s="650">
        <v>12.5</v>
      </c>
      <c r="DA26" s="682"/>
      <c r="DB26" s="682"/>
      <c r="DC26" s="684"/>
      <c r="DD26" s="654">
        <v>4952361</v>
      </c>
      <c r="DE26" s="646"/>
      <c r="DF26" s="646"/>
      <c r="DG26" s="646"/>
      <c r="DH26" s="646"/>
      <c r="DI26" s="646"/>
      <c r="DJ26" s="646"/>
      <c r="DK26" s="647"/>
      <c r="DL26" s="654" t="s">
        <v>127</v>
      </c>
      <c r="DM26" s="646"/>
      <c r="DN26" s="646"/>
      <c r="DO26" s="646"/>
      <c r="DP26" s="646"/>
      <c r="DQ26" s="646"/>
      <c r="DR26" s="646"/>
      <c r="DS26" s="646"/>
      <c r="DT26" s="646"/>
      <c r="DU26" s="646"/>
      <c r="DV26" s="647"/>
      <c r="DW26" s="650" t="s">
        <v>127</v>
      </c>
      <c r="DX26" s="682"/>
      <c r="DY26" s="682"/>
      <c r="DZ26" s="682"/>
      <c r="EA26" s="682"/>
      <c r="EB26" s="682"/>
      <c r="EC26" s="683"/>
    </row>
    <row r="27" spans="2:133" ht="11.25" customHeight="1">
      <c r="B27" s="642" t="s">
        <v>296</v>
      </c>
      <c r="C27" s="643"/>
      <c r="D27" s="643"/>
      <c r="E27" s="643"/>
      <c r="F27" s="643"/>
      <c r="G27" s="643"/>
      <c r="H27" s="643"/>
      <c r="I27" s="643"/>
      <c r="J27" s="643"/>
      <c r="K27" s="643"/>
      <c r="L27" s="643"/>
      <c r="M27" s="643"/>
      <c r="N27" s="643"/>
      <c r="O27" s="643"/>
      <c r="P27" s="643"/>
      <c r="Q27" s="644"/>
      <c r="R27" s="645">
        <v>8303</v>
      </c>
      <c r="S27" s="646"/>
      <c r="T27" s="646"/>
      <c r="U27" s="646"/>
      <c r="V27" s="646"/>
      <c r="W27" s="646"/>
      <c r="X27" s="646"/>
      <c r="Y27" s="647"/>
      <c r="Z27" s="648">
        <v>0</v>
      </c>
      <c r="AA27" s="648"/>
      <c r="AB27" s="648"/>
      <c r="AC27" s="648"/>
      <c r="AD27" s="649">
        <v>8303</v>
      </c>
      <c r="AE27" s="649"/>
      <c r="AF27" s="649"/>
      <c r="AG27" s="649"/>
      <c r="AH27" s="649"/>
      <c r="AI27" s="649"/>
      <c r="AJ27" s="649"/>
      <c r="AK27" s="649"/>
      <c r="AL27" s="650">
        <v>0</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13268735</v>
      </c>
      <c r="BH27" s="646"/>
      <c r="BI27" s="646"/>
      <c r="BJ27" s="646"/>
      <c r="BK27" s="646"/>
      <c r="BL27" s="646"/>
      <c r="BM27" s="646"/>
      <c r="BN27" s="647"/>
      <c r="BO27" s="648">
        <v>100</v>
      </c>
      <c r="BP27" s="648"/>
      <c r="BQ27" s="648"/>
      <c r="BR27" s="648"/>
      <c r="BS27" s="654">
        <v>147354</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7316574</v>
      </c>
      <c r="CS27" s="670"/>
      <c r="CT27" s="670"/>
      <c r="CU27" s="670"/>
      <c r="CV27" s="670"/>
      <c r="CW27" s="670"/>
      <c r="CX27" s="670"/>
      <c r="CY27" s="671"/>
      <c r="CZ27" s="650">
        <v>17.5</v>
      </c>
      <c r="DA27" s="682"/>
      <c r="DB27" s="682"/>
      <c r="DC27" s="684"/>
      <c r="DD27" s="654">
        <v>2622899</v>
      </c>
      <c r="DE27" s="670"/>
      <c r="DF27" s="670"/>
      <c r="DG27" s="670"/>
      <c r="DH27" s="670"/>
      <c r="DI27" s="670"/>
      <c r="DJ27" s="670"/>
      <c r="DK27" s="671"/>
      <c r="DL27" s="654">
        <v>2622899</v>
      </c>
      <c r="DM27" s="670"/>
      <c r="DN27" s="670"/>
      <c r="DO27" s="670"/>
      <c r="DP27" s="670"/>
      <c r="DQ27" s="670"/>
      <c r="DR27" s="670"/>
      <c r="DS27" s="670"/>
      <c r="DT27" s="670"/>
      <c r="DU27" s="670"/>
      <c r="DV27" s="671"/>
      <c r="DW27" s="650">
        <v>10.5</v>
      </c>
      <c r="DX27" s="682"/>
      <c r="DY27" s="682"/>
      <c r="DZ27" s="682"/>
      <c r="EA27" s="682"/>
      <c r="EB27" s="682"/>
      <c r="EC27" s="683"/>
    </row>
    <row r="28" spans="2:133" ht="11.25" customHeight="1">
      <c r="B28" s="642" t="s">
        <v>299</v>
      </c>
      <c r="C28" s="643"/>
      <c r="D28" s="643"/>
      <c r="E28" s="643"/>
      <c r="F28" s="643"/>
      <c r="G28" s="643"/>
      <c r="H28" s="643"/>
      <c r="I28" s="643"/>
      <c r="J28" s="643"/>
      <c r="K28" s="643"/>
      <c r="L28" s="643"/>
      <c r="M28" s="643"/>
      <c r="N28" s="643"/>
      <c r="O28" s="643"/>
      <c r="P28" s="643"/>
      <c r="Q28" s="644"/>
      <c r="R28" s="645">
        <v>146500</v>
      </c>
      <c r="S28" s="646"/>
      <c r="T28" s="646"/>
      <c r="U28" s="646"/>
      <c r="V28" s="646"/>
      <c r="W28" s="646"/>
      <c r="X28" s="646"/>
      <c r="Y28" s="647"/>
      <c r="Z28" s="648">
        <v>0.3</v>
      </c>
      <c r="AA28" s="648"/>
      <c r="AB28" s="648"/>
      <c r="AC28" s="648"/>
      <c r="AD28" s="649" t="s">
        <v>127</v>
      </c>
      <c r="AE28" s="649"/>
      <c r="AF28" s="649"/>
      <c r="AG28" s="649"/>
      <c r="AH28" s="649"/>
      <c r="AI28" s="649"/>
      <c r="AJ28" s="649"/>
      <c r="AK28" s="649"/>
      <c r="AL28" s="650" t="s">
        <v>127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5659372</v>
      </c>
      <c r="CS28" s="646"/>
      <c r="CT28" s="646"/>
      <c r="CU28" s="646"/>
      <c r="CV28" s="646"/>
      <c r="CW28" s="646"/>
      <c r="CX28" s="646"/>
      <c r="CY28" s="647"/>
      <c r="CZ28" s="650">
        <v>13.5</v>
      </c>
      <c r="DA28" s="682"/>
      <c r="DB28" s="682"/>
      <c r="DC28" s="684"/>
      <c r="DD28" s="654">
        <v>5458204</v>
      </c>
      <c r="DE28" s="646"/>
      <c r="DF28" s="646"/>
      <c r="DG28" s="646"/>
      <c r="DH28" s="646"/>
      <c r="DI28" s="646"/>
      <c r="DJ28" s="646"/>
      <c r="DK28" s="647"/>
      <c r="DL28" s="654">
        <v>5458204</v>
      </c>
      <c r="DM28" s="646"/>
      <c r="DN28" s="646"/>
      <c r="DO28" s="646"/>
      <c r="DP28" s="646"/>
      <c r="DQ28" s="646"/>
      <c r="DR28" s="646"/>
      <c r="DS28" s="646"/>
      <c r="DT28" s="646"/>
      <c r="DU28" s="646"/>
      <c r="DV28" s="647"/>
      <c r="DW28" s="650">
        <v>21.7</v>
      </c>
      <c r="DX28" s="682"/>
      <c r="DY28" s="682"/>
      <c r="DZ28" s="682"/>
      <c r="EA28" s="682"/>
      <c r="EB28" s="682"/>
      <c r="EC28" s="683"/>
    </row>
    <row r="29" spans="2:133" ht="11.25" customHeight="1">
      <c r="B29" s="642" t="s">
        <v>301</v>
      </c>
      <c r="C29" s="643"/>
      <c r="D29" s="643"/>
      <c r="E29" s="643"/>
      <c r="F29" s="643"/>
      <c r="G29" s="643"/>
      <c r="H29" s="643"/>
      <c r="I29" s="643"/>
      <c r="J29" s="643"/>
      <c r="K29" s="643"/>
      <c r="L29" s="643"/>
      <c r="M29" s="643"/>
      <c r="N29" s="643"/>
      <c r="O29" s="643"/>
      <c r="P29" s="643"/>
      <c r="Q29" s="644"/>
      <c r="R29" s="645">
        <v>521604</v>
      </c>
      <c r="S29" s="646"/>
      <c r="T29" s="646"/>
      <c r="U29" s="646"/>
      <c r="V29" s="646"/>
      <c r="W29" s="646"/>
      <c r="X29" s="646"/>
      <c r="Y29" s="647"/>
      <c r="Z29" s="648">
        <v>1.2</v>
      </c>
      <c r="AA29" s="648"/>
      <c r="AB29" s="648"/>
      <c r="AC29" s="648"/>
      <c r="AD29" s="649">
        <v>21623</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302</v>
      </c>
      <c r="CE29" s="692"/>
      <c r="CF29" s="660" t="s">
        <v>70</v>
      </c>
      <c r="CG29" s="661"/>
      <c r="CH29" s="661"/>
      <c r="CI29" s="661"/>
      <c r="CJ29" s="661"/>
      <c r="CK29" s="661"/>
      <c r="CL29" s="661"/>
      <c r="CM29" s="661"/>
      <c r="CN29" s="661"/>
      <c r="CO29" s="661"/>
      <c r="CP29" s="661"/>
      <c r="CQ29" s="662"/>
      <c r="CR29" s="645">
        <v>5659173</v>
      </c>
      <c r="CS29" s="670"/>
      <c r="CT29" s="670"/>
      <c r="CU29" s="670"/>
      <c r="CV29" s="670"/>
      <c r="CW29" s="670"/>
      <c r="CX29" s="670"/>
      <c r="CY29" s="671"/>
      <c r="CZ29" s="650">
        <v>13.5</v>
      </c>
      <c r="DA29" s="682"/>
      <c r="DB29" s="682"/>
      <c r="DC29" s="684"/>
      <c r="DD29" s="654">
        <v>5458005</v>
      </c>
      <c r="DE29" s="670"/>
      <c r="DF29" s="670"/>
      <c r="DG29" s="670"/>
      <c r="DH29" s="670"/>
      <c r="DI29" s="670"/>
      <c r="DJ29" s="670"/>
      <c r="DK29" s="671"/>
      <c r="DL29" s="654">
        <v>5458005</v>
      </c>
      <c r="DM29" s="670"/>
      <c r="DN29" s="670"/>
      <c r="DO29" s="670"/>
      <c r="DP29" s="670"/>
      <c r="DQ29" s="670"/>
      <c r="DR29" s="670"/>
      <c r="DS29" s="670"/>
      <c r="DT29" s="670"/>
      <c r="DU29" s="670"/>
      <c r="DV29" s="671"/>
      <c r="DW29" s="650">
        <v>21.7</v>
      </c>
      <c r="DX29" s="682"/>
      <c r="DY29" s="682"/>
      <c r="DZ29" s="682"/>
      <c r="EA29" s="682"/>
      <c r="EB29" s="682"/>
      <c r="EC29" s="683"/>
    </row>
    <row r="30" spans="2:133" ht="11.25" customHeight="1">
      <c r="B30" s="642" t="s">
        <v>303</v>
      </c>
      <c r="C30" s="643"/>
      <c r="D30" s="643"/>
      <c r="E30" s="643"/>
      <c r="F30" s="643"/>
      <c r="G30" s="643"/>
      <c r="H30" s="643"/>
      <c r="I30" s="643"/>
      <c r="J30" s="643"/>
      <c r="K30" s="643"/>
      <c r="L30" s="643"/>
      <c r="M30" s="643"/>
      <c r="N30" s="643"/>
      <c r="O30" s="643"/>
      <c r="P30" s="643"/>
      <c r="Q30" s="644"/>
      <c r="R30" s="645">
        <v>419230</v>
      </c>
      <c r="S30" s="646"/>
      <c r="T30" s="646"/>
      <c r="U30" s="646"/>
      <c r="V30" s="646"/>
      <c r="W30" s="646"/>
      <c r="X30" s="646"/>
      <c r="Y30" s="647"/>
      <c r="Z30" s="648">
        <v>1</v>
      </c>
      <c r="AA30" s="648"/>
      <c r="AB30" s="648"/>
      <c r="AC30" s="648"/>
      <c r="AD30" s="649" t="s">
        <v>127</v>
      </c>
      <c r="AE30" s="649"/>
      <c r="AF30" s="649"/>
      <c r="AG30" s="649"/>
      <c r="AH30" s="649"/>
      <c r="AI30" s="649"/>
      <c r="AJ30" s="649"/>
      <c r="AK30" s="649"/>
      <c r="AL30" s="650" t="s">
        <v>177</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304</v>
      </c>
      <c r="BH30" s="689"/>
      <c r="BI30" s="689"/>
      <c r="BJ30" s="689"/>
      <c r="BK30" s="689"/>
      <c r="BL30" s="689"/>
      <c r="BM30" s="689"/>
      <c r="BN30" s="689"/>
      <c r="BO30" s="689"/>
      <c r="BP30" s="689"/>
      <c r="BQ30" s="690"/>
      <c r="BR30" s="624" t="s">
        <v>305</v>
      </c>
      <c r="BS30" s="689"/>
      <c r="BT30" s="689"/>
      <c r="BU30" s="689"/>
      <c r="BV30" s="689"/>
      <c r="BW30" s="689"/>
      <c r="BX30" s="689"/>
      <c r="BY30" s="689"/>
      <c r="BZ30" s="689"/>
      <c r="CA30" s="689"/>
      <c r="CB30" s="690"/>
      <c r="CD30" s="693"/>
      <c r="CE30" s="694"/>
      <c r="CF30" s="660" t="s">
        <v>306</v>
      </c>
      <c r="CG30" s="661"/>
      <c r="CH30" s="661"/>
      <c r="CI30" s="661"/>
      <c r="CJ30" s="661"/>
      <c r="CK30" s="661"/>
      <c r="CL30" s="661"/>
      <c r="CM30" s="661"/>
      <c r="CN30" s="661"/>
      <c r="CO30" s="661"/>
      <c r="CP30" s="661"/>
      <c r="CQ30" s="662"/>
      <c r="CR30" s="645">
        <v>5371459</v>
      </c>
      <c r="CS30" s="646"/>
      <c r="CT30" s="646"/>
      <c r="CU30" s="646"/>
      <c r="CV30" s="646"/>
      <c r="CW30" s="646"/>
      <c r="CX30" s="646"/>
      <c r="CY30" s="647"/>
      <c r="CZ30" s="650">
        <v>12.9</v>
      </c>
      <c r="DA30" s="682"/>
      <c r="DB30" s="682"/>
      <c r="DC30" s="684"/>
      <c r="DD30" s="654">
        <v>5180230</v>
      </c>
      <c r="DE30" s="646"/>
      <c r="DF30" s="646"/>
      <c r="DG30" s="646"/>
      <c r="DH30" s="646"/>
      <c r="DI30" s="646"/>
      <c r="DJ30" s="646"/>
      <c r="DK30" s="647"/>
      <c r="DL30" s="654">
        <v>5180230</v>
      </c>
      <c r="DM30" s="646"/>
      <c r="DN30" s="646"/>
      <c r="DO30" s="646"/>
      <c r="DP30" s="646"/>
      <c r="DQ30" s="646"/>
      <c r="DR30" s="646"/>
      <c r="DS30" s="646"/>
      <c r="DT30" s="646"/>
      <c r="DU30" s="646"/>
      <c r="DV30" s="647"/>
      <c r="DW30" s="650">
        <v>20.6</v>
      </c>
      <c r="DX30" s="682"/>
      <c r="DY30" s="682"/>
      <c r="DZ30" s="682"/>
      <c r="EA30" s="682"/>
      <c r="EB30" s="682"/>
      <c r="EC30" s="683"/>
    </row>
    <row r="31" spans="2:133" ht="11.25" customHeight="1">
      <c r="B31" s="642" t="s">
        <v>307</v>
      </c>
      <c r="C31" s="643"/>
      <c r="D31" s="643"/>
      <c r="E31" s="643"/>
      <c r="F31" s="643"/>
      <c r="G31" s="643"/>
      <c r="H31" s="643"/>
      <c r="I31" s="643"/>
      <c r="J31" s="643"/>
      <c r="K31" s="643"/>
      <c r="L31" s="643"/>
      <c r="M31" s="643"/>
      <c r="N31" s="643"/>
      <c r="O31" s="643"/>
      <c r="P31" s="643"/>
      <c r="Q31" s="644"/>
      <c r="R31" s="645">
        <v>4454881</v>
      </c>
      <c r="S31" s="646"/>
      <c r="T31" s="646"/>
      <c r="U31" s="646"/>
      <c r="V31" s="646"/>
      <c r="W31" s="646"/>
      <c r="X31" s="646"/>
      <c r="Y31" s="647"/>
      <c r="Z31" s="648">
        <v>10.5</v>
      </c>
      <c r="AA31" s="648"/>
      <c r="AB31" s="648"/>
      <c r="AC31" s="648"/>
      <c r="AD31" s="649" t="s">
        <v>127</v>
      </c>
      <c r="AE31" s="649"/>
      <c r="AF31" s="649"/>
      <c r="AG31" s="649"/>
      <c r="AH31" s="649"/>
      <c r="AI31" s="649"/>
      <c r="AJ31" s="649"/>
      <c r="AK31" s="649"/>
      <c r="AL31" s="650" t="s">
        <v>127</v>
      </c>
      <c r="AM31" s="651"/>
      <c r="AN31" s="651"/>
      <c r="AO31" s="652"/>
      <c r="AP31" s="702" t="s">
        <v>308</v>
      </c>
      <c r="AQ31" s="703"/>
      <c r="AR31" s="703"/>
      <c r="AS31" s="703"/>
      <c r="AT31" s="708" t="s">
        <v>309</v>
      </c>
      <c r="AU31" s="231"/>
      <c r="AV31" s="231"/>
      <c r="AW31" s="231"/>
      <c r="AX31" s="631" t="s">
        <v>185</v>
      </c>
      <c r="AY31" s="632"/>
      <c r="AZ31" s="632"/>
      <c r="BA31" s="632"/>
      <c r="BB31" s="632"/>
      <c r="BC31" s="632"/>
      <c r="BD31" s="632"/>
      <c r="BE31" s="632"/>
      <c r="BF31" s="633"/>
      <c r="BG31" s="701">
        <v>97.7</v>
      </c>
      <c r="BH31" s="697"/>
      <c r="BI31" s="697"/>
      <c r="BJ31" s="697"/>
      <c r="BK31" s="697"/>
      <c r="BL31" s="697"/>
      <c r="BM31" s="640">
        <v>93.2</v>
      </c>
      <c r="BN31" s="697"/>
      <c r="BO31" s="697"/>
      <c r="BP31" s="697"/>
      <c r="BQ31" s="698"/>
      <c r="BR31" s="701">
        <v>97.8</v>
      </c>
      <c r="BS31" s="697"/>
      <c r="BT31" s="697"/>
      <c r="BU31" s="697"/>
      <c r="BV31" s="697"/>
      <c r="BW31" s="697"/>
      <c r="BX31" s="640">
        <v>93.3</v>
      </c>
      <c r="BY31" s="697"/>
      <c r="BZ31" s="697"/>
      <c r="CA31" s="697"/>
      <c r="CB31" s="698"/>
      <c r="CD31" s="693"/>
      <c r="CE31" s="694"/>
      <c r="CF31" s="660" t="s">
        <v>310</v>
      </c>
      <c r="CG31" s="661"/>
      <c r="CH31" s="661"/>
      <c r="CI31" s="661"/>
      <c r="CJ31" s="661"/>
      <c r="CK31" s="661"/>
      <c r="CL31" s="661"/>
      <c r="CM31" s="661"/>
      <c r="CN31" s="661"/>
      <c r="CO31" s="661"/>
      <c r="CP31" s="661"/>
      <c r="CQ31" s="662"/>
      <c r="CR31" s="645">
        <v>287714</v>
      </c>
      <c r="CS31" s="670"/>
      <c r="CT31" s="670"/>
      <c r="CU31" s="670"/>
      <c r="CV31" s="670"/>
      <c r="CW31" s="670"/>
      <c r="CX31" s="670"/>
      <c r="CY31" s="671"/>
      <c r="CZ31" s="650">
        <v>0.7</v>
      </c>
      <c r="DA31" s="682"/>
      <c r="DB31" s="682"/>
      <c r="DC31" s="684"/>
      <c r="DD31" s="654">
        <v>277775</v>
      </c>
      <c r="DE31" s="670"/>
      <c r="DF31" s="670"/>
      <c r="DG31" s="670"/>
      <c r="DH31" s="670"/>
      <c r="DI31" s="670"/>
      <c r="DJ31" s="670"/>
      <c r="DK31" s="671"/>
      <c r="DL31" s="654">
        <v>277775</v>
      </c>
      <c r="DM31" s="670"/>
      <c r="DN31" s="670"/>
      <c r="DO31" s="670"/>
      <c r="DP31" s="670"/>
      <c r="DQ31" s="670"/>
      <c r="DR31" s="670"/>
      <c r="DS31" s="670"/>
      <c r="DT31" s="670"/>
      <c r="DU31" s="670"/>
      <c r="DV31" s="671"/>
      <c r="DW31" s="650">
        <v>1.1000000000000001</v>
      </c>
      <c r="DX31" s="682"/>
      <c r="DY31" s="682"/>
      <c r="DZ31" s="682"/>
      <c r="EA31" s="682"/>
      <c r="EB31" s="682"/>
      <c r="EC31" s="683"/>
    </row>
    <row r="32" spans="2:133" ht="11.25" customHeight="1">
      <c r="B32" s="712" t="s">
        <v>311</v>
      </c>
      <c r="C32" s="713"/>
      <c r="D32" s="713"/>
      <c r="E32" s="713"/>
      <c r="F32" s="713"/>
      <c r="G32" s="713"/>
      <c r="H32" s="713"/>
      <c r="I32" s="713"/>
      <c r="J32" s="713"/>
      <c r="K32" s="713"/>
      <c r="L32" s="713"/>
      <c r="M32" s="713"/>
      <c r="N32" s="713"/>
      <c r="O32" s="713"/>
      <c r="P32" s="713"/>
      <c r="Q32" s="714"/>
      <c r="R32" s="645" t="s">
        <v>127</v>
      </c>
      <c r="S32" s="646"/>
      <c r="T32" s="646"/>
      <c r="U32" s="646"/>
      <c r="V32" s="646"/>
      <c r="W32" s="646"/>
      <c r="X32" s="646"/>
      <c r="Y32" s="647"/>
      <c r="Z32" s="648" t="s">
        <v>177</v>
      </c>
      <c r="AA32" s="648"/>
      <c r="AB32" s="648"/>
      <c r="AC32" s="648"/>
      <c r="AD32" s="649" t="s">
        <v>127</v>
      </c>
      <c r="AE32" s="649"/>
      <c r="AF32" s="649"/>
      <c r="AG32" s="649"/>
      <c r="AH32" s="649"/>
      <c r="AI32" s="649"/>
      <c r="AJ32" s="649"/>
      <c r="AK32" s="649"/>
      <c r="AL32" s="650" t="s">
        <v>127</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1">
        <v>98.6</v>
      </c>
      <c r="BH32" s="670"/>
      <c r="BI32" s="670"/>
      <c r="BJ32" s="670"/>
      <c r="BK32" s="670"/>
      <c r="BL32" s="670"/>
      <c r="BM32" s="651">
        <v>96.7</v>
      </c>
      <c r="BN32" s="699"/>
      <c r="BO32" s="699"/>
      <c r="BP32" s="699"/>
      <c r="BQ32" s="700"/>
      <c r="BR32" s="711">
        <v>98.5</v>
      </c>
      <c r="BS32" s="670"/>
      <c r="BT32" s="670"/>
      <c r="BU32" s="670"/>
      <c r="BV32" s="670"/>
      <c r="BW32" s="670"/>
      <c r="BX32" s="651">
        <v>96.7</v>
      </c>
      <c r="BY32" s="699"/>
      <c r="BZ32" s="699"/>
      <c r="CA32" s="699"/>
      <c r="CB32" s="700"/>
      <c r="CD32" s="695"/>
      <c r="CE32" s="696"/>
      <c r="CF32" s="660" t="s">
        <v>314</v>
      </c>
      <c r="CG32" s="661"/>
      <c r="CH32" s="661"/>
      <c r="CI32" s="661"/>
      <c r="CJ32" s="661"/>
      <c r="CK32" s="661"/>
      <c r="CL32" s="661"/>
      <c r="CM32" s="661"/>
      <c r="CN32" s="661"/>
      <c r="CO32" s="661"/>
      <c r="CP32" s="661"/>
      <c r="CQ32" s="662"/>
      <c r="CR32" s="645">
        <v>199</v>
      </c>
      <c r="CS32" s="646"/>
      <c r="CT32" s="646"/>
      <c r="CU32" s="646"/>
      <c r="CV32" s="646"/>
      <c r="CW32" s="646"/>
      <c r="CX32" s="646"/>
      <c r="CY32" s="647"/>
      <c r="CZ32" s="650">
        <v>0</v>
      </c>
      <c r="DA32" s="682"/>
      <c r="DB32" s="682"/>
      <c r="DC32" s="684"/>
      <c r="DD32" s="654">
        <v>199</v>
      </c>
      <c r="DE32" s="646"/>
      <c r="DF32" s="646"/>
      <c r="DG32" s="646"/>
      <c r="DH32" s="646"/>
      <c r="DI32" s="646"/>
      <c r="DJ32" s="646"/>
      <c r="DK32" s="647"/>
      <c r="DL32" s="654">
        <v>199</v>
      </c>
      <c r="DM32" s="646"/>
      <c r="DN32" s="646"/>
      <c r="DO32" s="646"/>
      <c r="DP32" s="646"/>
      <c r="DQ32" s="646"/>
      <c r="DR32" s="646"/>
      <c r="DS32" s="646"/>
      <c r="DT32" s="646"/>
      <c r="DU32" s="646"/>
      <c r="DV32" s="647"/>
      <c r="DW32" s="650">
        <v>0</v>
      </c>
      <c r="DX32" s="682"/>
      <c r="DY32" s="682"/>
      <c r="DZ32" s="682"/>
      <c r="EA32" s="682"/>
      <c r="EB32" s="682"/>
      <c r="EC32" s="683"/>
    </row>
    <row r="33" spans="2:133" ht="11.25" customHeight="1">
      <c r="B33" s="642" t="s">
        <v>315</v>
      </c>
      <c r="C33" s="643"/>
      <c r="D33" s="643"/>
      <c r="E33" s="643"/>
      <c r="F33" s="643"/>
      <c r="G33" s="643"/>
      <c r="H33" s="643"/>
      <c r="I33" s="643"/>
      <c r="J33" s="643"/>
      <c r="K33" s="643"/>
      <c r="L33" s="643"/>
      <c r="M33" s="643"/>
      <c r="N33" s="643"/>
      <c r="O33" s="643"/>
      <c r="P33" s="643"/>
      <c r="Q33" s="644"/>
      <c r="R33" s="645">
        <v>2717776</v>
      </c>
      <c r="S33" s="646"/>
      <c r="T33" s="646"/>
      <c r="U33" s="646"/>
      <c r="V33" s="646"/>
      <c r="W33" s="646"/>
      <c r="X33" s="646"/>
      <c r="Y33" s="647"/>
      <c r="Z33" s="648">
        <v>6.4</v>
      </c>
      <c r="AA33" s="648"/>
      <c r="AB33" s="648"/>
      <c r="AC33" s="648"/>
      <c r="AD33" s="649" t="s">
        <v>177</v>
      </c>
      <c r="AE33" s="649"/>
      <c r="AF33" s="649"/>
      <c r="AG33" s="649"/>
      <c r="AH33" s="649"/>
      <c r="AI33" s="649"/>
      <c r="AJ33" s="649"/>
      <c r="AK33" s="649"/>
      <c r="AL33" s="650" t="s">
        <v>127</v>
      </c>
      <c r="AM33" s="651"/>
      <c r="AN33" s="651"/>
      <c r="AO33" s="652"/>
      <c r="AP33" s="706"/>
      <c r="AQ33" s="707"/>
      <c r="AR33" s="707"/>
      <c r="AS33" s="707"/>
      <c r="AT33" s="710"/>
      <c r="AU33" s="232"/>
      <c r="AV33" s="232"/>
      <c r="AW33" s="232"/>
      <c r="AX33" s="686" t="s">
        <v>316</v>
      </c>
      <c r="AY33" s="687"/>
      <c r="AZ33" s="687"/>
      <c r="BA33" s="687"/>
      <c r="BB33" s="687"/>
      <c r="BC33" s="687"/>
      <c r="BD33" s="687"/>
      <c r="BE33" s="687"/>
      <c r="BF33" s="688"/>
      <c r="BG33" s="715">
        <v>96.7</v>
      </c>
      <c r="BH33" s="716"/>
      <c r="BI33" s="716"/>
      <c r="BJ33" s="716"/>
      <c r="BK33" s="716"/>
      <c r="BL33" s="716"/>
      <c r="BM33" s="717">
        <v>90.4</v>
      </c>
      <c r="BN33" s="716"/>
      <c r="BO33" s="716"/>
      <c r="BP33" s="716"/>
      <c r="BQ33" s="718"/>
      <c r="BR33" s="715">
        <v>97</v>
      </c>
      <c r="BS33" s="716"/>
      <c r="BT33" s="716"/>
      <c r="BU33" s="716"/>
      <c r="BV33" s="716"/>
      <c r="BW33" s="716"/>
      <c r="BX33" s="717">
        <v>90.6</v>
      </c>
      <c r="BY33" s="716"/>
      <c r="BZ33" s="716"/>
      <c r="CA33" s="716"/>
      <c r="CB33" s="718"/>
      <c r="CD33" s="660" t="s">
        <v>317</v>
      </c>
      <c r="CE33" s="661"/>
      <c r="CF33" s="661"/>
      <c r="CG33" s="661"/>
      <c r="CH33" s="661"/>
      <c r="CI33" s="661"/>
      <c r="CJ33" s="661"/>
      <c r="CK33" s="661"/>
      <c r="CL33" s="661"/>
      <c r="CM33" s="661"/>
      <c r="CN33" s="661"/>
      <c r="CO33" s="661"/>
      <c r="CP33" s="661"/>
      <c r="CQ33" s="662"/>
      <c r="CR33" s="645">
        <v>15778736</v>
      </c>
      <c r="CS33" s="670"/>
      <c r="CT33" s="670"/>
      <c r="CU33" s="670"/>
      <c r="CV33" s="670"/>
      <c r="CW33" s="670"/>
      <c r="CX33" s="670"/>
      <c r="CY33" s="671"/>
      <c r="CZ33" s="650">
        <v>37.799999999999997</v>
      </c>
      <c r="DA33" s="682"/>
      <c r="DB33" s="682"/>
      <c r="DC33" s="684"/>
      <c r="DD33" s="654">
        <v>11770399</v>
      </c>
      <c r="DE33" s="670"/>
      <c r="DF33" s="670"/>
      <c r="DG33" s="670"/>
      <c r="DH33" s="670"/>
      <c r="DI33" s="670"/>
      <c r="DJ33" s="670"/>
      <c r="DK33" s="671"/>
      <c r="DL33" s="654">
        <v>9665104</v>
      </c>
      <c r="DM33" s="670"/>
      <c r="DN33" s="670"/>
      <c r="DO33" s="670"/>
      <c r="DP33" s="670"/>
      <c r="DQ33" s="670"/>
      <c r="DR33" s="670"/>
      <c r="DS33" s="670"/>
      <c r="DT33" s="670"/>
      <c r="DU33" s="670"/>
      <c r="DV33" s="671"/>
      <c r="DW33" s="650">
        <v>38.5</v>
      </c>
      <c r="DX33" s="682"/>
      <c r="DY33" s="682"/>
      <c r="DZ33" s="682"/>
      <c r="EA33" s="682"/>
      <c r="EB33" s="682"/>
      <c r="EC33" s="683"/>
    </row>
    <row r="34" spans="2:133" ht="11.25" customHeight="1">
      <c r="B34" s="642" t="s">
        <v>318</v>
      </c>
      <c r="C34" s="643"/>
      <c r="D34" s="643"/>
      <c r="E34" s="643"/>
      <c r="F34" s="643"/>
      <c r="G34" s="643"/>
      <c r="H34" s="643"/>
      <c r="I34" s="643"/>
      <c r="J34" s="643"/>
      <c r="K34" s="643"/>
      <c r="L34" s="643"/>
      <c r="M34" s="643"/>
      <c r="N34" s="643"/>
      <c r="O34" s="643"/>
      <c r="P34" s="643"/>
      <c r="Q34" s="644"/>
      <c r="R34" s="645">
        <v>180181</v>
      </c>
      <c r="S34" s="646"/>
      <c r="T34" s="646"/>
      <c r="U34" s="646"/>
      <c r="V34" s="646"/>
      <c r="W34" s="646"/>
      <c r="X34" s="646"/>
      <c r="Y34" s="647"/>
      <c r="Z34" s="648">
        <v>0.4</v>
      </c>
      <c r="AA34" s="648"/>
      <c r="AB34" s="648"/>
      <c r="AC34" s="648"/>
      <c r="AD34" s="649">
        <v>33633</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6967905</v>
      </c>
      <c r="CS34" s="646"/>
      <c r="CT34" s="646"/>
      <c r="CU34" s="646"/>
      <c r="CV34" s="646"/>
      <c r="CW34" s="646"/>
      <c r="CX34" s="646"/>
      <c r="CY34" s="647"/>
      <c r="CZ34" s="650">
        <v>16.7</v>
      </c>
      <c r="DA34" s="682"/>
      <c r="DB34" s="682"/>
      <c r="DC34" s="684"/>
      <c r="DD34" s="654">
        <v>5673923</v>
      </c>
      <c r="DE34" s="646"/>
      <c r="DF34" s="646"/>
      <c r="DG34" s="646"/>
      <c r="DH34" s="646"/>
      <c r="DI34" s="646"/>
      <c r="DJ34" s="646"/>
      <c r="DK34" s="647"/>
      <c r="DL34" s="654">
        <v>5213194</v>
      </c>
      <c r="DM34" s="646"/>
      <c r="DN34" s="646"/>
      <c r="DO34" s="646"/>
      <c r="DP34" s="646"/>
      <c r="DQ34" s="646"/>
      <c r="DR34" s="646"/>
      <c r="DS34" s="646"/>
      <c r="DT34" s="646"/>
      <c r="DU34" s="646"/>
      <c r="DV34" s="647"/>
      <c r="DW34" s="650">
        <v>20.8</v>
      </c>
      <c r="DX34" s="682"/>
      <c r="DY34" s="682"/>
      <c r="DZ34" s="682"/>
      <c r="EA34" s="682"/>
      <c r="EB34" s="682"/>
      <c r="EC34" s="683"/>
    </row>
    <row r="35" spans="2:133" ht="11.25" customHeight="1">
      <c r="B35" s="642" t="s">
        <v>320</v>
      </c>
      <c r="C35" s="643"/>
      <c r="D35" s="643"/>
      <c r="E35" s="643"/>
      <c r="F35" s="643"/>
      <c r="G35" s="643"/>
      <c r="H35" s="643"/>
      <c r="I35" s="643"/>
      <c r="J35" s="643"/>
      <c r="K35" s="643"/>
      <c r="L35" s="643"/>
      <c r="M35" s="643"/>
      <c r="N35" s="643"/>
      <c r="O35" s="643"/>
      <c r="P35" s="643"/>
      <c r="Q35" s="644"/>
      <c r="R35" s="645">
        <v>304390</v>
      </c>
      <c r="S35" s="646"/>
      <c r="T35" s="646"/>
      <c r="U35" s="646"/>
      <c r="V35" s="646"/>
      <c r="W35" s="646"/>
      <c r="X35" s="646"/>
      <c r="Y35" s="647"/>
      <c r="Z35" s="648">
        <v>0.7</v>
      </c>
      <c r="AA35" s="648"/>
      <c r="AB35" s="648"/>
      <c r="AC35" s="648"/>
      <c r="AD35" s="649" t="s">
        <v>127</v>
      </c>
      <c r="AE35" s="649"/>
      <c r="AF35" s="649"/>
      <c r="AG35" s="649"/>
      <c r="AH35" s="649"/>
      <c r="AI35" s="649"/>
      <c r="AJ35" s="649"/>
      <c r="AK35" s="649"/>
      <c r="AL35" s="650" t="s">
        <v>127</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471503</v>
      </c>
      <c r="CS35" s="670"/>
      <c r="CT35" s="670"/>
      <c r="CU35" s="670"/>
      <c r="CV35" s="670"/>
      <c r="CW35" s="670"/>
      <c r="CX35" s="670"/>
      <c r="CY35" s="671"/>
      <c r="CZ35" s="650">
        <v>1.1000000000000001</v>
      </c>
      <c r="DA35" s="682"/>
      <c r="DB35" s="682"/>
      <c r="DC35" s="684"/>
      <c r="DD35" s="654">
        <v>372149</v>
      </c>
      <c r="DE35" s="670"/>
      <c r="DF35" s="670"/>
      <c r="DG35" s="670"/>
      <c r="DH35" s="670"/>
      <c r="DI35" s="670"/>
      <c r="DJ35" s="670"/>
      <c r="DK35" s="671"/>
      <c r="DL35" s="654">
        <v>372149</v>
      </c>
      <c r="DM35" s="670"/>
      <c r="DN35" s="670"/>
      <c r="DO35" s="670"/>
      <c r="DP35" s="670"/>
      <c r="DQ35" s="670"/>
      <c r="DR35" s="670"/>
      <c r="DS35" s="670"/>
      <c r="DT35" s="670"/>
      <c r="DU35" s="670"/>
      <c r="DV35" s="671"/>
      <c r="DW35" s="650">
        <v>1.5</v>
      </c>
      <c r="DX35" s="682"/>
      <c r="DY35" s="682"/>
      <c r="DZ35" s="682"/>
      <c r="EA35" s="682"/>
      <c r="EB35" s="682"/>
      <c r="EC35" s="683"/>
    </row>
    <row r="36" spans="2:133" ht="11.25" customHeight="1">
      <c r="B36" s="642" t="s">
        <v>324</v>
      </c>
      <c r="C36" s="643"/>
      <c r="D36" s="643"/>
      <c r="E36" s="643"/>
      <c r="F36" s="643"/>
      <c r="G36" s="643"/>
      <c r="H36" s="643"/>
      <c r="I36" s="643"/>
      <c r="J36" s="643"/>
      <c r="K36" s="643"/>
      <c r="L36" s="643"/>
      <c r="M36" s="643"/>
      <c r="N36" s="643"/>
      <c r="O36" s="643"/>
      <c r="P36" s="643"/>
      <c r="Q36" s="644"/>
      <c r="R36" s="645">
        <v>1242181</v>
      </c>
      <c r="S36" s="646"/>
      <c r="T36" s="646"/>
      <c r="U36" s="646"/>
      <c r="V36" s="646"/>
      <c r="W36" s="646"/>
      <c r="X36" s="646"/>
      <c r="Y36" s="647"/>
      <c r="Z36" s="648">
        <v>2.9</v>
      </c>
      <c r="AA36" s="648"/>
      <c r="AB36" s="648"/>
      <c r="AC36" s="648"/>
      <c r="AD36" s="649" t="s">
        <v>127</v>
      </c>
      <c r="AE36" s="649"/>
      <c r="AF36" s="649"/>
      <c r="AG36" s="649"/>
      <c r="AH36" s="649"/>
      <c r="AI36" s="649"/>
      <c r="AJ36" s="649"/>
      <c r="AK36" s="649"/>
      <c r="AL36" s="650" t="s">
        <v>127</v>
      </c>
      <c r="AM36" s="651"/>
      <c r="AN36" s="651"/>
      <c r="AO36" s="652"/>
      <c r="AP36" s="235"/>
      <c r="AQ36" s="719" t="s">
        <v>325</v>
      </c>
      <c r="AR36" s="720"/>
      <c r="AS36" s="720"/>
      <c r="AT36" s="720"/>
      <c r="AU36" s="720"/>
      <c r="AV36" s="720"/>
      <c r="AW36" s="720"/>
      <c r="AX36" s="720"/>
      <c r="AY36" s="721"/>
      <c r="AZ36" s="634">
        <v>4415313</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104825</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2301400</v>
      </c>
      <c r="CS36" s="646"/>
      <c r="CT36" s="646"/>
      <c r="CU36" s="646"/>
      <c r="CV36" s="646"/>
      <c r="CW36" s="646"/>
      <c r="CX36" s="646"/>
      <c r="CY36" s="647"/>
      <c r="CZ36" s="650">
        <v>5.5</v>
      </c>
      <c r="DA36" s="682"/>
      <c r="DB36" s="682"/>
      <c r="DC36" s="684"/>
      <c r="DD36" s="654">
        <v>1731166</v>
      </c>
      <c r="DE36" s="646"/>
      <c r="DF36" s="646"/>
      <c r="DG36" s="646"/>
      <c r="DH36" s="646"/>
      <c r="DI36" s="646"/>
      <c r="DJ36" s="646"/>
      <c r="DK36" s="647"/>
      <c r="DL36" s="654">
        <v>1276491</v>
      </c>
      <c r="DM36" s="646"/>
      <c r="DN36" s="646"/>
      <c r="DO36" s="646"/>
      <c r="DP36" s="646"/>
      <c r="DQ36" s="646"/>
      <c r="DR36" s="646"/>
      <c r="DS36" s="646"/>
      <c r="DT36" s="646"/>
      <c r="DU36" s="646"/>
      <c r="DV36" s="647"/>
      <c r="DW36" s="650">
        <v>5.0999999999999996</v>
      </c>
      <c r="DX36" s="682"/>
      <c r="DY36" s="682"/>
      <c r="DZ36" s="682"/>
      <c r="EA36" s="682"/>
      <c r="EB36" s="682"/>
      <c r="EC36" s="683"/>
    </row>
    <row r="37" spans="2:133" ht="11.25" customHeight="1">
      <c r="B37" s="642" t="s">
        <v>328</v>
      </c>
      <c r="C37" s="643"/>
      <c r="D37" s="643"/>
      <c r="E37" s="643"/>
      <c r="F37" s="643"/>
      <c r="G37" s="643"/>
      <c r="H37" s="643"/>
      <c r="I37" s="643"/>
      <c r="J37" s="643"/>
      <c r="K37" s="643"/>
      <c r="L37" s="643"/>
      <c r="M37" s="643"/>
      <c r="N37" s="643"/>
      <c r="O37" s="643"/>
      <c r="P37" s="643"/>
      <c r="Q37" s="644"/>
      <c r="R37" s="645">
        <v>887360</v>
      </c>
      <c r="S37" s="646"/>
      <c r="T37" s="646"/>
      <c r="U37" s="646"/>
      <c r="V37" s="646"/>
      <c r="W37" s="646"/>
      <c r="X37" s="646"/>
      <c r="Y37" s="647"/>
      <c r="Z37" s="648">
        <v>2.1</v>
      </c>
      <c r="AA37" s="648"/>
      <c r="AB37" s="648"/>
      <c r="AC37" s="648"/>
      <c r="AD37" s="649" t="s">
        <v>127</v>
      </c>
      <c r="AE37" s="649"/>
      <c r="AF37" s="649"/>
      <c r="AG37" s="649"/>
      <c r="AH37" s="649"/>
      <c r="AI37" s="649"/>
      <c r="AJ37" s="649"/>
      <c r="AK37" s="649"/>
      <c r="AL37" s="650" t="s">
        <v>177</v>
      </c>
      <c r="AM37" s="651"/>
      <c r="AN37" s="651"/>
      <c r="AO37" s="652"/>
      <c r="AQ37" s="723" t="s">
        <v>329</v>
      </c>
      <c r="AR37" s="724"/>
      <c r="AS37" s="724"/>
      <c r="AT37" s="724"/>
      <c r="AU37" s="724"/>
      <c r="AV37" s="724"/>
      <c r="AW37" s="724"/>
      <c r="AX37" s="724"/>
      <c r="AY37" s="725"/>
      <c r="AZ37" s="645">
        <v>1090000</v>
      </c>
      <c r="BA37" s="646"/>
      <c r="BB37" s="646"/>
      <c r="BC37" s="646"/>
      <c r="BD37" s="670"/>
      <c r="BE37" s="670"/>
      <c r="BF37" s="700"/>
      <c r="BG37" s="660" t="s">
        <v>330</v>
      </c>
      <c r="BH37" s="661"/>
      <c r="BI37" s="661"/>
      <c r="BJ37" s="661"/>
      <c r="BK37" s="661"/>
      <c r="BL37" s="661"/>
      <c r="BM37" s="661"/>
      <c r="BN37" s="661"/>
      <c r="BO37" s="661"/>
      <c r="BP37" s="661"/>
      <c r="BQ37" s="661"/>
      <c r="BR37" s="661"/>
      <c r="BS37" s="661"/>
      <c r="BT37" s="661"/>
      <c r="BU37" s="662"/>
      <c r="BV37" s="645">
        <v>79900</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34062</v>
      </c>
      <c r="CS37" s="670"/>
      <c r="CT37" s="670"/>
      <c r="CU37" s="670"/>
      <c r="CV37" s="670"/>
      <c r="CW37" s="670"/>
      <c r="CX37" s="670"/>
      <c r="CY37" s="671"/>
      <c r="CZ37" s="650">
        <v>0.1</v>
      </c>
      <c r="DA37" s="682"/>
      <c r="DB37" s="682"/>
      <c r="DC37" s="684"/>
      <c r="DD37" s="654">
        <v>34062</v>
      </c>
      <c r="DE37" s="670"/>
      <c r="DF37" s="670"/>
      <c r="DG37" s="670"/>
      <c r="DH37" s="670"/>
      <c r="DI37" s="670"/>
      <c r="DJ37" s="670"/>
      <c r="DK37" s="671"/>
      <c r="DL37" s="654">
        <v>34062</v>
      </c>
      <c r="DM37" s="670"/>
      <c r="DN37" s="670"/>
      <c r="DO37" s="670"/>
      <c r="DP37" s="670"/>
      <c r="DQ37" s="670"/>
      <c r="DR37" s="670"/>
      <c r="DS37" s="670"/>
      <c r="DT37" s="670"/>
      <c r="DU37" s="670"/>
      <c r="DV37" s="671"/>
      <c r="DW37" s="650">
        <v>0.1</v>
      </c>
      <c r="DX37" s="682"/>
      <c r="DY37" s="682"/>
      <c r="DZ37" s="682"/>
      <c r="EA37" s="682"/>
      <c r="EB37" s="682"/>
      <c r="EC37" s="683"/>
    </row>
    <row r="38" spans="2:133" ht="11.25" customHeight="1">
      <c r="B38" s="642" t="s">
        <v>332</v>
      </c>
      <c r="C38" s="643"/>
      <c r="D38" s="643"/>
      <c r="E38" s="643"/>
      <c r="F38" s="643"/>
      <c r="G38" s="643"/>
      <c r="H38" s="643"/>
      <c r="I38" s="643"/>
      <c r="J38" s="643"/>
      <c r="K38" s="643"/>
      <c r="L38" s="643"/>
      <c r="M38" s="643"/>
      <c r="N38" s="643"/>
      <c r="O38" s="643"/>
      <c r="P38" s="643"/>
      <c r="Q38" s="644"/>
      <c r="R38" s="645">
        <v>1631955</v>
      </c>
      <c r="S38" s="646"/>
      <c r="T38" s="646"/>
      <c r="U38" s="646"/>
      <c r="V38" s="646"/>
      <c r="W38" s="646"/>
      <c r="X38" s="646"/>
      <c r="Y38" s="647"/>
      <c r="Z38" s="648">
        <v>3.8</v>
      </c>
      <c r="AA38" s="648"/>
      <c r="AB38" s="648"/>
      <c r="AC38" s="648"/>
      <c r="AD38" s="649">
        <v>4014</v>
      </c>
      <c r="AE38" s="649"/>
      <c r="AF38" s="649"/>
      <c r="AG38" s="649"/>
      <c r="AH38" s="649"/>
      <c r="AI38" s="649"/>
      <c r="AJ38" s="649"/>
      <c r="AK38" s="649"/>
      <c r="AL38" s="650">
        <v>0</v>
      </c>
      <c r="AM38" s="651"/>
      <c r="AN38" s="651"/>
      <c r="AO38" s="652"/>
      <c r="AQ38" s="723" t="s">
        <v>333</v>
      </c>
      <c r="AR38" s="724"/>
      <c r="AS38" s="724"/>
      <c r="AT38" s="724"/>
      <c r="AU38" s="724"/>
      <c r="AV38" s="724"/>
      <c r="AW38" s="724"/>
      <c r="AX38" s="724"/>
      <c r="AY38" s="725"/>
      <c r="AZ38" s="645">
        <v>106385</v>
      </c>
      <c r="BA38" s="646"/>
      <c r="BB38" s="646"/>
      <c r="BC38" s="646"/>
      <c r="BD38" s="670"/>
      <c r="BE38" s="670"/>
      <c r="BF38" s="700"/>
      <c r="BG38" s="660" t="s">
        <v>334</v>
      </c>
      <c r="BH38" s="661"/>
      <c r="BI38" s="661"/>
      <c r="BJ38" s="661"/>
      <c r="BK38" s="661"/>
      <c r="BL38" s="661"/>
      <c r="BM38" s="661"/>
      <c r="BN38" s="661"/>
      <c r="BO38" s="661"/>
      <c r="BP38" s="661"/>
      <c r="BQ38" s="661"/>
      <c r="BR38" s="661"/>
      <c r="BS38" s="661"/>
      <c r="BT38" s="661"/>
      <c r="BU38" s="662"/>
      <c r="BV38" s="645">
        <v>12423</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4308928</v>
      </c>
      <c r="CS38" s="646"/>
      <c r="CT38" s="646"/>
      <c r="CU38" s="646"/>
      <c r="CV38" s="646"/>
      <c r="CW38" s="646"/>
      <c r="CX38" s="646"/>
      <c r="CY38" s="647"/>
      <c r="CZ38" s="650">
        <v>10.3</v>
      </c>
      <c r="DA38" s="682"/>
      <c r="DB38" s="682"/>
      <c r="DC38" s="684"/>
      <c r="DD38" s="654">
        <v>3719570</v>
      </c>
      <c r="DE38" s="646"/>
      <c r="DF38" s="646"/>
      <c r="DG38" s="646"/>
      <c r="DH38" s="646"/>
      <c r="DI38" s="646"/>
      <c r="DJ38" s="646"/>
      <c r="DK38" s="647"/>
      <c r="DL38" s="654">
        <v>2719962</v>
      </c>
      <c r="DM38" s="646"/>
      <c r="DN38" s="646"/>
      <c r="DO38" s="646"/>
      <c r="DP38" s="646"/>
      <c r="DQ38" s="646"/>
      <c r="DR38" s="646"/>
      <c r="DS38" s="646"/>
      <c r="DT38" s="646"/>
      <c r="DU38" s="646"/>
      <c r="DV38" s="647"/>
      <c r="DW38" s="650">
        <v>10.8</v>
      </c>
      <c r="DX38" s="682"/>
      <c r="DY38" s="682"/>
      <c r="DZ38" s="682"/>
      <c r="EA38" s="682"/>
      <c r="EB38" s="682"/>
      <c r="EC38" s="683"/>
    </row>
    <row r="39" spans="2:133" ht="11.25" customHeight="1">
      <c r="B39" s="642" t="s">
        <v>336</v>
      </c>
      <c r="C39" s="643"/>
      <c r="D39" s="643"/>
      <c r="E39" s="643"/>
      <c r="F39" s="643"/>
      <c r="G39" s="643"/>
      <c r="H39" s="643"/>
      <c r="I39" s="643"/>
      <c r="J39" s="643"/>
      <c r="K39" s="643"/>
      <c r="L39" s="643"/>
      <c r="M39" s="643"/>
      <c r="N39" s="643"/>
      <c r="O39" s="643"/>
      <c r="P39" s="643"/>
      <c r="Q39" s="644"/>
      <c r="R39" s="645">
        <v>4533600</v>
      </c>
      <c r="S39" s="646"/>
      <c r="T39" s="646"/>
      <c r="U39" s="646"/>
      <c r="V39" s="646"/>
      <c r="W39" s="646"/>
      <c r="X39" s="646"/>
      <c r="Y39" s="647"/>
      <c r="Z39" s="648">
        <v>10.7</v>
      </c>
      <c r="AA39" s="648"/>
      <c r="AB39" s="648"/>
      <c r="AC39" s="648"/>
      <c r="AD39" s="649" t="s">
        <v>127</v>
      </c>
      <c r="AE39" s="649"/>
      <c r="AF39" s="649"/>
      <c r="AG39" s="649"/>
      <c r="AH39" s="649"/>
      <c r="AI39" s="649"/>
      <c r="AJ39" s="649"/>
      <c r="AK39" s="649"/>
      <c r="AL39" s="650" t="s">
        <v>127</v>
      </c>
      <c r="AM39" s="651"/>
      <c r="AN39" s="651"/>
      <c r="AO39" s="652"/>
      <c r="AQ39" s="723" t="s">
        <v>337</v>
      </c>
      <c r="AR39" s="724"/>
      <c r="AS39" s="724"/>
      <c r="AT39" s="724"/>
      <c r="AU39" s="724"/>
      <c r="AV39" s="724"/>
      <c r="AW39" s="724"/>
      <c r="AX39" s="724"/>
      <c r="AY39" s="725"/>
      <c r="AZ39" s="645">
        <v>23000</v>
      </c>
      <c r="BA39" s="646"/>
      <c r="BB39" s="646"/>
      <c r="BC39" s="646"/>
      <c r="BD39" s="670"/>
      <c r="BE39" s="670"/>
      <c r="BF39" s="700"/>
      <c r="BG39" s="660" t="s">
        <v>338</v>
      </c>
      <c r="BH39" s="661"/>
      <c r="BI39" s="661"/>
      <c r="BJ39" s="661"/>
      <c r="BK39" s="661"/>
      <c r="BL39" s="661"/>
      <c r="BM39" s="661"/>
      <c r="BN39" s="661"/>
      <c r="BO39" s="661"/>
      <c r="BP39" s="661"/>
      <c r="BQ39" s="661"/>
      <c r="BR39" s="661"/>
      <c r="BS39" s="661"/>
      <c r="BT39" s="661"/>
      <c r="BU39" s="662"/>
      <c r="BV39" s="645">
        <v>19180</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375767</v>
      </c>
      <c r="CS39" s="670"/>
      <c r="CT39" s="670"/>
      <c r="CU39" s="670"/>
      <c r="CV39" s="670"/>
      <c r="CW39" s="670"/>
      <c r="CX39" s="670"/>
      <c r="CY39" s="671"/>
      <c r="CZ39" s="650">
        <v>0.9</v>
      </c>
      <c r="DA39" s="682"/>
      <c r="DB39" s="682"/>
      <c r="DC39" s="684"/>
      <c r="DD39" s="654">
        <v>38008</v>
      </c>
      <c r="DE39" s="670"/>
      <c r="DF39" s="670"/>
      <c r="DG39" s="670"/>
      <c r="DH39" s="670"/>
      <c r="DI39" s="670"/>
      <c r="DJ39" s="670"/>
      <c r="DK39" s="671"/>
      <c r="DL39" s="654" t="s">
        <v>127</v>
      </c>
      <c r="DM39" s="670"/>
      <c r="DN39" s="670"/>
      <c r="DO39" s="670"/>
      <c r="DP39" s="670"/>
      <c r="DQ39" s="670"/>
      <c r="DR39" s="670"/>
      <c r="DS39" s="670"/>
      <c r="DT39" s="670"/>
      <c r="DU39" s="670"/>
      <c r="DV39" s="671"/>
      <c r="DW39" s="650" t="s">
        <v>127</v>
      </c>
      <c r="DX39" s="682"/>
      <c r="DY39" s="682"/>
      <c r="DZ39" s="682"/>
      <c r="EA39" s="682"/>
      <c r="EB39" s="682"/>
      <c r="EC39" s="683"/>
    </row>
    <row r="40" spans="2:133" ht="11.25" customHeight="1">
      <c r="B40" s="642" t="s">
        <v>340</v>
      </c>
      <c r="C40" s="643"/>
      <c r="D40" s="643"/>
      <c r="E40" s="643"/>
      <c r="F40" s="643"/>
      <c r="G40" s="643"/>
      <c r="H40" s="643"/>
      <c r="I40" s="643"/>
      <c r="J40" s="643"/>
      <c r="K40" s="643"/>
      <c r="L40" s="643"/>
      <c r="M40" s="643"/>
      <c r="N40" s="643"/>
      <c r="O40" s="643"/>
      <c r="P40" s="643"/>
      <c r="Q40" s="644"/>
      <c r="R40" s="645" t="s">
        <v>177</v>
      </c>
      <c r="S40" s="646"/>
      <c r="T40" s="646"/>
      <c r="U40" s="646"/>
      <c r="V40" s="646"/>
      <c r="W40" s="646"/>
      <c r="X40" s="646"/>
      <c r="Y40" s="647"/>
      <c r="Z40" s="648" t="s">
        <v>127</v>
      </c>
      <c r="AA40" s="648"/>
      <c r="AB40" s="648"/>
      <c r="AC40" s="648"/>
      <c r="AD40" s="649" t="s">
        <v>127</v>
      </c>
      <c r="AE40" s="649"/>
      <c r="AF40" s="649"/>
      <c r="AG40" s="649"/>
      <c r="AH40" s="649"/>
      <c r="AI40" s="649"/>
      <c r="AJ40" s="649"/>
      <c r="AK40" s="649"/>
      <c r="AL40" s="650" t="s">
        <v>127</v>
      </c>
      <c r="AM40" s="651"/>
      <c r="AN40" s="651"/>
      <c r="AO40" s="652"/>
      <c r="AQ40" s="723" t="s">
        <v>341</v>
      </c>
      <c r="AR40" s="724"/>
      <c r="AS40" s="724"/>
      <c r="AT40" s="724"/>
      <c r="AU40" s="724"/>
      <c r="AV40" s="724"/>
      <c r="AW40" s="724"/>
      <c r="AX40" s="724"/>
      <c r="AY40" s="725"/>
      <c r="AZ40" s="645">
        <v>499</v>
      </c>
      <c r="BA40" s="646"/>
      <c r="BB40" s="646"/>
      <c r="BC40" s="646"/>
      <c r="BD40" s="670"/>
      <c r="BE40" s="670"/>
      <c r="BF40" s="700"/>
      <c r="BG40" s="726" t="s">
        <v>342</v>
      </c>
      <c r="BH40" s="727"/>
      <c r="BI40" s="727"/>
      <c r="BJ40" s="727"/>
      <c r="BK40" s="727"/>
      <c r="BL40" s="236"/>
      <c r="BM40" s="661" t="s">
        <v>343</v>
      </c>
      <c r="BN40" s="661"/>
      <c r="BO40" s="661"/>
      <c r="BP40" s="661"/>
      <c r="BQ40" s="661"/>
      <c r="BR40" s="661"/>
      <c r="BS40" s="661"/>
      <c r="BT40" s="661"/>
      <c r="BU40" s="662"/>
      <c r="BV40" s="645">
        <v>96</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1353233</v>
      </c>
      <c r="CS40" s="646"/>
      <c r="CT40" s="646"/>
      <c r="CU40" s="646"/>
      <c r="CV40" s="646"/>
      <c r="CW40" s="646"/>
      <c r="CX40" s="646"/>
      <c r="CY40" s="647"/>
      <c r="CZ40" s="650">
        <v>3.2</v>
      </c>
      <c r="DA40" s="682"/>
      <c r="DB40" s="682"/>
      <c r="DC40" s="684"/>
      <c r="DD40" s="654">
        <v>235583</v>
      </c>
      <c r="DE40" s="646"/>
      <c r="DF40" s="646"/>
      <c r="DG40" s="646"/>
      <c r="DH40" s="646"/>
      <c r="DI40" s="646"/>
      <c r="DJ40" s="646"/>
      <c r="DK40" s="647"/>
      <c r="DL40" s="654">
        <v>83308</v>
      </c>
      <c r="DM40" s="646"/>
      <c r="DN40" s="646"/>
      <c r="DO40" s="646"/>
      <c r="DP40" s="646"/>
      <c r="DQ40" s="646"/>
      <c r="DR40" s="646"/>
      <c r="DS40" s="646"/>
      <c r="DT40" s="646"/>
      <c r="DU40" s="646"/>
      <c r="DV40" s="647"/>
      <c r="DW40" s="650">
        <v>0.3</v>
      </c>
      <c r="DX40" s="682"/>
      <c r="DY40" s="682"/>
      <c r="DZ40" s="682"/>
      <c r="EA40" s="682"/>
      <c r="EB40" s="682"/>
      <c r="EC40" s="683"/>
    </row>
    <row r="41" spans="2:133" ht="11.25" customHeight="1">
      <c r="B41" s="642" t="s">
        <v>345</v>
      </c>
      <c r="C41" s="643"/>
      <c r="D41" s="643"/>
      <c r="E41" s="643"/>
      <c r="F41" s="643"/>
      <c r="G41" s="643"/>
      <c r="H41" s="643"/>
      <c r="I41" s="643"/>
      <c r="J41" s="643"/>
      <c r="K41" s="643"/>
      <c r="L41" s="643"/>
      <c r="M41" s="643"/>
      <c r="N41" s="643"/>
      <c r="O41" s="643"/>
      <c r="P41" s="643"/>
      <c r="Q41" s="644"/>
      <c r="R41" s="645">
        <v>1260300</v>
      </c>
      <c r="S41" s="646"/>
      <c r="T41" s="646"/>
      <c r="U41" s="646"/>
      <c r="V41" s="646"/>
      <c r="W41" s="646"/>
      <c r="X41" s="646"/>
      <c r="Y41" s="647"/>
      <c r="Z41" s="648">
        <v>3</v>
      </c>
      <c r="AA41" s="648"/>
      <c r="AB41" s="648"/>
      <c r="AC41" s="648"/>
      <c r="AD41" s="649" t="s">
        <v>127</v>
      </c>
      <c r="AE41" s="649"/>
      <c r="AF41" s="649"/>
      <c r="AG41" s="649"/>
      <c r="AH41" s="649"/>
      <c r="AI41" s="649"/>
      <c r="AJ41" s="649"/>
      <c r="AK41" s="649"/>
      <c r="AL41" s="650" t="s">
        <v>127</v>
      </c>
      <c r="AM41" s="651"/>
      <c r="AN41" s="651"/>
      <c r="AO41" s="652"/>
      <c r="AQ41" s="723" t="s">
        <v>346</v>
      </c>
      <c r="AR41" s="724"/>
      <c r="AS41" s="724"/>
      <c r="AT41" s="724"/>
      <c r="AU41" s="724"/>
      <c r="AV41" s="724"/>
      <c r="AW41" s="724"/>
      <c r="AX41" s="724"/>
      <c r="AY41" s="725"/>
      <c r="AZ41" s="645">
        <v>736943</v>
      </c>
      <c r="BA41" s="646"/>
      <c r="BB41" s="646"/>
      <c r="BC41" s="646"/>
      <c r="BD41" s="670"/>
      <c r="BE41" s="670"/>
      <c r="BF41" s="700"/>
      <c r="BG41" s="726"/>
      <c r="BH41" s="727"/>
      <c r="BI41" s="727"/>
      <c r="BJ41" s="727"/>
      <c r="BK41" s="727"/>
      <c r="BL41" s="236"/>
      <c r="BM41" s="661" t="s">
        <v>347</v>
      </c>
      <c r="BN41" s="661"/>
      <c r="BO41" s="661"/>
      <c r="BP41" s="661"/>
      <c r="BQ41" s="661"/>
      <c r="BR41" s="661"/>
      <c r="BS41" s="661"/>
      <c r="BT41" s="661"/>
      <c r="BU41" s="662"/>
      <c r="BV41" s="645" t="s">
        <v>177</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127</v>
      </c>
      <c r="CS41" s="670"/>
      <c r="CT41" s="670"/>
      <c r="CU41" s="670"/>
      <c r="CV41" s="670"/>
      <c r="CW41" s="670"/>
      <c r="CX41" s="670"/>
      <c r="CY41" s="671"/>
      <c r="CZ41" s="650" t="s">
        <v>127</v>
      </c>
      <c r="DA41" s="682"/>
      <c r="DB41" s="682"/>
      <c r="DC41" s="684"/>
      <c r="DD41" s="654" t="s">
        <v>127</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349</v>
      </c>
      <c r="C42" s="687"/>
      <c r="D42" s="687"/>
      <c r="E42" s="687"/>
      <c r="F42" s="687"/>
      <c r="G42" s="687"/>
      <c r="H42" s="687"/>
      <c r="I42" s="687"/>
      <c r="J42" s="687"/>
      <c r="K42" s="687"/>
      <c r="L42" s="687"/>
      <c r="M42" s="687"/>
      <c r="N42" s="687"/>
      <c r="O42" s="687"/>
      <c r="P42" s="687"/>
      <c r="Q42" s="688"/>
      <c r="R42" s="730">
        <v>42536800</v>
      </c>
      <c r="S42" s="731"/>
      <c r="T42" s="731"/>
      <c r="U42" s="731"/>
      <c r="V42" s="731"/>
      <c r="W42" s="731"/>
      <c r="X42" s="731"/>
      <c r="Y42" s="739"/>
      <c r="Z42" s="740">
        <v>100</v>
      </c>
      <c r="AA42" s="740"/>
      <c r="AB42" s="740"/>
      <c r="AC42" s="740"/>
      <c r="AD42" s="741">
        <v>23837560</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2458486</v>
      </c>
      <c r="BA42" s="731"/>
      <c r="BB42" s="731"/>
      <c r="BC42" s="731"/>
      <c r="BD42" s="716"/>
      <c r="BE42" s="716"/>
      <c r="BF42" s="718"/>
      <c r="BG42" s="728"/>
      <c r="BH42" s="729"/>
      <c r="BI42" s="729"/>
      <c r="BJ42" s="729"/>
      <c r="BK42" s="729"/>
      <c r="BL42" s="237"/>
      <c r="BM42" s="673" t="s">
        <v>351</v>
      </c>
      <c r="BN42" s="673"/>
      <c r="BO42" s="673"/>
      <c r="BP42" s="673"/>
      <c r="BQ42" s="673"/>
      <c r="BR42" s="673"/>
      <c r="BS42" s="673"/>
      <c r="BT42" s="673"/>
      <c r="BU42" s="674"/>
      <c r="BV42" s="730">
        <v>318</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5298421</v>
      </c>
      <c r="CS42" s="646"/>
      <c r="CT42" s="646"/>
      <c r="CU42" s="646"/>
      <c r="CV42" s="646"/>
      <c r="CW42" s="646"/>
      <c r="CX42" s="646"/>
      <c r="CY42" s="647"/>
      <c r="CZ42" s="650">
        <v>12.7</v>
      </c>
      <c r="DA42" s="651"/>
      <c r="DB42" s="651"/>
      <c r="DC42" s="663"/>
      <c r="DD42" s="654">
        <v>1065896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378284</v>
      </c>
      <c r="CS43" s="670"/>
      <c r="CT43" s="670"/>
      <c r="CU43" s="670"/>
      <c r="CV43" s="670"/>
      <c r="CW43" s="670"/>
      <c r="CX43" s="670"/>
      <c r="CY43" s="671"/>
      <c r="CZ43" s="650">
        <v>0.9</v>
      </c>
      <c r="DA43" s="682"/>
      <c r="DB43" s="682"/>
      <c r="DC43" s="684"/>
      <c r="DD43" s="654">
        <v>351176</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302</v>
      </c>
      <c r="CE44" s="758"/>
      <c r="CF44" s="642" t="s">
        <v>354</v>
      </c>
      <c r="CG44" s="643"/>
      <c r="CH44" s="643"/>
      <c r="CI44" s="643"/>
      <c r="CJ44" s="643"/>
      <c r="CK44" s="643"/>
      <c r="CL44" s="643"/>
      <c r="CM44" s="643"/>
      <c r="CN44" s="643"/>
      <c r="CO44" s="643"/>
      <c r="CP44" s="643"/>
      <c r="CQ44" s="644"/>
      <c r="CR44" s="645">
        <v>4913727</v>
      </c>
      <c r="CS44" s="646"/>
      <c r="CT44" s="646"/>
      <c r="CU44" s="646"/>
      <c r="CV44" s="646"/>
      <c r="CW44" s="646"/>
      <c r="CX44" s="646"/>
      <c r="CY44" s="647"/>
      <c r="CZ44" s="650">
        <v>11.8</v>
      </c>
      <c r="DA44" s="651"/>
      <c r="DB44" s="651"/>
      <c r="DC44" s="663"/>
      <c r="DD44" s="654">
        <v>899214</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355</v>
      </c>
      <c r="CG45" s="643"/>
      <c r="CH45" s="643"/>
      <c r="CI45" s="643"/>
      <c r="CJ45" s="643"/>
      <c r="CK45" s="643"/>
      <c r="CL45" s="643"/>
      <c r="CM45" s="643"/>
      <c r="CN45" s="643"/>
      <c r="CO45" s="643"/>
      <c r="CP45" s="643"/>
      <c r="CQ45" s="644"/>
      <c r="CR45" s="645">
        <v>1198941</v>
      </c>
      <c r="CS45" s="670"/>
      <c r="CT45" s="670"/>
      <c r="CU45" s="670"/>
      <c r="CV45" s="670"/>
      <c r="CW45" s="670"/>
      <c r="CX45" s="670"/>
      <c r="CY45" s="671"/>
      <c r="CZ45" s="650">
        <v>2.9</v>
      </c>
      <c r="DA45" s="682"/>
      <c r="DB45" s="682"/>
      <c r="DC45" s="684"/>
      <c r="DD45" s="654">
        <v>86346</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3679248</v>
      </c>
      <c r="CS46" s="646"/>
      <c r="CT46" s="646"/>
      <c r="CU46" s="646"/>
      <c r="CV46" s="646"/>
      <c r="CW46" s="646"/>
      <c r="CX46" s="646"/>
      <c r="CY46" s="647"/>
      <c r="CZ46" s="650">
        <v>8.8000000000000007</v>
      </c>
      <c r="DA46" s="651"/>
      <c r="DB46" s="651"/>
      <c r="DC46" s="663"/>
      <c r="DD46" s="654">
        <v>804560</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384694</v>
      </c>
      <c r="CS47" s="670"/>
      <c r="CT47" s="670"/>
      <c r="CU47" s="670"/>
      <c r="CV47" s="670"/>
      <c r="CW47" s="670"/>
      <c r="CX47" s="670"/>
      <c r="CY47" s="671"/>
      <c r="CZ47" s="650">
        <v>0.9</v>
      </c>
      <c r="DA47" s="682"/>
      <c r="DB47" s="682"/>
      <c r="DC47" s="684"/>
      <c r="DD47" s="654">
        <v>166682</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c r="B48" s="241" t="s">
        <v>360</v>
      </c>
      <c r="CD48" s="761"/>
      <c r="CE48" s="762"/>
      <c r="CF48" s="642" t="s">
        <v>361</v>
      </c>
      <c r="CG48" s="643"/>
      <c r="CH48" s="643"/>
      <c r="CI48" s="643"/>
      <c r="CJ48" s="643"/>
      <c r="CK48" s="643"/>
      <c r="CL48" s="643"/>
      <c r="CM48" s="643"/>
      <c r="CN48" s="643"/>
      <c r="CO48" s="643"/>
      <c r="CP48" s="643"/>
      <c r="CQ48" s="644"/>
      <c r="CR48" s="645" t="s">
        <v>127</v>
      </c>
      <c r="CS48" s="646"/>
      <c r="CT48" s="646"/>
      <c r="CU48" s="646"/>
      <c r="CV48" s="646"/>
      <c r="CW48" s="646"/>
      <c r="CX48" s="646"/>
      <c r="CY48" s="647"/>
      <c r="CZ48" s="650" t="s">
        <v>127</v>
      </c>
      <c r="DA48" s="651"/>
      <c r="DB48" s="651"/>
      <c r="DC48" s="663"/>
      <c r="DD48" s="654" t="s">
        <v>267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362</v>
      </c>
      <c r="CE49" s="687"/>
      <c r="CF49" s="687"/>
      <c r="CG49" s="687"/>
      <c r="CH49" s="687"/>
      <c r="CI49" s="687"/>
      <c r="CJ49" s="687"/>
      <c r="CK49" s="687"/>
      <c r="CL49" s="687"/>
      <c r="CM49" s="687"/>
      <c r="CN49" s="687"/>
      <c r="CO49" s="687"/>
      <c r="CP49" s="687"/>
      <c r="CQ49" s="688"/>
      <c r="CR49" s="730">
        <v>41796443</v>
      </c>
      <c r="CS49" s="716"/>
      <c r="CT49" s="716"/>
      <c r="CU49" s="716"/>
      <c r="CV49" s="716"/>
      <c r="CW49" s="716"/>
      <c r="CX49" s="716"/>
      <c r="CY49" s="747"/>
      <c r="CZ49" s="742">
        <v>100</v>
      </c>
      <c r="DA49" s="748"/>
      <c r="DB49" s="748"/>
      <c r="DC49" s="749"/>
      <c r="DD49" s="750">
        <v>28336432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sUTf2GVQCG60WBk/XVRgiyiv8r1tCUI6U6dMib7ct+WJQ8FHTRY9D2Im9mQCSlaVl621fb8rd1UA6NMrMtSFPA==" saltValue="542wpNMcrRntZU9/EVm4S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topLeftCell="A70" zoomScale="70" zoomScaleNormal="25" zoomScaleSheetLayoutView="70" workbookViewId="0">
      <selection activeCell="DB38" sqref="DB38:DF38"/>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385</v>
      </c>
      <c r="C7" s="778"/>
      <c r="D7" s="778"/>
      <c r="E7" s="778"/>
      <c r="F7" s="778"/>
      <c r="G7" s="778"/>
      <c r="H7" s="778"/>
      <c r="I7" s="778"/>
      <c r="J7" s="778"/>
      <c r="K7" s="778"/>
      <c r="L7" s="778"/>
      <c r="M7" s="778"/>
      <c r="N7" s="778"/>
      <c r="O7" s="778"/>
      <c r="P7" s="779"/>
      <c r="Q7" s="780">
        <v>42430</v>
      </c>
      <c r="R7" s="781"/>
      <c r="S7" s="781"/>
      <c r="T7" s="781"/>
      <c r="U7" s="781"/>
      <c r="V7" s="781">
        <v>41694</v>
      </c>
      <c r="W7" s="781"/>
      <c r="X7" s="781"/>
      <c r="Y7" s="781"/>
      <c r="Z7" s="781"/>
      <c r="AA7" s="781">
        <v>736</v>
      </c>
      <c r="AB7" s="781"/>
      <c r="AC7" s="781"/>
      <c r="AD7" s="781"/>
      <c r="AE7" s="782"/>
      <c r="AF7" s="783">
        <v>508</v>
      </c>
      <c r="AG7" s="784"/>
      <c r="AH7" s="784"/>
      <c r="AI7" s="784"/>
      <c r="AJ7" s="785"/>
      <c r="AK7" s="820">
        <v>1245</v>
      </c>
      <c r="AL7" s="821"/>
      <c r="AM7" s="821"/>
      <c r="AN7" s="821"/>
      <c r="AO7" s="821"/>
      <c r="AP7" s="821">
        <v>60417</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602</v>
      </c>
      <c r="BT7" s="825"/>
      <c r="BU7" s="825"/>
      <c r="BV7" s="825"/>
      <c r="BW7" s="825"/>
      <c r="BX7" s="825"/>
      <c r="BY7" s="825"/>
      <c r="BZ7" s="825"/>
      <c r="CA7" s="825"/>
      <c r="CB7" s="825"/>
      <c r="CC7" s="825"/>
      <c r="CD7" s="825"/>
      <c r="CE7" s="825"/>
      <c r="CF7" s="825"/>
      <c r="CG7" s="826"/>
      <c r="CH7" s="817">
        <v>-4</v>
      </c>
      <c r="CI7" s="818"/>
      <c r="CJ7" s="818"/>
      <c r="CK7" s="818"/>
      <c r="CL7" s="819"/>
      <c r="CM7" s="817">
        <v>74</v>
      </c>
      <c r="CN7" s="818"/>
      <c r="CO7" s="818"/>
      <c r="CP7" s="818"/>
      <c r="CQ7" s="819"/>
      <c r="CR7" s="817">
        <v>31</v>
      </c>
      <c r="CS7" s="818"/>
      <c r="CT7" s="818"/>
      <c r="CU7" s="818"/>
      <c r="CV7" s="819"/>
      <c r="CW7" s="817">
        <v>4</v>
      </c>
      <c r="CX7" s="818"/>
      <c r="CY7" s="818"/>
      <c r="CZ7" s="818"/>
      <c r="DA7" s="819"/>
      <c r="DB7" s="817" t="s">
        <v>609</v>
      </c>
      <c r="DC7" s="818"/>
      <c r="DD7" s="818"/>
      <c r="DE7" s="818"/>
      <c r="DF7" s="819"/>
      <c r="DG7" s="817" t="s">
        <v>609</v>
      </c>
      <c r="DH7" s="818"/>
      <c r="DI7" s="818"/>
      <c r="DJ7" s="818"/>
      <c r="DK7" s="819"/>
      <c r="DL7" s="817" t="s">
        <v>609</v>
      </c>
      <c r="DM7" s="818"/>
      <c r="DN7" s="818"/>
      <c r="DO7" s="818"/>
      <c r="DP7" s="819"/>
      <c r="DQ7" s="817" t="s">
        <v>609</v>
      </c>
      <c r="DR7" s="818"/>
      <c r="DS7" s="818"/>
      <c r="DT7" s="818"/>
      <c r="DU7" s="819"/>
      <c r="DV7" s="798"/>
      <c r="DW7" s="799"/>
      <c r="DX7" s="799"/>
      <c r="DY7" s="799"/>
      <c r="DZ7" s="800"/>
      <c r="EA7" s="255"/>
    </row>
    <row r="8" spans="1:131" s="256" customFormat="1" ht="26.25" customHeight="1">
      <c r="A8" s="262">
        <v>2</v>
      </c>
      <c r="B8" s="801" t="s">
        <v>386</v>
      </c>
      <c r="C8" s="802"/>
      <c r="D8" s="802"/>
      <c r="E8" s="802"/>
      <c r="F8" s="802"/>
      <c r="G8" s="802"/>
      <c r="H8" s="802"/>
      <c r="I8" s="802"/>
      <c r="J8" s="802"/>
      <c r="K8" s="802"/>
      <c r="L8" s="802"/>
      <c r="M8" s="802"/>
      <c r="N8" s="802"/>
      <c r="O8" s="802"/>
      <c r="P8" s="803"/>
      <c r="Q8" s="804">
        <v>154</v>
      </c>
      <c r="R8" s="805"/>
      <c r="S8" s="805"/>
      <c r="T8" s="805"/>
      <c r="U8" s="805"/>
      <c r="V8" s="805">
        <v>149</v>
      </c>
      <c r="W8" s="805"/>
      <c r="X8" s="805"/>
      <c r="Y8" s="805"/>
      <c r="Z8" s="805"/>
      <c r="AA8" s="805">
        <v>5</v>
      </c>
      <c r="AB8" s="805"/>
      <c r="AC8" s="805"/>
      <c r="AD8" s="805"/>
      <c r="AE8" s="806"/>
      <c r="AF8" s="807">
        <v>5</v>
      </c>
      <c r="AG8" s="808"/>
      <c r="AH8" s="808"/>
      <c r="AI8" s="808"/>
      <c r="AJ8" s="809"/>
      <c r="AK8" s="810">
        <v>44</v>
      </c>
      <c r="AL8" s="811"/>
      <c r="AM8" s="811"/>
      <c r="AN8" s="811"/>
      <c r="AO8" s="811"/>
      <c r="AP8" s="811">
        <v>20</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603</v>
      </c>
      <c r="BT8" s="815"/>
      <c r="BU8" s="815"/>
      <c r="BV8" s="815"/>
      <c r="BW8" s="815"/>
      <c r="BX8" s="815"/>
      <c r="BY8" s="815"/>
      <c r="BZ8" s="815"/>
      <c r="CA8" s="815"/>
      <c r="CB8" s="815"/>
      <c r="CC8" s="815"/>
      <c r="CD8" s="815"/>
      <c r="CE8" s="815"/>
      <c r="CF8" s="815"/>
      <c r="CG8" s="816"/>
      <c r="CH8" s="827">
        <v>0</v>
      </c>
      <c r="CI8" s="828"/>
      <c r="CJ8" s="828"/>
      <c r="CK8" s="828"/>
      <c r="CL8" s="829"/>
      <c r="CM8" s="827">
        <v>47</v>
      </c>
      <c r="CN8" s="828"/>
      <c r="CO8" s="828"/>
      <c r="CP8" s="828"/>
      <c r="CQ8" s="829"/>
      <c r="CR8" s="827">
        <v>20</v>
      </c>
      <c r="CS8" s="828"/>
      <c r="CT8" s="828"/>
      <c r="CU8" s="828"/>
      <c r="CV8" s="829"/>
      <c r="CW8" s="827">
        <v>8</v>
      </c>
      <c r="CX8" s="828"/>
      <c r="CY8" s="828"/>
      <c r="CZ8" s="828"/>
      <c r="DA8" s="829"/>
      <c r="DB8" s="827" t="s">
        <v>609</v>
      </c>
      <c r="DC8" s="828"/>
      <c r="DD8" s="828"/>
      <c r="DE8" s="828"/>
      <c r="DF8" s="829"/>
      <c r="DG8" s="827" t="s">
        <v>609</v>
      </c>
      <c r="DH8" s="828"/>
      <c r="DI8" s="828"/>
      <c r="DJ8" s="828"/>
      <c r="DK8" s="829"/>
      <c r="DL8" s="827" t="s">
        <v>609</v>
      </c>
      <c r="DM8" s="828"/>
      <c r="DN8" s="828"/>
      <c r="DO8" s="828"/>
      <c r="DP8" s="829"/>
      <c r="DQ8" s="827" t="s">
        <v>609</v>
      </c>
      <c r="DR8" s="828"/>
      <c r="DS8" s="828"/>
      <c r="DT8" s="828"/>
      <c r="DU8" s="829"/>
      <c r="DV8" s="830"/>
      <c r="DW8" s="831"/>
      <c r="DX8" s="831"/>
      <c r="DY8" s="831"/>
      <c r="DZ8" s="832"/>
      <c r="EA8" s="255"/>
    </row>
    <row r="9" spans="1:131" s="256" customFormat="1" ht="26.25" customHeight="1">
      <c r="A9" s="262">
        <v>3</v>
      </c>
      <c r="B9" s="801" t="s">
        <v>387</v>
      </c>
      <c r="C9" s="802"/>
      <c r="D9" s="802"/>
      <c r="E9" s="802"/>
      <c r="F9" s="802"/>
      <c r="G9" s="802"/>
      <c r="H9" s="802"/>
      <c r="I9" s="802"/>
      <c r="J9" s="802"/>
      <c r="K9" s="802"/>
      <c r="L9" s="802"/>
      <c r="M9" s="802"/>
      <c r="N9" s="802"/>
      <c r="O9" s="802"/>
      <c r="P9" s="803"/>
      <c r="Q9" s="804" t="s">
        <v>608</v>
      </c>
      <c r="R9" s="805"/>
      <c r="S9" s="805"/>
      <c r="T9" s="805"/>
      <c r="U9" s="805"/>
      <c r="V9" s="805" t="s">
        <v>609</v>
      </c>
      <c r="W9" s="805"/>
      <c r="X9" s="805"/>
      <c r="Y9" s="805"/>
      <c r="Z9" s="805"/>
      <c r="AA9" s="805" t="s">
        <v>609</v>
      </c>
      <c r="AB9" s="805"/>
      <c r="AC9" s="805"/>
      <c r="AD9" s="805"/>
      <c r="AE9" s="806"/>
      <c r="AF9" s="807" t="s">
        <v>127</v>
      </c>
      <c r="AG9" s="808"/>
      <c r="AH9" s="808"/>
      <c r="AI9" s="808"/>
      <c r="AJ9" s="809"/>
      <c r="AK9" s="810" t="s">
        <v>609</v>
      </c>
      <c r="AL9" s="811"/>
      <c r="AM9" s="811"/>
      <c r="AN9" s="811"/>
      <c r="AO9" s="811"/>
      <c r="AP9" s="811" t="s">
        <v>610</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t="s">
        <v>607</v>
      </c>
      <c r="BS9" s="814" t="s">
        <v>604</v>
      </c>
      <c r="BT9" s="815"/>
      <c r="BU9" s="815"/>
      <c r="BV9" s="815"/>
      <c r="BW9" s="815"/>
      <c r="BX9" s="815"/>
      <c r="BY9" s="815"/>
      <c r="BZ9" s="815"/>
      <c r="CA9" s="815"/>
      <c r="CB9" s="815"/>
      <c r="CC9" s="815"/>
      <c r="CD9" s="815"/>
      <c r="CE9" s="815"/>
      <c r="CF9" s="815"/>
      <c r="CG9" s="816"/>
      <c r="CH9" s="827">
        <v>13</v>
      </c>
      <c r="CI9" s="828"/>
      <c r="CJ9" s="828"/>
      <c r="CK9" s="828"/>
      <c r="CL9" s="829"/>
      <c r="CM9" s="827">
        <v>85</v>
      </c>
      <c r="CN9" s="828"/>
      <c r="CO9" s="828"/>
      <c r="CP9" s="828"/>
      <c r="CQ9" s="829"/>
      <c r="CR9" s="827">
        <v>45</v>
      </c>
      <c r="CS9" s="828"/>
      <c r="CT9" s="828"/>
      <c r="CU9" s="828"/>
      <c r="CV9" s="829"/>
      <c r="CW9" s="827" t="s">
        <v>609</v>
      </c>
      <c r="CX9" s="828"/>
      <c r="CY9" s="828"/>
      <c r="CZ9" s="828"/>
      <c r="DA9" s="829"/>
      <c r="DB9" s="827" t="s">
        <v>609</v>
      </c>
      <c r="DC9" s="828"/>
      <c r="DD9" s="828"/>
      <c r="DE9" s="828"/>
      <c r="DF9" s="829"/>
      <c r="DG9" s="827" t="s">
        <v>613</v>
      </c>
      <c r="DH9" s="828"/>
      <c r="DI9" s="828"/>
      <c r="DJ9" s="828"/>
      <c r="DK9" s="829"/>
      <c r="DL9" s="827">
        <v>218</v>
      </c>
      <c r="DM9" s="828"/>
      <c r="DN9" s="828"/>
      <c r="DO9" s="828"/>
      <c r="DP9" s="829"/>
      <c r="DQ9" s="827">
        <v>22</v>
      </c>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605</v>
      </c>
      <c r="BT10" s="815"/>
      <c r="BU10" s="815"/>
      <c r="BV10" s="815"/>
      <c r="BW10" s="815"/>
      <c r="BX10" s="815"/>
      <c r="BY10" s="815"/>
      <c r="BZ10" s="815"/>
      <c r="CA10" s="815"/>
      <c r="CB10" s="815"/>
      <c r="CC10" s="815"/>
      <c r="CD10" s="815"/>
      <c r="CE10" s="815"/>
      <c r="CF10" s="815"/>
      <c r="CG10" s="816"/>
      <c r="CH10" s="827">
        <v>3</v>
      </c>
      <c r="CI10" s="828"/>
      <c r="CJ10" s="828"/>
      <c r="CK10" s="828"/>
      <c r="CL10" s="829"/>
      <c r="CM10" s="827">
        <v>66</v>
      </c>
      <c r="CN10" s="828"/>
      <c r="CO10" s="828"/>
      <c r="CP10" s="828"/>
      <c r="CQ10" s="829"/>
      <c r="CR10" s="827">
        <v>30</v>
      </c>
      <c r="CS10" s="828"/>
      <c r="CT10" s="828"/>
      <c r="CU10" s="828"/>
      <c r="CV10" s="829"/>
      <c r="CW10" s="827" t="s">
        <v>609</v>
      </c>
      <c r="CX10" s="828"/>
      <c r="CY10" s="828"/>
      <c r="CZ10" s="828"/>
      <c r="DA10" s="829"/>
      <c r="DB10" s="827" t="s">
        <v>609</v>
      </c>
      <c r="DC10" s="828"/>
      <c r="DD10" s="828"/>
      <c r="DE10" s="828"/>
      <c r="DF10" s="829"/>
      <c r="DG10" s="827" t="s">
        <v>609</v>
      </c>
      <c r="DH10" s="828"/>
      <c r="DI10" s="828"/>
      <c r="DJ10" s="828"/>
      <c r="DK10" s="829"/>
      <c r="DL10" s="827" t="s">
        <v>609</v>
      </c>
      <c r="DM10" s="828"/>
      <c r="DN10" s="828"/>
      <c r="DO10" s="828"/>
      <c r="DP10" s="829"/>
      <c r="DQ10" s="827" t="s">
        <v>614</v>
      </c>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606</v>
      </c>
      <c r="BT11" s="815"/>
      <c r="BU11" s="815"/>
      <c r="BV11" s="815"/>
      <c r="BW11" s="815"/>
      <c r="BX11" s="815"/>
      <c r="BY11" s="815"/>
      <c r="BZ11" s="815"/>
      <c r="CA11" s="815"/>
      <c r="CB11" s="815"/>
      <c r="CC11" s="815"/>
      <c r="CD11" s="815"/>
      <c r="CE11" s="815"/>
      <c r="CF11" s="815"/>
      <c r="CG11" s="816"/>
      <c r="CH11" s="827">
        <v>18</v>
      </c>
      <c r="CI11" s="828"/>
      <c r="CJ11" s="828"/>
      <c r="CK11" s="828"/>
      <c r="CL11" s="829"/>
      <c r="CM11" s="827">
        <v>332</v>
      </c>
      <c r="CN11" s="828"/>
      <c r="CO11" s="828"/>
      <c r="CP11" s="828"/>
      <c r="CQ11" s="829"/>
      <c r="CR11" s="827">
        <v>26</v>
      </c>
      <c r="CS11" s="828"/>
      <c r="CT11" s="828"/>
      <c r="CU11" s="828"/>
      <c r="CV11" s="829"/>
      <c r="CW11" s="827" t="s">
        <v>609</v>
      </c>
      <c r="CX11" s="828"/>
      <c r="CY11" s="828"/>
      <c r="CZ11" s="828"/>
      <c r="DA11" s="829"/>
      <c r="DB11" s="827" t="s">
        <v>609</v>
      </c>
      <c r="DC11" s="828"/>
      <c r="DD11" s="828"/>
      <c r="DE11" s="828"/>
      <c r="DF11" s="829"/>
      <c r="DG11" s="827" t="s">
        <v>609</v>
      </c>
      <c r="DH11" s="828"/>
      <c r="DI11" s="828"/>
      <c r="DJ11" s="828"/>
      <c r="DK11" s="829"/>
      <c r="DL11" s="827" t="s">
        <v>609</v>
      </c>
      <c r="DM11" s="828"/>
      <c r="DN11" s="828"/>
      <c r="DO11" s="828"/>
      <c r="DP11" s="829"/>
      <c r="DQ11" s="827" t="s">
        <v>609</v>
      </c>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389</v>
      </c>
      <c r="B23" s="836" t="s">
        <v>390</v>
      </c>
      <c r="C23" s="837"/>
      <c r="D23" s="837"/>
      <c r="E23" s="837"/>
      <c r="F23" s="837"/>
      <c r="G23" s="837"/>
      <c r="H23" s="837"/>
      <c r="I23" s="837"/>
      <c r="J23" s="837"/>
      <c r="K23" s="837"/>
      <c r="L23" s="837"/>
      <c r="M23" s="837"/>
      <c r="N23" s="837"/>
      <c r="O23" s="837"/>
      <c r="P23" s="838"/>
      <c r="Q23" s="839">
        <v>42583</v>
      </c>
      <c r="R23" s="840"/>
      <c r="S23" s="840"/>
      <c r="T23" s="840"/>
      <c r="U23" s="840"/>
      <c r="V23" s="840">
        <v>41843</v>
      </c>
      <c r="W23" s="840"/>
      <c r="X23" s="840"/>
      <c r="Y23" s="840"/>
      <c r="Z23" s="840"/>
      <c r="AA23" s="840">
        <v>740</v>
      </c>
      <c r="AB23" s="840"/>
      <c r="AC23" s="840"/>
      <c r="AD23" s="840"/>
      <c r="AE23" s="841"/>
      <c r="AF23" s="842">
        <v>513</v>
      </c>
      <c r="AG23" s="840"/>
      <c r="AH23" s="840"/>
      <c r="AI23" s="840"/>
      <c r="AJ23" s="843"/>
      <c r="AK23" s="844"/>
      <c r="AL23" s="845"/>
      <c r="AM23" s="845"/>
      <c r="AN23" s="845"/>
      <c r="AO23" s="845"/>
      <c r="AP23" s="840">
        <v>60437</v>
      </c>
      <c r="AQ23" s="840"/>
      <c r="AR23" s="840"/>
      <c r="AS23" s="840"/>
      <c r="AT23" s="840"/>
      <c r="AU23" s="846"/>
      <c r="AV23" s="846"/>
      <c r="AW23" s="846"/>
      <c r="AX23" s="846"/>
      <c r="AY23" s="847"/>
      <c r="AZ23" s="855" t="s">
        <v>391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368</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402</v>
      </c>
      <c r="C28" s="778"/>
      <c r="D28" s="778"/>
      <c r="E28" s="778"/>
      <c r="F28" s="778"/>
      <c r="G28" s="778"/>
      <c r="H28" s="778"/>
      <c r="I28" s="778"/>
      <c r="J28" s="778"/>
      <c r="K28" s="778"/>
      <c r="L28" s="778"/>
      <c r="M28" s="778"/>
      <c r="N28" s="778"/>
      <c r="O28" s="778"/>
      <c r="P28" s="779"/>
      <c r="Q28" s="868">
        <v>9182</v>
      </c>
      <c r="R28" s="869"/>
      <c r="S28" s="869"/>
      <c r="T28" s="869"/>
      <c r="U28" s="869"/>
      <c r="V28" s="869">
        <v>9074</v>
      </c>
      <c r="W28" s="869"/>
      <c r="X28" s="869"/>
      <c r="Y28" s="869"/>
      <c r="Z28" s="869"/>
      <c r="AA28" s="869">
        <v>108</v>
      </c>
      <c r="AB28" s="869"/>
      <c r="AC28" s="869"/>
      <c r="AD28" s="869"/>
      <c r="AE28" s="870"/>
      <c r="AF28" s="871">
        <v>108</v>
      </c>
      <c r="AG28" s="869"/>
      <c r="AH28" s="869"/>
      <c r="AI28" s="869"/>
      <c r="AJ28" s="872"/>
      <c r="AK28" s="873">
        <v>798</v>
      </c>
      <c r="AL28" s="864"/>
      <c r="AM28" s="864"/>
      <c r="AN28" s="864"/>
      <c r="AO28" s="864"/>
      <c r="AP28" s="864">
        <v>80</v>
      </c>
      <c r="AQ28" s="864"/>
      <c r="AR28" s="864"/>
      <c r="AS28" s="864"/>
      <c r="AT28" s="864"/>
      <c r="AU28" s="864">
        <v>6</v>
      </c>
      <c r="AV28" s="864"/>
      <c r="AW28" s="864"/>
      <c r="AX28" s="864"/>
      <c r="AY28" s="864"/>
      <c r="AZ28" s="865" t="s">
        <v>609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403</v>
      </c>
      <c r="C29" s="802"/>
      <c r="D29" s="802"/>
      <c r="E29" s="802"/>
      <c r="F29" s="802"/>
      <c r="G29" s="802"/>
      <c r="H29" s="802"/>
      <c r="I29" s="802"/>
      <c r="J29" s="802"/>
      <c r="K29" s="802"/>
      <c r="L29" s="802"/>
      <c r="M29" s="802"/>
      <c r="N29" s="802"/>
      <c r="O29" s="802"/>
      <c r="P29" s="803"/>
      <c r="Q29" s="804">
        <v>7256</v>
      </c>
      <c r="R29" s="805"/>
      <c r="S29" s="805"/>
      <c r="T29" s="805"/>
      <c r="U29" s="805"/>
      <c r="V29" s="805">
        <v>7151</v>
      </c>
      <c r="W29" s="805"/>
      <c r="X29" s="805"/>
      <c r="Y29" s="805"/>
      <c r="Z29" s="805"/>
      <c r="AA29" s="805">
        <v>105</v>
      </c>
      <c r="AB29" s="805"/>
      <c r="AC29" s="805"/>
      <c r="AD29" s="805"/>
      <c r="AE29" s="806"/>
      <c r="AF29" s="807">
        <v>105</v>
      </c>
      <c r="AG29" s="808"/>
      <c r="AH29" s="808"/>
      <c r="AI29" s="808"/>
      <c r="AJ29" s="809"/>
      <c r="AK29" s="876">
        <v>1006</v>
      </c>
      <c r="AL29" s="877"/>
      <c r="AM29" s="877"/>
      <c r="AN29" s="877"/>
      <c r="AO29" s="877"/>
      <c r="AP29" s="877" t="s">
        <v>609</v>
      </c>
      <c r="AQ29" s="877"/>
      <c r="AR29" s="877"/>
      <c r="AS29" s="877"/>
      <c r="AT29" s="877"/>
      <c r="AU29" s="877" t="s">
        <v>609</v>
      </c>
      <c r="AV29" s="877"/>
      <c r="AW29" s="877"/>
      <c r="AX29" s="877"/>
      <c r="AY29" s="877"/>
      <c r="AZ29" s="878" t="s">
        <v>609</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404</v>
      </c>
      <c r="C30" s="802"/>
      <c r="D30" s="802"/>
      <c r="E30" s="802"/>
      <c r="F30" s="802"/>
      <c r="G30" s="802"/>
      <c r="H30" s="802"/>
      <c r="I30" s="802"/>
      <c r="J30" s="802"/>
      <c r="K30" s="802"/>
      <c r="L30" s="802"/>
      <c r="M30" s="802"/>
      <c r="N30" s="802"/>
      <c r="O30" s="802"/>
      <c r="P30" s="803"/>
      <c r="Q30" s="804">
        <v>1138</v>
      </c>
      <c r="R30" s="805"/>
      <c r="S30" s="805"/>
      <c r="T30" s="805"/>
      <c r="U30" s="805"/>
      <c r="V30" s="805">
        <v>1136</v>
      </c>
      <c r="W30" s="805"/>
      <c r="X30" s="805"/>
      <c r="Y30" s="805"/>
      <c r="Z30" s="805"/>
      <c r="AA30" s="805">
        <v>2</v>
      </c>
      <c r="AB30" s="805"/>
      <c r="AC30" s="805"/>
      <c r="AD30" s="805"/>
      <c r="AE30" s="806"/>
      <c r="AF30" s="807">
        <v>2</v>
      </c>
      <c r="AG30" s="808"/>
      <c r="AH30" s="808"/>
      <c r="AI30" s="808"/>
      <c r="AJ30" s="809"/>
      <c r="AK30" s="876">
        <v>271</v>
      </c>
      <c r="AL30" s="877"/>
      <c r="AM30" s="877"/>
      <c r="AN30" s="877"/>
      <c r="AO30" s="877"/>
      <c r="AP30" s="877" t="s">
        <v>611</v>
      </c>
      <c r="AQ30" s="877"/>
      <c r="AR30" s="877"/>
      <c r="AS30" s="877"/>
      <c r="AT30" s="877"/>
      <c r="AU30" s="877" t="s">
        <v>608</v>
      </c>
      <c r="AV30" s="877"/>
      <c r="AW30" s="877"/>
      <c r="AX30" s="877"/>
      <c r="AY30" s="877"/>
      <c r="AZ30" s="878" t="s">
        <v>609</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405</v>
      </c>
      <c r="C31" s="802"/>
      <c r="D31" s="802"/>
      <c r="E31" s="802"/>
      <c r="F31" s="802"/>
      <c r="G31" s="802"/>
      <c r="H31" s="802"/>
      <c r="I31" s="802"/>
      <c r="J31" s="802"/>
      <c r="K31" s="802"/>
      <c r="L31" s="802"/>
      <c r="M31" s="802"/>
      <c r="N31" s="802"/>
      <c r="O31" s="802"/>
      <c r="P31" s="803"/>
      <c r="Q31" s="804">
        <v>1993</v>
      </c>
      <c r="R31" s="805"/>
      <c r="S31" s="805"/>
      <c r="T31" s="805"/>
      <c r="U31" s="805"/>
      <c r="V31" s="805">
        <v>1948</v>
      </c>
      <c r="W31" s="805"/>
      <c r="X31" s="805"/>
      <c r="Y31" s="805"/>
      <c r="Z31" s="805"/>
      <c r="AA31" s="805">
        <v>45</v>
      </c>
      <c r="AB31" s="805"/>
      <c r="AC31" s="805"/>
      <c r="AD31" s="805"/>
      <c r="AE31" s="806"/>
      <c r="AF31" s="807">
        <v>2486</v>
      </c>
      <c r="AG31" s="808"/>
      <c r="AH31" s="808"/>
      <c r="AI31" s="808"/>
      <c r="AJ31" s="809"/>
      <c r="AK31" s="876">
        <v>106</v>
      </c>
      <c r="AL31" s="877"/>
      <c r="AM31" s="877"/>
      <c r="AN31" s="877"/>
      <c r="AO31" s="877"/>
      <c r="AP31" s="877">
        <v>7433</v>
      </c>
      <c r="AQ31" s="877"/>
      <c r="AR31" s="877"/>
      <c r="AS31" s="877"/>
      <c r="AT31" s="877"/>
      <c r="AU31" s="877">
        <v>833</v>
      </c>
      <c r="AV31" s="877"/>
      <c r="AW31" s="877"/>
      <c r="AX31" s="877"/>
      <c r="AY31" s="877"/>
      <c r="AZ31" s="878" t="s">
        <v>611</v>
      </c>
      <c r="BA31" s="878"/>
      <c r="BB31" s="878"/>
      <c r="BC31" s="878"/>
      <c r="BD31" s="878"/>
      <c r="BE31" s="874" t="s">
        <v>406</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407</v>
      </c>
      <c r="C32" s="802"/>
      <c r="D32" s="802"/>
      <c r="E32" s="802"/>
      <c r="F32" s="802"/>
      <c r="G32" s="802"/>
      <c r="H32" s="802"/>
      <c r="I32" s="802"/>
      <c r="J32" s="802"/>
      <c r="K32" s="802"/>
      <c r="L32" s="802"/>
      <c r="M32" s="802"/>
      <c r="N32" s="802"/>
      <c r="O32" s="802"/>
      <c r="P32" s="803"/>
      <c r="Q32" s="804">
        <v>2779</v>
      </c>
      <c r="R32" s="805"/>
      <c r="S32" s="805"/>
      <c r="T32" s="805"/>
      <c r="U32" s="805"/>
      <c r="V32" s="805">
        <v>2778</v>
      </c>
      <c r="W32" s="805"/>
      <c r="X32" s="805"/>
      <c r="Y32" s="805"/>
      <c r="Z32" s="805"/>
      <c r="AA32" s="805">
        <v>1</v>
      </c>
      <c r="AB32" s="805"/>
      <c r="AC32" s="805"/>
      <c r="AD32" s="805"/>
      <c r="AE32" s="806"/>
      <c r="AF32" s="807">
        <v>1</v>
      </c>
      <c r="AG32" s="808"/>
      <c r="AH32" s="808"/>
      <c r="AI32" s="808"/>
      <c r="AJ32" s="809"/>
      <c r="AK32" s="876">
        <v>1130</v>
      </c>
      <c r="AL32" s="877"/>
      <c r="AM32" s="877"/>
      <c r="AN32" s="877"/>
      <c r="AO32" s="877"/>
      <c r="AP32" s="877">
        <v>13968</v>
      </c>
      <c r="AQ32" s="877"/>
      <c r="AR32" s="877"/>
      <c r="AS32" s="877"/>
      <c r="AT32" s="877"/>
      <c r="AU32" s="877">
        <v>9736</v>
      </c>
      <c r="AV32" s="877"/>
      <c r="AW32" s="877"/>
      <c r="AX32" s="877"/>
      <c r="AY32" s="877"/>
      <c r="AZ32" s="878" t="s">
        <v>609</v>
      </c>
      <c r="BA32" s="878"/>
      <c r="BB32" s="878"/>
      <c r="BC32" s="878"/>
      <c r="BD32" s="878"/>
      <c r="BE32" s="874" t="s">
        <v>408</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409</v>
      </c>
      <c r="C33" s="802"/>
      <c r="D33" s="802"/>
      <c r="E33" s="802"/>
      <c r="F33" s="802"/>
      <c r="G33" s="802"/>
      <c r="H33" s="802"/>
      <c r="I33" s="802"/>
      <c r="J33" s="802"/>
      <c r="K33" s="802"/>
      <c r="L33" s="802"/>
      <c r="M33" s="802"/>
      <c r="N33" s="802"/>
      <c r="O33" s="802"/>
      <c r="P33" s="803"/>
      <c r="Q33" s="804">
        <v>72</v>
      </c>
      <c r="R33" s="805"/>
      <c r="S33" s="805"/>
      <c r="T33" s="805"/>
      <c r="U33" s="805"/>
      <c r="V33" s="805">
        <v>67</v>
      </c>
      <c r="W33" s="805"/>
      <c r="X33" s="805"/>
      <c r="Y33" s="805"/>
      <c r="Z33" s="805"/>
      <c r="AA33" s="805">
        <v>5</v>
      </c>
      <c r="AB33" s="805"/>
      <c r="AC33" s="805"/>
      <c r="AD33" s="805"/>
      <c r="AE33" s="806"/>
      <c r="AF33" s="807">
        <v>5</v>
      </c>
      <c r="AG33" s="808"/>
      <c r="AH33" s="808"/>
      <c r="AI33" s="808"/>
      <c r="AJ33" s="809"/>
      <c r="AK33" s="876">
        <v>23</v>
      </c>
      <c r="AL33" s="877"/>
      <c r="AM33" s="877"/>
      <c r="AN33" s="877"/>
      <c r="AO33" s="877"/>
      <c r="AP33" s="877" t="s">
        <v>612</v>
      </c>
      <c r="AQ33" s="877"/>
      <c r="AR33" s="877"/>
      <c r="AS33" s="877"/>
      <c r="AT33" s="877"/>
      <c r="AU33" s="877" t="s">
        <v>613</v>
      </c>
      <c r="AV33" s="877"/>
      <c r="AW33" s="877"/>
      <c r="AX33" s="877"/>
      <c r="AY33" s="877"/>
      <c r="AZ33" s="878" t="s">
        <v>609</v>
      </c>
      <c r="BA33" s="878"/>
      <c r="BB33" s="878"/>
      <c r="BC33" s="878"/>
      <c r="BD33" s="878"/>
      <c r="BE33" s="874" t="s">
        <v>408</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410</v>
      </c>
      <c r="C34" s="802"/>
      <c r="D34" s="802"/>
      <c r="E34" s="802"/>
      <c r="F34" s="802"/>
      <c r="G34" s="802"/>
      <c r="H34" s="802"/>
      <c r="I34" s="802"/>
      <c r="J34" s="802"/>
      <c r="K34" s="802"/>
      <c r="L34" s="802"/>
      <c r="M34" s="802"/>
      <c r="N34" s="802"/>
      <c r="O34" s="802"/>
      <c r="P34" s="803"/>
      <c r="Q34" s="804">
        <v>170</v>
      </c>
      <c r="R34" s="805"/>
      <c r="S34" s="805"/>
      <c r="T34" s="805"/>
      <c r="U34" s="805"/>
      <c r="V34" s="805">
        <v>145</v>
      </c>
      <c r="W34" s="805"/>
      <c r="X34" s="805"/>
      <c r="Y34" s="805"/>
      <c r="Z34" s="805"/>
      <c r="AA34" s="805">
        <v>25</v>
      </c>
      <c r="AB34" s="805"/>
      <c r="AC34" s="805"/>
      <c r="AD34" s="805"/>
      <c r="AE34" s="806"/>
      <c r="AF34" s="807">
        <v>25</v>
      </c>
      <c r="AG34" s="808"/>
      <c r="AH34" s="808"/>
      <c r="AI34" s="808"/>
      <c r="AJ34" s="809"/>
      <c r="AK34" s="876">
        <v>74</v>
      </c>
      <c r="AL34" s="877"/>
      <c r="AM34" s="877"/>
      <c r="AN34" s="877"/>
      <c r="AO34" s="877"/>
      <c r="AP34" s="877" t="s">
        <v>609</v>
      </c>
      <c r="AQ34" s="877"/>
      <c r="AR34" s="877"/>
      <c r="AS34" s="877"/>
      <c r="AT34" s="877"/>
      <c r="AU34" s="877" t="s">
        <v>609</v>
      </c>
      <c r="AV34" s="877"/>
      <c r="AW34" s="877"/>
      <c r="AX34" s="877"/>
      <c r="AY34" s="877"/>
      <c r="AZ34" s="878" t="s">
        <v>609</v>
      </c>
      <c r="BA34" s="878"/>
      <c r="BB34" s="878"/>
      <c r="BC34" s="878"/>
      <c r="BD34" s="878"/>
      <c r="BE34" s="874" t="s">
        <v>411</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389</v>
      </c>
      <c r="B63" s="836" t="s">
        <v>413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2733</v>
      </c>
      <c r="AG63" s="888"/>
      <c r="AH63" s="888"/>
      <c r="AI63" s="888"/>
      <c r="AJ63" s="889"/>
      <c r="AK63" s="890"/>
      <c r="AL63" s="885"/>
      <c r="AM63" s="885"/>
      <c r="AN63" s="885"/>
      <c r="AO63" s="885"/>
      <c r="AP63" s="888">
        <v>21481</v>
      </c>
      <c r="AQ63" s="888"/>
      <c r="AR63" s="888"/>
      <c r="AS63" s="888"/>
      <c r="AT63" s="888"/>
      <c r="AU63" s="888">
        <v>10574</v>
      </c>
      <c r="AV63" s="888"/>
      <c r="AW63" s="888"/>
      <c r="AX63" s="888"/>
      <c r="AY63" s="888"/>
      <c r="AZ63" s="892"/>
      <c r="BA63" s="892"/>
      <c r="BB63" s="892"/>
      <c r="BC63" s="892"/>
      <c r="BD63" s="892"/>
      <c r="BE63" s="893"/>
      <c r="BF63" s="893"/>
      <c r="BG63" s="893"/>
      <c r="BH63" s="893"/>
      <c r="BI63" s="894"/>
      <c r="BJ63" s="895" t="s">
        <v>414</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416</v>
      </c>
      <c r="B66" s="787"/>
      <c r="C66" s="787"/>
      <c r="D66" s="787"/>
      <c r="E66" s="787"/>
      <c r="F66" s="787"/>
      <c r="G66" s="787"/>
      <c r="H66" s="787"/>
      <c r="I66" s="787"/>
      <c r="J66" s="787"/>
      <c r="K66" s="787"/>
      <c r="L66" s="787"/>
      <c r="M66" s="787"/>
      <c r="N66" s="787"/>
      <c r="O66" s="787"/>
      <c r="P66" s="788"/>
      <c r="Q66" s="763" t="s">
        <v>417</v>
      </c>
      <c r="R66" s="764"/>
      <c r="S66" s="764"/>
      <c r="T66" s="764"/>
      <c r="U66" s="765"/>
      <c r="V66" s="763" t="s">
        <v>418</v>
      </c>
      <c r="W66" s="764"/>
      <c r="X66" s="764"/>
      <c r="Y66" s="764"/>
      <c r="Z66" s="765"/>
      <c r="AA66" s="763" t="s">
        <v>419</v>
      </c>
      <c r="AB66" s="764"/>
      <c r="AC66" s="764"/>
      <c r="AD66" s="764"/>
      <c r="AE66" s="765"/>
      <c r="AF66" s="898" t="s">
        <v>420</v>
      </c>
      <c r="AG66" s="859"/>
      <c r="AH66" s="859"/>
      <c r="AI66" s="859"/>
      <c r="AJ66" s="899"/>
      <c r="AK66" s="763" t="s">
        <v>421</v>
      </c>
      <c r="AL66" s="787"/>
      <c r="AM66" s="787"/>
      <c r="AN66" s="787"/>
      <c r="AO66" s="788"/>
      <c r="AP66" s="763" t="s">
        <v>422</v>
      </c>
      <c r="AQ66" s="764"/>
      <c r="AR66" s="764"/>
      <c r="AS66" s="764"/>
      <c r="AT66" s="765"/>
      <c r="AU66" s="763" t="s">
        <v>423</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598</v>
      </c>
      <c r="C68" s="916"/>
      <c r="D68" s="916"/>
      <c r="E68" s="916"/>
      <c r="F68" s="916"/>
      <c r="G68" s="916"/>
      <c r="H68" s="916"/>
      <c r="I68" s="916"/>
      <c r="J68" s="916"/>
      <c r="K68" s="916"/>
      <c r="L68" s="916"/>
      <c r="M68" s="916"/>
      <c r="N68" s="916"/>
      <c r="O68" s="916"/>
      <c r="P68" s="917"/>
      <c r="Q68" s="918">
        <v>9468</v>
      </c>
      <c r="R68" s="912"/>
      <c r="S68" s="912"/>
      <c r="T68" s="912"/>
      <c r="U68" s="912"/>
      <c r="V68" s="912">
        <v>9276</v>
      </c>
      <c r="W68" s="912"/>
      <c r="X68" s="912"/>
      <c r="Y68" s="912"/>
      <c r="Z68" s="912"/>
      <c r="AA68" s="912">
        <v>192</v>
      </c>
      <c r="AB68" s="912"/>
      <c r="AC68" s="912"/>
      <c r="AD68" s="912"/>
      <c r="AE68" s="912"/>
      <c r="AF68" s="912">
        <v>192</v>
      </c>
      <c r="AG68" s="912"/>
      <c r="AH68" s="912"/>
      <c r="AI68" s="912"/>
      <c r="AJ68" s="912"/>
      <c r="AK68" s="912">
        <v>52</v>
      </c>
      <c r="AL68" s="912"/>
      <c r="AM68" s="912"/>
      <c r="AN68" s="912"/>
      <c r="AO68" s="912"/>
      <c r="AP68" s="912" t="s">
        <v>609</v>
      </c>
      <c r="AQ68" s="912"/>
      <c r="AR68" s="912"/>
      <c r="AS68" s="912"/>
      <c r="AT68" s="912"/>
      <c r="AU68" s="912" t="s">
        <v>609</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599</v>
      </c>
      <c r="C69" s="920"/>
      <c r="D69" s="920"/>
      <c r="E69" s="920"/>
      <c r="F69" s="920"/>
      <c r="G69" s="920"/>
      <c r="H69" s="920"/>
      <c r="I69" s="920"/>
      <c r="J69" s="920"/>
      <c r="K69" s="920"/>
      <c r="L69" s="920"/>
      <c r="M69" s="920"/>
      <c r="N69" s="920"/>
      <c r="O69" s="920"/>
      <c r="P69" s="921"/>
      <c r="Q69" s="922">
        <v>22</v>
      </c>
      <c r="R69" s="877"/>
      <c r="S69" s="877"/>
      <c r="T69" s="877"/>
      <c r="U69" s="877"/>
      <c r="V69" s="877">
        <v>16</v>
      </c>
      <c r="W69" s="877"/>
      <c r="X69" s="877"/>
      <c r="Y69" s="877"/>
      <c r="Z69" s="877"/>
      <c r="AA69" s="877">
        <v>7</v>
      </c>
      <c r="AB69" s="877"/>
      <c r="AC69" s="877"/>
      <c r="AD69" s="877"/>
      <c r="AE69" s="877"/>
      <c r="AF69" s="877">
        <v>7</v>
      </c>
      <c r="AG69" s="877"/>
      <c r="AH69" s="877"/>
      <c r="AI69" s="877"/>
      <c r="AJ69" s="877"/>
      <c r="AK69" s="877">
        <v>2</v>
      </c>
      <c r="AL69" s="877"/>
      <c r="AM69" s="877"/>
      <c r="AN69" s="877"/>
      <c r="AO69" s="877"/>
      <c r="AP69" s="877" t="s">
        <v>614</v>
      </c>
      <c r="AQ69" s="877"/>
      <c r="AR69" s="877"/>
      <c r="AS69" s="877"/>
      <c r="AT69" s="877"/>
      <c r="AU69" s="877" t="s">
        <v>609</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600</v>
      </c>
      <c r="C70" s="920"/>
      <c r="D70" s="920"/>
      <c r="E70" s="920"/>
      <c r="F70" s="920"/>
      <c r="G70" s="920"/>
      <c r="H70" s="920"/>
      <c r="I70" s="920"/>
      <c r="J70" s="920"/>
      <c r="K70" s="920"/>
      <c r="L70" s="920"/>
      <c r="M70" s="920"/>
      <c r="N70" s="920"/>
      <c r="O70" s="920"/>
      <c r="P70" s="921"/>
      <c r="Q70" s="922">
        <v>237</v>
      </c>
      <c r="R70" s="877"/>
      <c r="S70" s="877"/>
      <c r="T70" s="877"/>
      <c r="U70" s="877"/>
      <c r="V70" s="877">
        <v>234</v>
      </c>
      <c r="W70" s="877"/>
      <c r="X70" s="877"/>
      <c r="Y70" s="877"/>
      <c r="Z70" s="877"/>
      <c r="AA70" s="877">
        <v>3</v>
      </c>
      <c r="AB70" s="877"/>
      <c r="AC70" s="877"/>
      <c r="AD70" s="877"/>
      <c r="AE70" s="877"/>
      <c r="AF70" s="877">
        <v>3</v>
      </c>
      <c r="AG70" s="877"/>
      <c r="AH70" s="877"/>
      <c r="AI70" s="877"/>
      <c r="AJ70" s="877"/>
      <c r="AK70" s="877">
        <v>122</v>
      </c>
      <c r="AL70" s="877"/>
      <c r="AM70" s="877"/>
      <c r="AN70" s="877"/>
      <c r="AO70" s="877"/>
      <c r="AP70" s="877" t="s">
        <v>614</v>
      </c>
      <c r="AQ70" s="877"/>
      <c r="AR70" s="877"/>
      <c r="AS70" s="877"/>
      <c r="AT70" s="877"/>
      <c r="AU70" s="877" t="s">
        <v>610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601</v>
      </c>
      <c r="C71" s="920"/>
      <c r="D71" s="920"/>
      <c r="E71" s="920"/>
      <c r="F71" s="920"/>
      <c r="G71" s="920"/>
      <c r="H71" s="920"/>
      <c r="I71" s="920"/>
      <c r="J71" s="920"/>
      <c r="K71" s="920"/>
      <c r="L71" s="920"/>
      <c r="M71" s="920"/>
      <c r="N71" s="920"/>
      <c r="O71" s="920"/>
      <c r="P71" s="921"/>
      <c r="Q71" s="922">
        <v>222319</v>
      </c>
      <c r="R71" s="877"/>
      <c r="S71" s="877"/>
      <c r="T71" s="877"/>
      <c r="U71" s="877"/>
      <c r="V71" s="877">
        <v>215489</v>
      </c>
      <c r="W71" s="877"/>
      <c r="X71" s="877"/>
      <c r="Y71" s="877"/>
      <c r="Z71" s="877"/>
      <c r="AA71" s="877">
        <v>6830</v>
      </c>
      <c r="AB71" s="877"/>
      <c r="AC71" s="877"/>
      <c r="AD71" s="877"/>
      <c r="AE71" s="877"/>
      <c r="AF71" s="877">
        <v>6830</v>
      </c>
      <c r="AG71" s="877"/>
      <c r="AH71" s="877"/>
      <c r="AI71" s="877"/>
      <c r="AJ71" s="877"/>
      <c r="AK71" s="877" t="s">
        <v>615</v>
      </c>
      <c r="AL71" s="877"/>
      <c r="AM71" s="877"/>
      <c r="AN71" s="877"/>
      <c r="AO71" s="877"/>
      <c r="AP71" s="877" t="s">
        <v>609</v>
      </c>
      <c r="AQ71" s="877"/>
      <c r="AR71" s="877"/>
      <c r="AS71" s="877"/>
      <c r="AT71" s="877"/>
      <c r="AU71" s="877" t="s">
        <v>613</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389</v>
      </c>
      <c r="B88" s="836" t="s">
        <v>424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7032</v>
      </c>
      <c r="AG88" s="888"/>
      <c r="AH88" s="888"/>
      <c r="AI88" s="888"/>
      <c r="AJ88" s="888"/>
      <c r="AK88" s="885"/>
      <c r="AL88" s="885"/>
      <c r="AM88" s="885"/>
      <c r="AN88" s="885"/>
      <c r="AO88" s="885"/>
      <c r="AP88" s="888" t="s">
        <v>609</v>
      </c>
      <c r="AQ88" s="888"/>
      <c r="AR88" s="888"/>
      <c r="AS88" s="888"/>
      <c r="AT88" s="888"/>
      <c r="AU88" s="888" t="s">
        <v>611</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425</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152</v>
      </c>
      <c r="CS102" s="896"/>
      <c r="CT102" s="896"/>
      <c r="CU102" s="896"/>
      <c r="CV102" s="939"/>
      <c r="CW102" s="938">
        <v>12</v>
      </c>
      <c r="CX102" s="896"/>
      <c r="CY102" s="896"/>
      <c r="CZ102" s="896"/>
      <c r="DA102" s="939"/>
      <c r="DB102" s="938" t="s">
        <v>609</v>
      </c>
      <c r="DC102" s="896"/>
      <c r="DD102" s="896"/>
      <c r="DE102" s="896"/>
      <c r="DF102" s="939"/>
      <c r="DG102" s="938" t="s">
        <v>613</v>
      </c>
      <c r="DH102" s="896"/>
      <c r="DI102" s="896"/>
      <c r="DJ102" s="896"/>
      <c r="DK102" s="939"/>
      <c r="DL102" s="938">
        <v>218</v>
      </c>
      <c r="DM102" s="896"/>
      <c r="DN102" s="896"/>
      <c r="DO102" s="896"/>
      <c r="DP102" s="939"/>
      <c r="DQ102" s="938">
        <v>22</v>
      </c>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430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433</v>
      </c>
      <c r="AB109" s="941"/>
      <c r="AC109" s="941"/>
      <c r="AD109" s="941"/>
      <c r="AE109" s="942"/>
      <c r="AF109" s="940" t="s">
        <v>305</v>
      </c>
      <c r="AG109" s="941"/>
      <c r="AH109" s="941"/>
      <c r="AI109" s="941"/>
      <c r="AJ109" s="942"/>
      <c r="AK109" s="940" t="s">
        <v>304</v>
      </c>
      <c r="AL109" s="941"/>
      <c r="AM109" s="941"/>
      <c r="AN109" s="941"/>
      <c r="AO109" s="942"/>
      <c r="AP109" s="940" t="s">
        <v>434</v>
      </c>
      <c r="AQ109" s="941"/>
      <c r="AR109" s="941"/>
      <c r="AS109" s="941"/>
      <c r="AT109" s="943"/>
      <c r="AU109" s="960" t="s">
        <v>432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433</v>
      </c>
      <c r="BR109" s="941"/>
      <c r="BS109" s="941"/>
      <c r="BT109" s="941"/>
      <c r="BU109" s="942"/>
      <c r="BV109" s="940" t="s">
        <v>305</v>
      </c>
      <c r="BW109" s="941"/>
      <c r="BX109" s="941"/>
      <c r="BY109" s="941"/>
      <c r="BZ109" s="942"/>
      <c r="CA109" s="940" t="s">
        <v>304</v>
      </c>
      <c r="CB109" s="941"/>
      <c r="CC109" s="941"/>
      <c r="CD109" s="941"/>
      <c r="CE109" s="942"/>
      <c r="CF109" s="961" t="s">
        <v>434</v>
      </c>
      <c r="CG109" s="961"/>
      <c r="CH109" s="961"/>
      <c r="CI109" s="961"/>
      <c r="CJ109" s="961"/>
      <c r="CK109" s="940" t="s">
        <v>435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433</v>
      </c>
      <c r="DH109" s="941"/>
      <c r="DI109" s="941"/>
      <c r="DJ109" s="941"/>
      <c r="DK109" s="942"/>
      <c r="DL109" s="940" t="s">
        <v>305</v>
      </c>
      <c r="DM109" s="941"/>
      <c r="DN109" s="941"/>
      <c r="DO109" s="941"/>
      <c r="DP109" s="942"/>
      <c r="DQ109" s="940" t="s">
        <v>304</v>
      </c>
      <c r="DR109" s="941"/>
      <c r="DS109" s="941"/>
      <c r="DT109" s="941"/>
      <c r="DU109" s="942"/>
      <c r="DV109" s="940" t="s">
        <v>434</v>
      </c>
      <c r="DW109" s="941"/>
      <c r="DX109" s="941"/>
      <c r="DY109" s="941"/>
      <c r="DZ109" s="943"/>
    </row>
    <row r="110" spans="1:131" s="247" customFormat="1" ht="26.25" customHeight="1">
      <c r="A110" s="944" t="s">
        <v>436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5067498</v>
      </c>
      <c r="AB110" s="948"/>
      <c r="AC110" s="948"/>
      <c r="AD110" s="948"/>
      <c r="AE110" s="949"/>
      <c r="AF110" s="950">
        <v>5262010</v>
      </c>
      <c r="AG110" s="948"/>
      <c r="AH110" s="948"/>
      <c r="AI110" s="948"/>
      <c r="AJ110" s="949"/>
      <c r="AK110" s="950">
        <v>5659672</v>
      </c>
      <c r="AL110" s="948"/>
      <c r="AM110" s="948"/>
      <c r="AN110" s="948"/>
      <c r="AO110" s="949"/>
      <c r="AP110" s="951">
        <v>28.5</v>
      </c>
      <c r="AQ110" s="952"/>
      <c r="AR110" s="952"/>
      <c r="AS110" s="952"/>
      <c r="AT110" s="953"/>
      <c r="AU110" s="954" t="s">
        <v>73</v>
      </c>
      <c r="AV110" s="955"/>
      <c r="AW110" s="955"/>
      <c r="AX110" s="955"/>
      <c r="AY110" s="955"/>
      <c r="AZ110" s="996" t="s">
        <v>437</v>
      </c>
      <c r="BA110" s="945"/>
      <c r="BB110" s="945"/>
      <c r="BC110" s="945"/>
      <c r="BD110" s="945"/>
      <c r="BE110" s="945"/>
      <c r="BF110" s="945"/>
      <c r="BG110" s="945"/>
      <c r="BH110" s="945"/>
      <c r="BI110" s="945"/>
      <c r="BJ110" s="945"/>
      <c r="BK110" s="945"/>
      <c r="BL110" s="945"/>
      <c r="BM110" s="945"/>
      <c r="BN110" s="945"/>
      <c r="BO110" s="945"/>
      <c r="BP110" s="946"/>
      <c r="BQ110" s="982">
        <v>58419258</v>
      </c>
      <c r="BR110" s="983"/>
      <c r="BS110" s="983"/>
      <c r="BT110" s="983"/>
      <c r="BU110" s="983"/>
      <c r="BV110" s="983">
        <v>61275435</v>
      </c>
      <c r="BW110" s="983"/>
      <c r="BX110" s="983"/>
      <c r="BY110" s="983"/>
      <c r="BZ110" s="983"/>
      <c r="CA110" s="983">
        <v>60437103</v>
      </c>
      <c r="CB110" s="983"/>
      <c r="CC110" s="983"/>
      <c r="CD110" s="983"/>
      <c r="CE110" s="983"/>
      <c r="CF110" s="997">
        <v>304.5</v>
      </c>
      <c r="CG110" s="998"/>
      <c r="CH110" s="998"/>
      <c r="CI110" s="998"/>
      <c r="CJ110" s="998"/>
      <c r="CK110" s="999" t="s">
        <v>438</v>
      </c>
      <c r="CL110" s="1000"/>
      <c r="CM110" s="979" t="s">
        <v>439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440</v>
      </c>
      <c r="DH110" s="983"/>
      <c r="DI110" s="983"/>
      <c r="DJ110" s="983"/>
      <c r="DK110" s="983"/>
      <c r="DL110" s="983" t="s">
        <v>441</v>
      </c>
      <c r="DM110" s="983"/>
      <c r="DN110" s="983"/>
      <c r="DO110" s="983"/>
      <c r="DP110" s="983"/>
      <c r="DQ110" s="983" t="s">
        <v>440</v>
      </c>
      <c r="DR110" s="983"/>
      <c r="DS110" s="983"/>
      <c r="DT110" s="983"/>
      <c r="DU110" s="983"/>
      <c r="DV110" s="984" t="s">
        <v>442</v>
      </c>
      <c r="DW110" s="984"/>
      <c r="DX110" s="984"/>
      <c r="DY110" s="984"/>
      <c r="DZ110" s="985"/>
    </row>
    <row r="111" spans="1:131" s="247" customFormat="1" ht="26.25" customHeight="1">
      <c r="A111" s="986" t="s">
        <v>443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444</v>
      </c>
      <c r="AB111" s="990"/>
      <c r="AC111" s="990"/>
      <c r="AD111" s="990"/>
      <c r="AE111" s="991"/>
      <c r="AF111" s="992" t="s">
        <v>445</v>
      </c>
      <c r="AG111" s="990"/>
      <c r="AH111" s="990"/>
      <c r="AI111" s="990"/>
      <c r="AJ111" s="991"/>
      <c r="AK111" s="992" t="s">
        <v>440</v>
      </c>
      <c r="AL111" s="990"/>
      <c r="AM111" s="990"/>
      <c r="AN111" s="990"/>
      <c r="AO111" s="991"/>
      <c r="AP111" s="993" t="s">
        <v>446</v>
      </c>
      <c r="AQ111" s="994"/>
      <c r="AR111" s="994"/>
      <c r="AS111" s="994"/>
      <c r="AT111" s="995"/>
      <c r="AU111" s="956"/>
      <c r="AV111" s="957"/>
      <c r="AW111" s="957"/>
      <c r="AX111" s="957"/>
      <c r="AY111" s="957"/>
      <c r="AZ111" s="1005" t="s">
        <v>447</v>
      </c>
      <c r="BA111" s="1006"/>
      <c r="BB111" s="1006"/>
      <c r="BC111" s="1006"/>
      <c r="BD111" s="1006"/>
      <c r="BE111" s="1006"/>
      <c r="BF111" s="1006"/>
      <c r="BG111" s="1006"/>
      <c r="BH111" s="1006"/>
      <c r="BI111" s="1006"/>
      <c r="BJ111" s="1006"/>
      <c r="BK111" s="1006"/>
      <c r="BL111" s="1006"/>
      <c r="BM111" s="1006"/>
      <c r="BN111" s="1006"/>
      <c r="BO111" s="1006"/>
      <c r="BP111" s="1007"/>
      <c r="BQ111" s="975">
        <v>114468</v>
      </c>
      <c r="BR111" s="976"/>
      <c r="BS111" s="976"/>
      <c r="BT111" s="976"/>
      <c r="BU111" s="976"/>
      <c r="BV111" s="976">
        <v>100081</v>
      </c>
      <c r="BW111" s="976"/>
      <c r="BX111" s="976"/>
      <c r="BY111" s="976"/>
      <c r="BZ111" s="976"/>
      <c r="CA111" s="976">
        <v>86419</v>
      </c>
      <c r="CB111" s="976"/>
      <c r="CC111" s="976"/>
      <c r="CD111" s="976"/>
      <c r="CE111" s="976"/>
      <c r="CF111" s="970">
        <v>0.4</v>
      </c>
      <c r="CG111" s="971"/>
      <c r="CH111" s="971"/>
      <c r="CI111" s="971"/>
      <c r="CJ111" s="971"/>
      <c r="CK111" s="1001"/>
      <c r="CL111" s="1002"/>
      <c r="CM111" s="972" t="s">
        <v>448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449</v>
      </c>
      <c r="DH111" s="976"/>
      <c r="DI111" s="976"/>
      <c r="DJ111" s="976"/>
      <c r="DK111" s="976"/>
      <c r="DL111" s="976" t="s">
        <v>441</v>
      </c>
      <c r="DM111" s="976"/>
      <c r="DN111" s="976"/>
      <c r="DO111" s="976"/>
      <c r="DP111" s="976"/>
      <c r="DQ111" s="976" t="s">
        <v>446</v>
      </c>
      <c r="DR111" s="976"/>
      <c r="DS111" s="976"/>
      <c r="DT111" s="976"/>
      <c r="DU111" s="976"/>
      <c r="DV111" s="977" t="s">
        <v>441</v>
      </c>
      <c r="DW111" s="977"/>
      <c r="DX111" s="977"/>
      <c r="DY111" s="977"/>
      <c r="DZ111" s="978"/>
    </row>
    <row r="112" spans="1:131" s="247" customFormat="1" ht="26.25" customHeight="1">
      <c r="A112" s="1008" t="s">
        <v>450</v>
      </c>
      <c r="B112" s="1009"/>
      <c r="C112" s="1006" t="s">
        <v>451</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445</v>
      </c>
      <c r="AB112" s="1015"/>
      <c r="AC112" s="1015"/>
      <c r="AD112" s="1015"/>
      <c r="AE112" s="1016"/>
      <c r="AF112" s="1017" t="s">
        <v>452</v>
      </c>
      <c r="AG112" s="1015"/>
      <c r="AH112" s="1015"/>
      <c r="AI112" s="1015"/>
      <c r="AJ112" s="1016"/>
      <c r="AK112" s="1017" t="s">
        <v>453</v>
      </c>
      <c r="AL112" s="1015"/>
      <c r="AM112" s="1015"/>
      <c r="AN112" s="1015"/>
      <c r="AO112" s="1016"/>
      <c r="AP112" s="1018" t="s">
        <v>441</v>
      </c>
      <c r="AQ112" s="1019"/>
      <c r="AR112" s="1019"/>
      <c r="AS112" s="1019"/>
      <c r="AT112" s="1020"/>
      <c r="AU112" s="956"/>
      <c r="AV112" s="957"/>
      <c r="AW112" s="957"/>
      <c r="AX112" s="957"/>
      <c r="AY112" s="957"/>
      <c r="AZ112" s="1005" t="s">
        <v>454</v>
      </c>
      <c r="BA112" s="1006"/>
      <c r="BB112" s="1006"/>
      <c r="BC112" s="1006"/>
      <c r="BD112" s="1006"/>
      <c r="BE112" s="1006"/>
      <c r="BF112" s="1006"/>
      <c r="BG112" s="1006"/>
      <c r="BH112" s="1006"/>
      <c r="BI112" s="1006"/>
      <c r="BJ112" s="1006"/>
      <c r="BK112" s="1006"/>
      <c r="BL112" s="1006"/>
      <c r="BM112" s="1006"/>
      <c r="BN112" s="1006"/>
      <c r="BO112" s="1006"/>
      <c r="BP112" s="1007"/>
      <c r="BQ112" s="975">
        <v>11193008</v>
      </c>
      <c r="BR112" s="976"/>
      <c r="BS112" s="976"/>
      <c r="BT112" s="976"/>
      <c r="BU112" s="976"/>
      <c r="BV112" s="976">
        <v>11196766</v>
      </c>
      <c r="BW112" s="976"/>
      <c r="BX112" s="976"/>
      <c r="BY112" s="976"/>
      <c r="BZ112" s="976"/>
      <c r="CA112" s="976">
        <v>10547097</v>
      </c>
      <c r="CB112" s="976"/>
      <c r="CC112" s="976"/>
      <c r="CD112" s="976"/>
      <c r="CE112" s="976"/>
      <c r="CF112" s="970">
        <v>53.1</v>
      </c>
      <c r="CG112" s="971"/>
      <c r="CH112" s="971"/>
      <c r="CI112" s="971"/>
      <c r="CJ112" s="971"/>
      <c r="CK112" s="1001"/>
      <c r="CL112" s="1002"/>
      <c r="CM112" s="972" t="s">
        <v>455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445</v>
      </c>
      <c r="DH112" s="976"/>
      <c r="DI112" s="976"/>
      <c r="DJ112" s="976"/>
      <c r="DK112" s="976"/>
      <c r="DL112" s="976" t="s">
        <v>444</v>
      </c>
      <c r="DM112" s="976"/>
      <c r="DN112" s="976"/>
      <c r="DO112" s="976"/>
      <c r="DP112" s="976"/>
      <c r="DQ112" s="976" t="s">
        <v>445</v>
      </c>
      <c r="DR112" s="976"/>
      <c r="DS112" s="976"/>
      <c r="DT112" s="976"/>
      <c r="DU112" s="976"/>
      <c r="DV112" s="977" t="s">
        <v>446</v>
      </c>
      <c r="DW112" s="977"/>
      <c r="DX112" s="977"/>
      <c r="DY112" s="977"/>
      <c r="DZ112" s="978"/>
    </row>
    <row r="113" spans="1:130" s="247" customFormat="1" ht="26.25" customHeight="1">
      <c r="A113" s="1010"/>
      <c r="B113" s="1011"/>
      <c r="C113" s="1006" t="s">
        <v>456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1021161</v>
      </c>
      <c r="AB113" s="990"/>
      <c r="AC113" s="990"/>
      <c r="AD113" s="990"/>
      <c r="AE113" s="991"/>
      <c r="AF113" s="992">
        <v>995384</v>
      </c>
      <c r="AG113" s="990"/>
      <c r="AH113" s="990"/>
      <c r="AI113" s="990"/>
      <c r="AJ113" s="991"/>
      <c r="AK113" s="992">
        <v>987339</v>
      </c>
      <c r="AL113" s="990"/>
      <c r="AM113" s="990"/>
      <c r="AN113" s="990"/>
      <c r="AO113" s="991"/>
      <c r="AP113" s="993">
        <v>5</v>
      </c>
      <c r="AQ113" s="994"/>
      <c r="AR113" s="994"/>
      <c r="AS113" s="994"/>
      <c r="AT113" s="995"/>
      <c r="AU113" s="956"/>
      <c r="AV113" s="957"/>
      <c r="AW113" s="957"/>
      <c r="AX113" s="957"/>
      <c r="AY113" s="957"/>
      <c r="AZ113" s="1005" t="s">
        <v>457</v>
      </c>
      <c r="BA113" s="1006"/>
      <c r="BB113" s="1006"/>
      <c r="BC113" s="1006"/>
      <c r="BD113" s="1006"/>
      <c r="BE113" s="1006"/>
      <c r="BF113" s="1006"/>
      <c r="BG113" s="1006"/>
      <c r="BH113" s="1006"/>
      <c r="BI113" s="1006"/>
      <c r="BJ113" s="1006"/>
      <c r="BK113" s="1006"/>
      <c r="BL113" s="1006"/>
      <c r="BM113" s="1006"/>
      <c r="BN113" s="1006"/>
      <c r="BO113" s="1006"/>
      <c r="BP113" s="1007"/>
      <c r="BQ113" s="975" t="s">
        <v>458</v>
      </c>
      <c r="BR113" s="976"/>
      <c r="BS113" s="976"/>
      <c r="BT113" s="976"/>
      <c r="BU113" s="976"/>
      <c r="BV113" s="976" t="s">
        <v>440</v>
      </c>
      <c r="BW113" s="976"/>
      <c r="BX113" s="976"/>
      <c r="BY113" s="976"/>
      <c r="BZ113" s="976"/>
      <c r="CA113" s="976" t="s">
        <v>459</v>
      </c>
      <c r="CB113" s="976"/>
      <c r="CC113" s="976"/>
      <c r="CD113" s="976"/>
      <c r="CE113" s="976"/>
      <c r="CF113" s="970" t="s">
        <v>460</v>
      </c>
      <c r="CG113" s="971"/>
      <c r="CH113" s="971"/>
      <c r="CI113" s="971"/>
      <c r="CJ113" s="971"/>
      <c r="CK113" s="1001"/>
      <c r="CL113" s="1002"/>
      <c r="CM113" s="972" t="s">
        <v>461</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445</v>
      </c>
      <c r="DH113" s="1015"/>
      <c r="DI113" s="1015"/>
      <c r="DJ113" s="1015"/>
      <c r="DK113" s="1016"/>
      <c r="DL113" s="1017" t="s">
        <v>462</v>
      </c>
      <c r="DM113" s="1015"/>
      <c r="DN113" s="1015"/>
      <c r="DO113" s="1015"/>
      <c r="DP113" s="1016"/>
      <c r="DQ113" s="1017" t="s">
        <v>444</v>
      </c>
      <c r="DR113" s="1015"/>
      <c r="DS113" s="1015"/>
      <c r="DT113" s="1015"/>
      <c r="DU113" s="1016"/>
      <c r="DV113" s="1018" t="s">
        <v>463</v>
      </c>
      <c r="DW113" s="1019"/>
      <c r="DX113" s="1019"/>
      <c r="DY113" s="1019"/>
      <c r="DZ113" s="1020"/>
    </row>
    <row r="114" spans="1:130" s="247" customFormat="1" ht="26.25" customHeight="1">
      <c r="A114" s="1010"/>
      <c r="B114" s="1011"/>
      <c r="C114" s="1006" t="s">
        <v>464</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460</v>
      </c>
      <c r="AB114" s="1015"/>
      <c r="AC114" s="1015"/>
      <c r="AD114" s="1015"/>
      <c r="AE114" s="1016"/>
      <c r="AF114" s="1017" t="s">
        <v>465</v>
      </c>
      <c r="AG114" s="1015"/>
      <c r="AH114" s="1015"/>
      <c r="AI114" s="1015"/>
      <c r="AJ114" s="1016"/>
      <c r="AK114" s="1017" t="s">
        <v>444</v>
      </c>
      <c r="AL114" s="1015"/>
      <c r="AM114" s="1015"/>
      <c r="AN114" s="1015"/>
      <c r="AO114" s="1016"/>
      <c r="AP114" s="1018" t="s">
        <v>441</v>
      </c>
      <c r="AQ114" s="1019"/>
      <c r="AR114" s="1019"/>
      <c r="AS114" s="1019"/>
      <c r="AT114" s="1020"/>
      <c r="AU114" s="956"/>
      <c r="AV114" s="957"/>
      <c r="AW114" s="957"/>
      <c r="AX114" s="957"/>
      <c r="AY114" s="957"/>
      <c r="AZ114" s="1005" t="s">
        <v>466</v>
      </c>
      <c r="BA114" s="1006"/>
      <c r="BB114" s="1006"/>
      <c r="BC114" s="1006"/>
      <c r="BD114" s="1006"/>
      <c r="BE114" s="1006"/>
      <c r="BF114" s="1006"/>
      <c r="BG114" s="1006"/>
      <c r="BH114" s="1006"/>
      <c r="BI114" s="1006"/>
      <c r="BJ114" s="1006"/>
      <c r="BK114" s="1006"/>
      <c r="BL114" s="1006"/>
      <c r="BM114" s="1006"/>
      <c r="BN114" s="1006"/>
      <c r="BO114" s="1006"/>
      <c r="BP114" s="1007"/>
      <c r="BQ114" s="975">
        <v>8850453</v>
      </c>
      <c r="BR114" s="976"/>
      <c r="BS114" s="976"/>
      <c r="BT114" s="976"/>
      <c r="BU114" s="976"/>
      <c r="BV114" s="976">
        <v>8512155</v>
      </c>
      <c r="BW114" s="976"/>
      <c r="BX114" s="976"/>
      <c r="BY114" s="976"/>
      <c r="BZ114" s="976"/>
      <c r="CA114" s="976">
        <v>8251643</v>
      </c>
      <c r="CB114" s="976"/>
      <c r="CC114" s="976"/>
      <c r="CD114" s="976"/>
      <c r="CE114" s="976"/>
      <c r="CF114" s="970">
        <v>41.6</v>
      </c>
      <c r="CG114" s="971"/>
      <c r="CH114" s="971"/>
      <c r="CI114" s="971"/>
      <c r="CJ114" s="971"/>
      <c r="CK114" s="1001"/>
      <c r="CL114" s="1002"/>
      <c r="CM114" s="972" t="s">
        <v>467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449</v>
      </c>
      <c r="DH114" s="1015"/>
      <c r="DI114" s="1015"/>
      <c r="DJ114" s="1015"/>
      <c r="DK114" s="1016"/>
      <c r="DL114" s="1017" t="s">
        <v>452</v>
      </c>
      <c r="DM114" s="1015"/>
      <c r="DN114" s="1015"/>
      <c r="DO114" s="1015"/>
      <c r="DP114" s="1016"/>
      <c r="DQ114" s="1017" t="s">
        <v>445</v>
      </c>
      <c r="DR114" s="1015"/>
      <c r="DS114" s="1015"/>
      <c r="DT114" s="1015"/>
      <c r="DU114" s="1016"/>
      <c r="DV114" s="1018" t="s">
        <v>463</v>
      </c>
      <c r="DW114" s="1019"/>
      <c r="DX114" s="1019"/>
      <c r="DY114" s="1019"/>
      <c r="DZ114" s="1020"/>
    </row>
    <row r="115" spans="1:130" s="247" customFormat="1" ht="26.25" customHeight="1">
      <c r="A115" s="1010"/>
      <c r="B115" s="1011"/>
      <c r="C115" s="1006" t="s">
        <v>468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15064</v>
      </c>
      <c r="AB115" s="990"/>
      <c r="AC115" s="990"/>
      <c r="AD115" s="990"/>
      <c r="AE115" s="991"/>
      <c r="AF115" s="992">
        <v>14448</v>
      </c>
      <c r="AG115" s="990"/>
      <c r="AH115" s="990"/>
      <c r="AI115" s="990"/>
      <c r="AJ115" s="991"/>
      <c r="AK115" s="992">
        <v>14013</v>
      </c>
      <c r="AL115" s="990"/>
      <c r="AM115" s="990"/>
      <c r="AN115" s="990"/>
      <c r="AO115" s="991"/>
      <c r="AP115" s="993">
        <v>0.1</v>
      </c>
      <c r="AQ115" s="994"/>
      <c r="AR115" s="994"/>
      <c r="AS115" s="994"/>
      <c r="AT115" s="995"/>
      <c r="AU115" s="956"/>
      <c r="AV115" s="957"/>
      <c r="AW115" s="957"/>
      <c r="AX115" s="957"/>
      <c r="AY115" s="957"/>
      <c r="AZ115" s="1005" t="s">
        <v>469</v>
      </c>
      <c r="BA115" s="1006"/>
      <c r="BB115" s="1006"/>
      <c r="BC115" s="1006"/>
      <c r="BD115" s="1006"/>
      <c r="BE115" s="1006"/>
      <c r="BF115" s="1006"/>
      <c r="BG115" s="1006"/>
      <c r="BH115" s="1006"/>
      <c r="BI115" s="1006"/>
      <c r="BJ115" s="1006"/>
      <c r="BK115" s="1006"/>
      <c r="BL115" s="1006"/>
      <c r="BM115" s="1006"/>
      <c r="BN115" s="1006"/>
      <c r="BO115" s="1006"/>
      <c r="BP115" s="1007"/>
      <c r="BQ115" s="975">
        <v>30037</v>
      </c>
      <c r="BR115" s="976"/>
      <c r="BS115" s="976"/>
      <c r="BT115" s="976"/>
      <c r="BU115" s="976"/>
      <c r="BV115" s="976">
        <v>22743</v>
      </c>
      <c r="BW115" s="976"/>
      <c r="BX115" s="976"/>
      <c r="BY115" s="976"/>
      <c r="BZ115" s="976"/>
      <c r="CA115" s="976">
        <v>21795</v>
      </c>
      <c r="CB115" s="976"/>
      <c r="CC115" s="976"/>
      <c r="CD115" s="976"/>
      <c r="CE115" s="976"/>
      <c r="CF115" s="970">
        <v>0.1</v>
      </c>
      <c r="CG115" s="971"/>
      <c r="CH115" s="971"/>
      <c r="CI115" s="971"/>
      <c r="CJ115" s="971"/>
      <c r="CK115" s="1001"/>
      <c r="CL115" s="1002"/>
      <c r="CM115" s="1005" t="s">
        <v>470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444</v>
      </c>
      <c r="DH115" s="1015"/>
      <c r="DI115" s="1015"/>
      <c r="DJ115" s="1015"/>
      <c r="DK115" s="1016"/>
      <c r="DL115" s="1017" t="s">
        <v>471</v>
      </c>
      <c r="DM115" s="1015"/>
      <c r="DN115" s="1015"/>
      <c r="DO115" s="1015"/>
      <c r="DP115" s="1016"/>
      <c r="DQ115" s="1017" t="s">
        <v>472</v>
      </c>
      <c r="DR115" s="1015"/>
      <c r="DS115" s="1015"/>
      <c r="DT115" s="1015"/>
      <c r="DU115" s="1016"/>
      <c r="DV115" s="1018" t="s">
        <v>446</v>
      </c>
      <c r="DW115" s="1019"/>
      <c r="DX115" s="1019"/>
      <c r="DY115" s="1019"/>
      <c r="DZ115" s="1020"/>
    </row>
    <row r="116" spans="1:130" s="247" customFormat="1" ht="26.25" customHeight="1">
      <c r="A116" s="1012"/>
      <c r="B116" s="1013"/>
      <c r="C116" s="1021" t="s">
        <v>473</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462</v>
      </c>
      <c r="AB116" s="1015"/>
      <c r="AC116" s="1015"/>
      <c r="AD116" s="1015"/>
      <c r="AE116" s="1016"/>
      <c r="AF116" s="1017" t="s">
        <v>441</v>
      </c>
      <c r="AG116" s="1015"/>
      <c r="AH116" s="1015"/>
      <c r="AI116" s="1015"/>
      <c r="AJ116" s="1016"/>
      <c r="AK116" s="1017" t="s">
        <v>462</v>
      </c>
      <c r="AL116" s="1015"/>
      <c r="AM116" s="1015"/>
      <c r="AN116" s="1015"/>
      <c r="AO116" s="1016"/>
      <c r="AP116" s="1018" t="s">
        <v>459</v>
      </c>
      <c r="AQ116" s="1019"/>
      <c r="AR116" s="1019"/>
      <c r="AS116" s="1019"/>
      <c r="AT116" s="1020"/>
      <c r="AU116" s="956"/>
      <c r="AV116" s="957"/>
      <c r="AW116" s="957"/>
      <c r="AX116" s="957"/>
      <c r="AY116" s="957"/>
      <c r="AZ116" s="1023" t="s">
        <v>474</v>
      </c>
      <c r="BA116" s="1024"/>
      <c r="BB116" s="1024"/>
      <c r="BC116" s="1024"/>
      <c r="BD116" s="1024"/>
      <c r="BE116" s="1024"/>
      <c r="BF116" s="1024"/>
      <c r="BG116" s="1024"/>
      <c r="BH116" s="1024"/>
      <c r="BI116" s="1024"/>
      <c r="BJ116" s="1024"/>
      <c r="BK116" s="1024"/>
      <c r="BL116" s="1024"/>
      <c r="BM116" s="1024"/>
      <c r="BN116" s="1024"/>
      <c r="BO116" s="1024"/>
      <c r="BP116" s="1025"/>
      <c r="BQ116" s="975" t="s">
        <v>458</v>
      </c>
      <c r="BR116" s="976"/>
      <c r="BS116" s="976"/>
      <c r="BT116" s="976"/>
      <c r="BU116" s="976"/>
      <c r="BV116" s="976" t="s">
        <v>449</v>
      </c>
      <c r="BW116" s="976"/>
      <c r="BX116" s="976"/>
      <c r="BY116" s="976"/>
      <c r="BZ116" s="976"/>
      <c r="CA116" s="976" t="s">
        <v>462</v>
      </c>
      <c r="CB116" s="976"/>
      <c r="CC116" s="976"/>
      <c r="CD116" s="976"/>
      <c r="CE116" s="976"/>
      <c r="CF116" s="970" t="s">
        <v>444</v>
      </c>
      <c r="CG116" s="971"/>
      <c r="CH116" s="971"/>
      <c r="CI116" s="971"/>
      <c r="CJ116" s="971"/>
      <c r="CK116" s="1001"/>
      <c r="CL116" s="1002"/>
      <c r="CM116" s="972" t="s">
        <v>475</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112460</v>
      </c>
      <c r="DH116" s="1015"/>
      <c r="DI116" s="1015"/>
      <c r="DJ116" s="1015"/>
      <c r="DK116" s="1016"/>
      <c r="DL116" s="1017">
        <v>98907</v>
      </c>
      <c r="DM116" s="1015"/>
      <c r="DN116" s="1015"/>
      <c r="DO116" s="1015"/>
      <c r="DP116" s="1016"/>
      <c r="DQ116" s="1017">
        <v>85535</v>
      </c>
      <c r="DR116" s="1015"/>
      <c r="DS116" s="1015"/>
      <c r="DT116" s="1015"/>
      <c r="DU116" s="1016"/>
      <c r="DV116" s="1018">
        <v>0.4</v>
      </c>
      <c r="DW116" s="1019"/>
      <c r="DX116" s="1019"/>
      <c r="DY116" s="1019"/>
      <c r="DZ116" s="1020"/>
    </row>
    <row r="117" spans="1:130" s="247" customFormat="1" ht="26.25" customHeight="1">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476</v>
      </c>
      <c r="Z117" s="942"/>
      <c r="AA117" s="1032">
        <v>6103723</v>
      </c>
      <c r="AB117" s="1033"/>
      <c r="AC117" s="1033"/>
      <c r="AD117" s="1033"/>
      <c r="AE117" s="1034"/>
      <c r="AF117" s="1035">
        <v>6271842</v>
      </c>
      <c r="AG117" s="1033"/>
      <c r="AH117" s="1033"/>
      <c r="AI117" s="1033"/>
      <c r="AJ117" s="1034"/>
      <c r="AK117" s="1035">
        <v>6661024</v>
      </c>
      <c r="AL117" s="1033"/>
      <c r="AM117" s="1033"/>
      <c r="AN117" s="1033"/>
      <c r="AO117" s="1034"/>
      <c r="AP117" s="1036"/>
      <c r="AQ117" s="1037"/>
      <c r="AR117" s="1037"/>
      <c r="AS117" s="1037"/>
      <c r="AT117" s="1038"/>
      <c r="AU117" s="956"/>
      <c r="AV117" s="957"/>
      <c r="AW117" s="957"/>
      <c r="AX117" s="957"/>
      <c r="AY117" s="957"/>
      <c r="AZ117" s="1023" t="s">
        <v>477</v>
      </c>
      <c r="BA117" s="1024"/>
      <c r="BB117" s="1024"/>
      <c r="BC117" s="1024"/>
      <c r="BD117" s="1024"/>
      <c r="BE117" s="1024"/>
      <c r="BF117" s="1024"/>
      <c r="BG117" s="1024"/>
      <c r="BH117" s="1024"/>
      <c r="BI117" s="1024"/>
      <c r="BJ117" s="1024"/>
      <c r="BK117" s="1024"/>
      <c r="BL117" s="1024"/>
      <c r="BM117" s="1024"/>
      <c r="BN117" s="1024"/>
      <c r="BO117" s="1024"/>
      <c r="BP117" s="1025"/>
      <c r="BQ117" s="975" t="s">
        <v>453</v>
      </c>
      <c r="BR117" s="976"/>
      <c r="BS117" s="976"/>
      <c r="BT117" s="976"/>
      <c r="BU117" s="976"/>
      <c r="BV117" s="976" t="s">
        <v>462</v>
      </c>
      <c r="BW117" s="976"/>
      <c r="BX117" s="976"/>
      <c r="BY117" s="976"/>
      <c r="BZ117" s="976"/>
      <c r="CA117" s="976" t="s">
        <v>459</v>
      </c>
      <c r="CB117" s="976"/>
      <c r="CC117" s="976"/>
      <c r="CD117" s="976"/>
      <c r="CE117" s="976"/>
      <c r="CF117" s="970" t="s">
        <v>446</v>
      </c>
      <c r="CG117" s="971"/>
      <c r="CH117" s="971"/>
      <c r="CI117" s="971"/>
      <c r="CJ117" s="971"/>
      <c r="CK117" s="1001"/>
      <c r="CL117" s="1002"/>
      <c r="CM117" s="972" t="s">
        <v>478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459</v>
      </c>
      <c r="DH117" s="1015"/>
      <c r="DI117" s="1015"/>
      <c r="DJ117" s="1015"/>
      <c r="DK117" s="1016"/>
      <c r="DL117" s="1017" t="s">
        <v>445</v>
      </c>
      <c r="DM117" s="1015"/>
      <c r="DN117" s="1015"/>
      <c r="DO117" s="1015"/>
      <c r="DP117" s="1016"/>
      <c r="DQ117" s="1017" t="s">
        <v>462</v>
      </c>
      <c r="DR117" s="1015"/>
      <c r="DS117" s="1015"/>
      <c r="DT117" s="1015"/>
      <c r="DU117" s="1016"/>
      <c r="DV117" s="1018" t="s">
        <v>462</v>
      </c>
      <c r="DW117" s="1019"/>
      <c r="DX117" s="1019"/>
      <c r="DY117" s="1019"/>
      <c r="DZ117" s="1020"/>
    </row>
    <row r="118" spans="1:130" s="247" customFormat="1" ht="26.25" customHeight="1">
      <c r="A118" s="960" t="s">
        <v>435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433</v>
      </c>
      <c r="AB118" s="941"/>
      <c r="AC118" s="941"/>
      <c r="AD118" s="941"/>
      <c r="AE118" s="942"/>
      <c r="AF118" s="940" t="s">
        <v>305</v>
      </c>
      <c r="AG118" s="941"/>
      <c r="AH118" s="941"/>
      <c r="AI118" s="941"/>
      <c r="AJ118" s="942"/>
      <c r="AK118" s="940" t="s">
        <v>304</v>
      </c>
      <c r="AL118" s="941"/>
      <c r="AM118" s="941"/>
      <c r="AN118" s="941"/>
      <c r="AO118" s="942"/>
      <c r="AP118" s="1027" t="s">
        <v>434</v>
      </c>
      <c r="AQ118" s="1028"/>
      <c r="AR118" s="1028"/>
      <c r="AS118" s="1028"/>
      <c r="AT118" s="1029"/>
      <c r="AU118" s="956"/>
      <c r="AV118" s="957"/>
      <c r="AW118" s="957"/>
      <c r="AX118" s="957"/>
      <c r="AY118" s="957"/>
      <c r="AZ118" s="1030" t="s">
        <v>479</v>
      </c>
      <c r="BA118" s="1021"/>
      <c r="BB118" s="1021"/>
      <c r="BC118" s="1021"/>
      <c r="BD118" s="1021"/>
      <c r="BE118" s="1021"/>
      <c r="BF118" s="1021"/>
      <c r="BG118" s="1021"/>
      <c r="BH118" s="1021"/>
      <c r="BI118" s="1021"/>
      <c r="BJ118" s="1021"/>
      <c r="BK118" s="1021"/>
      <c r="BL118" s="1021"/>
      <c r="BM118" s="1021"/>
      <c r="BN118" s="1021"/>
      <c r="BO118" s="1021"/>
      <c r="BP118" s="1022"/>
      <c r="BQ118" s="1053" t="s">
        <v>441</v>
      </c>
      <c r="BR118" s="1054"/>
      <c r="BS118" s="1054"/>
      <c r="BT118" s="1054"/>
      <c r="BU118" s="1054"/>
      <c r="BV118" s="1054" t="s">
        <v>462</v>
      </c>
      <c r="BW118" s="1054"/>
      <c r="BX118" s="1054"/>
      <c r="BY118" s="1054"/>
      <c r="BZ118" s="1054"/>
      <c r="CA118" s="1054" t="s">
        <v>445</v>
      </c>
      <c r="CB118" s="1054"/>
      <c r="CC118" s="1054"/>
      <c r="CD118" s="1054"/>
      <c r="CE118" s="1054"/>
      <c r="CF118" s="970" t="s">
        <v>452</v>
      </c>
      <c r="CG118" s="971"/>
      <c r="CH118" s="971"/>
      <c r="CI118" s="971"/>
      <c r="CJ118" s="971"/>
      <c r="CK118" s="1001"/>
      <c r="CL118" s="1002"/>
      <c r="CM118" s="972" t="s">
        <v>480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453</v>
      </c>
      <c r="DH118" s="1015"/>
      <c r="DI118" s="1015"/>
      <c r="DJ118" s="1015"/>
      <c r="DK118" s="1016"/>
      <c r="DL118" s="1017" t="s">
        <v>453</v>
      </c>
      <c r="DM118" s="1015"/>
      <c r="DN118" s="1015"/>
      <c r="DO118" s="1015"/>
      <c r="DP118" s="1016"/>
      <c r="DQ118" s="1017" t="s">
        <v>465</v>
      </c>
      <c r="DR118" s="1015"/>
      <c r="DS118" s="1015"/>
      <c r="DT118" s="1015"/>
      <c r="DU118" s="1016"/>
      <c r="DV118" s="1018" t="s">
        <v>452</v>
      </c>
      <c r="DW118" s="1019"/>
      <c r="DX118" s="1019"/>
      <c r="DY118" s="1019"/>
      <c r="DZ118" s="1020"/>
    </row>
    <row r="119" spans="1:130" s="247" customFormat="1" ht="26.25" customHeight="1">
      <c r="A119" s="1114" t="s">
        <v>438</v>
      </c>
      <c r="B119" s="1000"/>
      <c r="C119" s="979" t="s">
        <v>439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452</v>
      </c>
      <c r="AB119" s="948"/>
      <c r="AC119" s="948"/>
      <c r="AD119" s="948"/>
      <c r="AE119" s="949"/>
      <c r="AF119" s="950" t="s">
        <v>462</v>
      </c>
      <c r="AG119" s="948"/>
      <c r="AH119" s="948"/>
      <c r="AI119" s="948"/>
      <c r="AJ119" s="949"/>
      <c r="AK119" s="950" t="s">
        <v>445</v>
      </c>
      <c r="AL119" s="948"/>
      <c r="AM119" s="948"/>
      <c r="AN119" s="948"/>
      <c r="AO119" s="949"/>
      <c r="AP119" s="951" t="s">
        <v>463</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481</v>
      </c>
      <c r="BP119" s="1062"/>
      <c r="BQ119" s="1053">
        <v>78607224</v>
      </c>
      <c r="BR119" s="1054"/>
      <c r="BS119" s="1054"/>
      <c r="BT119" s="1054"/>
      <c r="BU119" s="1054"/>
      <c r="BV119" s="1054">
        <v>81107180</v>
      </c>
      <c r="BW119" s="1054"/>
      <c r="BX119" s="1054"/>
      <c r="BY119" s="1054"/>
      <c r="BZ119" s="1054"/>
      <c r="CA119" s="1054">
        <v>79344057</v>
      </c>
      <c r="CB119" s="1054"/>
      <c r="CC119" s="1054"/>
      <c r="CD119" s="1054"/>
      <c r="CE119" s="1054"/>
      <c r="CF119" s="1055"/>
      <c r="CG119" s="1056"/>
      <c r="CH119" s="1056"/>
      <c r="CI119" s="1056"/>
      <c r="CJ119" s="1057"/>
      <c r="CK119" s="1003"/>
      <c r="CL119" s="1004"/>
      <c r="CM119" s="1058" t="s">
        <v>482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2008</v>
      </c>
      <c r="DH119" s="1040"/>
      <c r="DI119" s="1040"/>
      <c r="DJ119" s="1040"/>
      <c r="DK119" s="1041"/>
      <c r="DL119" s="1039">
        <v>1174</v>
      </c>
      <c r="DM119" s="1040"/>
      <c r="DN119" s="1040"/>
      <c r="DO119" s="1040"/>
      <c r="DP119" s="1041"/>
      <c r="DQ119" s="1039">
        <v>884</v>
      </c>
      <c r="DR119" s="1040"/>
      <c r="DS119" s="1040"/>
      <c r="DT119" s="1040"/>
      <c r="DU119" s="1041"/>
      <c r="DV119" s="1042">
        <v>0</v>
      </c>
      <c r="DW119" s="1043"/>
      <c r="DX119" s="1043"/>
      <c r="DY119" s="1043"/>
      <c r="DZ119" s="1044"/>
    </row>
    <row r="120" spans="1:130" s="247" customFormat="1" ht="26.25" customHeight="1">
      <c r="A120" s="1115"/>
      <c r="B120" s="1002"/>
      <c r="C120" s="972" t="s">
        <v>448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462</v>
      </c>
      <c r="AB120" s="1015"/>
      <c r="AC120" s="1015"/>
      <c r="AD120" s="1015"/>
      <c r="AE120" s="1016"/>
      <c r="AF120" s="1017" t="s">
        <v>440</v>
      </c>
      <c r="AG120" s="1015"/>
      <c r="AH120" s="1015"/>
      <c r="AI120" s="1015"/>
      <c r="AJ120" s="1016"/>
      <c r="AK120" s="1017" t="s">
        <v>462</v>
      </c>
      <c r="AL120" s="1015"/>
      <c r="AM120" s="1015"/>
      <c r="AN120" s="1015"/>
      <c r="AO120" s="1016"/>
      <c r="AP120" s="1018" t="s">
        <v>463</v>
      </c>
      <c r="AQ120" s="1019"/>
      <c r="AR120" s="1019"/>
      <c r="AS120" s="1019"/>
      <c r="AT120" s="1020"/>
      <c r="AU120" s="1045" t="s">
        <v>483</v>
      </c>
      <c r="AV120" s="1046"/>
      <c r="AW120" s="1046"/>
      <c r="AX120" s="1046"/>
      <c r="AY120" s="1047"/>
      <c r="AZ120" s="996" t="s">
        <v>484</v>
      </c>
      <c r="BA120" s="945"/>
      <c r="BB120" s="945"/>
      <c r="BC120" s="945"/>
      <c r="BD120" s="945"/>
      <c r="BE120" s="945"/>
      <c r="BF120" s="945"/>
      <c r="BG120" s="945"/>
      <c r="BH120" s="945"/>
      <c r="BI120" s="945"/>
      <c r="BJ120" s="945"/>
      <c r="BK120" s="945"/>
      <c r="BL120" s="945"/>
      <c r="BM120" s="945"/>
      <c r="BN120" s="945"/>
      <c r="BO120" s="945"/>
      <c r="BP120" s="946"/>
      <c r="BQ120" s="982">
        <v>7442949</v>
      </c>
      <c r="BR120" s="983"/>
      <c r="BS120" s="983"/>
      <c r="BT120" s="983"/>
      <c r="BU120" s="983"/>
      <c r="BV120" s="983">
        <v>7692199</v>
      </c>
      <c r="BW120" s="983"/>
      <c r="BX120" s="983"/>
      <c r="BY120" s="983"/>
      <c r="BZ120" s="983"/>
      <c r="CA120" s="983">
        <v>6992649</v>
      </c>
      <c r="CB120" s="983"/>
      <c r="CC120" s="983"/>
      <c r="CD120" s="983"/>
      <c r="CE120" s="983"/>
      <c r="CF120" s="997">
        <v>35.200000000000003</v>
      </c>
      <c r="CG120" s="998"/>
      <c r="CH120" s="998"/>
      <c r="CI120" s="998"/>
      <c r="CJ120" s="998"/>
      <c r="CK120" s="1063" t="s">
        <v>485</v>
      </c>
      <c r="CL120" s="1064"/>
      <c r="CM120" s="1064"/>
      <c r="CN120" s="1064"/>
      <c r="CO120" s="1065"/>
      <c r="CP120" s="1071" t="s">
        <v>486</v>
      </c>
      <c r="CQ120" s="1072"/>
      <c r="CR120" s="1072"/>
      <c r="CS120" s="1072"/>
      <c r="CT120" s="1072"/>
      <c r="CU120" s="1072"/>
      <c r="CV120" s="1072"/>
      <c r="CW120" s="1072"/>
      <c r="CX120" s="1072"/>
      <c r="CY120" s="1072"/>
      <c r="CZ120" s="1072"/>
      <c r="DA120" s="1072"/>
      <c r="DB120" s="1072"/>
      <c r="DC120" s="1072"/>
      <c r="DD120" s="1072"/>
      <c r="DE120" s="1072"/>
      <c r="DF120" s="1073"/>
      <c r="DG120" s="982">
        <v>10319441</v>
      </c>
      <c r="DH120" s="983"/>
      <c r="DI120" s="983"/>
      <c r="DJ120" s="983"/>
      <c r="DK120" s="983"/>
      <c r="DL120" s="983">
        <v>10342921</v>
      </c>
      <c r="DM120" s="983"/>
      <c r="DN120" s="983"/>
      <c r="DO120" s="983"/>
      <c r="DP120" s="983"/>
      <c r="DQ120" s="983">
        <v>9735541</v>
      </c>
      <c r="DR120" s="983"/>
      <c r="DS120" s="983"/>
      <c r="DT120" s="983"/>
      <c r="DU120" s="983"/>
      <c r="DV120" s="984">
        <v>49.1</v>
      </c>
      <c r="DW120" s="984"/>
      <c r="DX120" s="984"/>
      <c r="DY120" s="984"/>
      <c r="DZ120" s="985"/>
    </row>
    <row r="121" spans="1:130" s="247" customFormat="1" ht="26.25" customHeight="1">
      <c r="A121" s="1115"/>
      <c r="B121" s="1002"/>
      <c r="C121" s="1023" t="s">
        <v>487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440</v>
      </c>
      <c r="AB121" s="1015"/>
      <c r="AC121" s="1015"/>
      <c r="AD121" s="1015"/>
      <c r="AE121" s="1016"/>
      <c r="AF121" s="1017" t="s">
        <v>453</v>
      </c>
      <c r="AG121" s="1015"/>
      <c r="AH121" s="1015"/>
      <c r="AI121" s="1015"/>
      <c r="AJ121" s="1016"/>
      <c r="AK121" s="1017" t="s">
        <v>462</v>
      </c>
      <c r="AL121" s="1015"/>
      <c r="AM121" s="1015"/>
      <c r="AN121" s="1015"/>
      <c r="AO121" s="1016"/>
      <c r="AP121" s="1018" t="s">
        <v>462</v>
      </c>
      <c r="AQ121" s="1019"/>
      <c r="AR121" s="1019"/>
      <c r="AS121" s="1019"/>
      <c r="AT121" s="1020"/>
      <c r="AU121" s="1048"/>
      <c r="AV121" s="1049"/>
      <c r="AW121" s="1049"/>
      <c r="AX121" s="1049"/>
      <c r="AY121" s="1050"/>
      <c r="AZ121" s="1005" t="s">
        <v>488</v>
      </c>
      <c r="BA121" s="1006"/>
      <c r="BB121" s="1006"/>
      <c r="BC121" s="1006"/>
      <c r="BD121" s="1006"/>
      <c r="BE121" s="1006"/>
      <c r="BF121" s="1006"/>
      <c r="BG121" s="1006"/>
      <c r="BH121" s="1006"/>
      <c r="BI121" s="1006"/>
      <c r="BJ121" s="1006"/>
      <c r="BK121" s="1006"/>
      <c r="BL121" s="1006"/>
      <c r="BM121" s="1006"/>
      <c r="BN121" s="1006"/>
      <c r="BO121" s="1006"/>
      <c r="BP121" s="1007"/>
      <c r="BQ121" s="975">
        <v>6518540</v>
      </c>
      <c r="BR121" s="976"/>
      <c r="BS121" s="976"/>
      <c r="BT121" s="976"/>
      <c r="BU121" s="976"/>
      <c r="BV121" s="976">
        <v>6163883</v>
      </c>
      <c r="BW121" s="976"/>
      <c r="BX121" s="976"/>
      <c r="BY121" s="976"/>
      <c r="BZ121" s="976"/>
      <c r="CA121" s="976">
        <v>5329946</v>
      </c>
      <c r="CB121" s="976"/>
      <c r="CC121" s="976"/>
      <c r="CD121" s="976"/>
      <c r="CE121" s="976"/>
      <c r="CF121" s="970">
        <v>26.9</v>
      </c>
      <c r="CG121" s="971"/>
      <c r="CH121" s="971"/>
      <c r="CI121" s="971"/>
      <c r="CJ121" s="971"/>
      <c r="CK121" s="1066"/>
      <c r="CL121" s="1067"/>
      <c r="CM121" s="1067"/>
      <c r="CN121" s="1067"/>
      <c r="CO121" s="1068"/>
      <c r="CP121" s="1076" t="s">
        <v>489</v>
      </c>
      <c r="CQ121" s="1077"/>
      <c r="CR121" s="1077"/>
      <c r="CS121" s="1077"/>
      <c r="CT121" s="1077"/>
      <c r="CU121" s="1077"/>
      <c r="CV121" s="1077"/>
      <c r="CW121" s="1077"/>
      <c r="CX121" s="1077"/>
      <c r="CY121" s="1077"/>
      <c r="CZ121" s="1077"/>
      <c r="DA121" s="1077"/>
      <c r="DB121" s="1077"/>
      <c r="DC121" s="1077"/>
      <c r="DD121" s="1077"/>
      <c r="DE121" s="1077"/>
      <c r="DF121" s="1078"/>
      <c r="DG121" s="975">
        <v>873409</v>
      </c>
      <c r="DH121" s="976"/>
      <c r="DI121" s="976"/>
      <c r="DJ121" s="976"/>
      <c r="DK121" s="976"/>
      <c r="DL121" s="976">
        <v>847972</v>
      </c>
      <c r="DM121" s="976"/>
      <c r="DN121" s="976"/>
      <c r="DO121" s="976"/>
      <c r="DP121" s="976"/>
      <c r="DQ121" s="976">
        <v>832543</v>
      </c>
      <c r="DR121" s="976"/>
      <c r="DS121" s="976"/>
      <c r="DT121" s="976"/>
      <c r="DU121" s="976"/>
      <c r="DV121" s="977">
        <v>4.2</v>
      </c>
      <c r="DW121" s="977"/>
      <c r="DX121" s="977"/>
      <c r="DY121" s="977"/>
      <c r="DZ121" s="978"/>
    </row>
    <row r="122" spans="1:130" s="247" customFormat="1" ht="26.25" customHeight="1">
      <c r="A122" s="1115"/>
      <c r="B122" s="1002"/>
      <c r="C122" s="972" t="s">
        <v>467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449</v>
      </c>
      <c r="AB122" s="1015"/>
      <c r="AC122" s="1015"/>
      <c r="AD122" s="1015"/>
      <c r="AE122" s="1016"/>
      <c r="AF122" s="1017" t="s">
        <v>471</v>
      </c>
      <c r="AG122" s="1015"/>
      <c r="AH122" s="1015"/>
      <c r="AI122" s="1015"/>
      <c r="AJ122" s="1016"/>
      <c r="AK122" s="1017" t="s">
        <v>441</v>
      </c>
      <c r="AL122" s="1015"/>
      <c r="AM122" s="1015"/>
      <c r="AN122" s="1015"/>
      <c r="AO122" s="1016"/>
      <c r="AP122" s="1018" t="s">
        <v>453</v>
      </c>
      <c r="AQ122" s="1019"/>
      <c r="AR122" s="1019"/>
      <c r="AS122" s="1019"/>
      <c r="AT122" s="1020"/>
      <c r="AU122" s="1048"/>
      <c r="AV122" s="1049"/>
      <c r="AW122" s="1049"/>
      <c r="AX122" s="1049"/>
      <c r="AY122" s="1050"/>
      <c r="AZ122" s="1030" t="s">
        <v>490</v>
      </c>
      <c r="BA122" s="1021"/>
      <c r="BB122" s="1021"/>
      <c r="BC122" s="1021"/>
      <c r="BD122" s="1021"/>
      <c r="BE122" s="1021"/>
      <c r="BF122" s="1021"/>
      <c r="BG122" s="1021"/>
      <c r="BH122" s="1021"/>
      <c r="BI122" s="1021"/>
      <c r="BJ122" s="1021"/>
      <c r="BK122" s="1021"/>
      <c r="BL122" s="1021"/>
      <c r="BM122" s="1021"/>
      <c r="BN122" s="1021"/>
      <c r="BO122" s="1021"/>
      <c r="BP122" s="1022"/>
      <c r="BQ122" s="1053">
        <v>52742903</v>
      </c>
      <c r="BR122" s="1054"/>
      <c r="BS122" s="1054"/>
      <c r="BT122" s="1054"/>
      <c r="BU122" s="1054"/>
      <c r="BV122" s="1054">
        <v>54723876</v>
      </c>
      <c r="BW122" s="1054"/>
      <c r="BX122" s="1054"/>
      <c r="BY122" s="1054"/>
      <c r="BZ122" s="1054"/>
      <c r="CA122" s="1054">
        <v>53910518</v>
      </c>
      <c r="CB122" s="1054"/>
      <c r="CC122" s="1054"/>
      <c r="CD122" s="1054"/>
      <c r="CE122" s="1054"/>
      <c r="CF122" s="1074">
        <v>271.60000000000002</v>
      </c>
      <c r="CG122" s="1075"/>
      <c r="CH122" s="1075"/>
      <c r="CI122" s="1075"/>
      <c r="CJ122" s="1075"/>
      <c r="CK122" s="1066"/>
      <c r="CL122" s="1067"/>
      <c r="CM122" s="1067"/>
      <c r="CN122" s="1067"/>
      <c r="CO122" s="1068"/>
      <c r="CP122" s="1076" t="s">
        <v>491</v>
      </c>
      <c r="CQ122" s="1077"/>
      <c r="CR122" s="1077"/>
      <c r="CS122" s="1077"/>
      <c r="CT122" s="1077"/>
      <c r="CU122" s="1077"/>
      <c r="CV122" s="1077"/>
      <c r="CW122" s="1077"/>
      <c r="CX122" s="1077"/>
      <c r="CY122" s="1077"/>
      <c r="CZ122" s="1077"/>
      <c r="DA122" s="1077"/>
      <c r="DB122" s="1077"/>
      <c r="DC122" s="1077"/>
      <c r="DD122" s="1077"/>
      <c r="DE122" s="1077"/>
      <c r="DF122" s="1078"/>
      <c r="DG122" s="975" t="s">
        <v>441</v>
      </c>
      <c r="DH122" s="976"/>
      <c r="DI122" s="976"/>
      <c r="DJ122" s="976"/>
      <c r="DK122" s="976"/>
      <c r="DL122" s="976" t="s">
        <v>445</v>
      </c>
      <c r="DM122" s="976"/>
      <c r="DN122" s="976"/>
      <c r="DO122" s="976"/>
      <c r="DP122" s="976"/>
      <c r="DQ122" s="976">
        <v>6013</v>
      </c>
      <c r="DR122" s="976"/>
      <c r="DS122" s="976"/>
      <c r="DT122" s="976"/>
      <c r="DU122" s="976"/>
      <c r="DV122" s="977">
        <v>0</v>
      </c>
      <c r="DW122" s="977"/>
      <c r="DX122" s="977"/>
      <c r="DY122" s="977"/>
      <c r="DZ122" s="978"/>
    </row>
    <row r="123" spans="1:130" s="247" customFormat="1" ht="26.25" customHeight="1">
      <c r="A123" s="1115"/>
      <c r="B123" s="1002"/>
      <c r="C123" s="972" t="s">
        <v>475</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453</v>
      </c>
      <c r="AB123" s="1015"/>
      <c r="AC123" s="1015"/>
      <c r="AD123" s="1015"/>
      <c r="AE123" s="1016"/>
      <c r="AF123" s="1017" t="s">
        <v>445</v>
      </c>
      <c r="AG123" s="1015"/>
      <c r="AH123" s="1015"/>
      <c r="AI123" s="1015"/>
      <c r="AJ123" s="1016"/>
      <c r="AK123" s="1017" t="s">
        <v>452</v>
      </c>
      <c r="AL123" s="1015"/>
      <c r="AM123" s="1015"/>
      <c r="AN123" s="1015"/>
      <c r="AO123" s="1016"/>
      <c r="AP123" s="1018" t="s">
        <v>441</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492</v>
      </c>
      <c r="BP123" s="1062"/>
      <c r="BQ123" s="1121">
        <v>66704392</v>
      </c>
      <c r="BR123" s="1122"/>
      <c r="BS123" s="1122"/>
      <c r="BT123" s="1122"/>
      <c r="BU123" s="1122"/>
      <c r="BV123" s="1122">
        <v>68579958</v>
      </c>
      <c r="BW123" s="1122"/>
      <c r="BX123" s="1122"/>
      <c r="BY123" s="1122"/>
      <c r="BZ123" s="1122"/>
      <c r="CA123" s="1122">
        <v>66233113</v>
      </c>
      <c r="CB123" s="1122"/>
      <c r="CC123" s="1122"/>
      <c r="CD123" s="1122"/>
      <c r="CE123" s="1122"/>
      <c r="CF123" s="1055"/>
      <c r="CG123" s="1056"/>
      <c r="CH123" s="1056"/>
      <c r="CI123" s="1056"/>
      <c r="CJ123" s="1057"/>
      <c r="CK123" s="1066"/>
      <c r="CL123" s="1067"/>
      <c r="CM123" s="1067"/>
      <c r="CN123" s="1067"/>
      <c r="CO123" s="1068"/>
      <c r="CP123" s="1076" t="s">
        <v>493</v>
      </c>
      <c r="CQ123" s="1077"/>
      <c r="CR123" s="1077"/>
      <c r="CS123" s="1077"/>
      <c r="CT123" s="1077"/>
      <c r="CU123" s="1077"/>
      <c r="CV123" s="1077"/>
      <c r="CW123" s="1077"/>
      <c r="CX123" s="1077"/>
      <c r="CY123" s="1077"/>
      <c r="CZ123" s="1077"/>
      <c r="DA123" s="1077"/>
      <c r="DB123" s="1077"/>
      <c r="DC123" s="1077"/>
      <c r="DD123" s="1077"/>
      <c r="DE123" s="1077"/>
      <c r="DF123" s="1078"/>
      <c r="DG123" s="1014" t="s">
        <v>445</v>
      </c>
      <c r="DH123" s="1015"/>
      <c r="DI123" s="1015"/>
      <c r="DJ123" s="1015"/>
      <c r="DK123" s="1016"/>
      <c r="DL123" s="1017" t="s">
        <v>441</v>
      </c>
      <c r="DM123" s="1015"/>
      <c r="DN123" s="1015"/>
      <c r="DO123" s="1015"/>
      <c r="DP123" s="1016"/>
      <c r="DQ123" s="1017" t="s">
        <v>449</v>
      </c>
      <c r="DR123" s="1015"/>
      <c r="DS123" s="1015"/>
      <c r="DT123" s="1015"/>
      <c r="DU123" s="1016"/>
      <c r="DV123" s="1018" t="s">
        <v>445</v>
      </c>
      <c r="DW123" s="1019"/>
      <c r="DX123" s="1019"/>
      <c r="DY123" s="1019"/>
      <c r="DZ123" s="1020"/>
    </row>
    <row r="124" spans="1:130" s="247" customFormat="1" ht="26.25" customHeight="1" thickBot="1">
      <c r="A124" s="1115"/>
      <c r="B124" s="1002"/>
      <c r="C124" s="972" t="s">
        <v>478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449</v>
      </c>
      <c r="AB124" s="1015"/>
      <c r="AC124" s="1015"/>
      <c r="AD124" s="1015"/>
      <c r="AE124" s="1016"/>
      <c r="AF124" s="1017" t="s">
        <v>449</v>
      </c>
      <c r="AG124" s="1015"/>
      <c r="AH124" s="1015"/>
      <c r="AI124" s="1015"/>
      <c r="AJ124" s="1016"/>
      <c r="AK124" s="1017" t="s">
        <v>453</v>
      </c>
      <c r="AL124" s="1015"/>
      <c r="AM124" s="1015"/>
      <c r="AN124" s="1015"/>
      <c r="AO124" s="1016"/>
      <c r="AP124" s="1018" t="s">
        <v>462</v>
      </c>
      <c r="AQ124" s="1019"/>
      <c r="AR124" s="1019"/>
      <c r="AS124" s="1019"/>
      <c r="AT124" s="1020"/>
      <c r="AU124" s="1117" t="s">
        <v>494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58.9</v>
      </c>
      <c r="BR124" s="1084"/>
      <c r="BS124" s="1084"/>
      <c r="BT124" s="1084"/>
      <c r="BU124" s="1084"/>
      <c r="BV124" s="1084">
        <v>62.8</v>
      </c>
      <c r="BW124" s="1084"/>
      <c r="BX124" s="1084"/>
      <c r="BY124" s="1084"/>
      <c r="BZ124" s="1084"/>
      <c r="CA124" s="1084">
        <v>66</v>
      </c>
      <c r="CB124" s="1084"/>
      <c r="CC124" s="1084"/>
      <c r="CD124" s="1084"/>
      <c r="CE124" s="1084"/>
      <c r="CF124" s="1085"/>
      <c r="CG124" s="1086"/>
      <c r="CH124" s="1086"/>
      <c r="CI124" s="1086"/>
      <c r="CJ124" s="1087"/>
      <c r="CK124" s="1069"/>
      <c r="CL124" s="1069"/>
      <c r="CM124" s="1069"/>
      <c r="CN124" s="1069"/>
      <c r="CO124" s="1070"/>
      <c r="CP124" s="1076" t="s">
        <v>495</v>
      </c>
      <c r="CQ124" s="1077"/>
      <c r="CR124" s="1077"/>
      <c r="CS124" s="1077"/>
      <c r="CT124" s="1077"/>
      <c r="CU124" s="1077"/>
      <c r="CV124" s="1077"/>
      <c r="CW124" s="1077"/>
      <c r="CX124" s="1077"/>
      <c r="CY124" s="1077"/>
      <c r="CZ124" s="1077"/>
      <c r="DA124" s="1077"/>
      <c r="DB124" s="1077"/>
      <c r="DC124" s="1077"/>
      <c r="DD124" s="1077"/>
      <c r="DE124" s="1077"/>
      <c r="DF124" s="1078"/>
      <c r="DG124" s="1061" t="s">
        <v>465</v>
      </c>
      <c r="DH124" s="1040"/>
      <c r="DI124" s="1040"/>
      <c r="DJ124" s="1040"/>
      <c r="DK124" s="1041"/>
      <c r="DL124" s="1039" t="s">
        <v>442</v>
      </c>
      <c r="DM124" s="1040"/>
      <c r="DN124" s="1040"/>
      <c r="DO124" s="1040"/>
      <c r="DP124" s="1041"/>
      <c r="DQ124" s="1039" t="s">
        <v>442</v>
      </c>
      <c r="DR124" s="1040"/>
      <c r="DS124" s="1040"/>
      <c r="DT124" s="1040"/>
      <c r="DU124" s="1041"/>
      <c r="DV124" s="1042" t="s">
        <v>465</v>
      </c>
      <c r="DW124" s="1043"/>
      <c r="DX124" s="1043"/>
      <c r="DY124" s="1043"/>
      <c r="DZ124" s="1044"/>
    </row>
    <row r="125" spans="1:130" s="247" customFormat="1" ht="26.25" customHeight="1">
      <c r="A125" s="1115"/>
      <c r="B125" s="1002"/>
      <c r="C125" s="972" t="s">
        <v>480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445</v>
      </c>
      <c r="AB125" s="1015"/>
      <c r="AC125" s="1015"/>
      <c r="AD125" s="1015"/>
      <c r="AE125" s="1016"/>
      <c r="AF125" s="1017" t="s">
        <v>440</v>
      </c>
      <c r="AG125" s="1015"/>
      <c r="AH125" s="1015"/>
      <c r="AI125" s="1015"/>
      <c r="AJ125" s="1016"/>
      <c r="AK125" s="1017" t="s">
        <v>465</v>
      </c>
      <c r="AL125" s="1015"/>
      <c r="AM125" s="1015"/>
      <c r="AN125" s="1015"/>
      <c r="AO125" s="1016"/>
      <c r="AP125" s="1018" t="s">
        <v>465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496</v>
      </c>
      <c r="CL125" s="1064"/>
      <c r="CM125" s="1064"/>
      <c r="CN125" s="1064"/>
      <c r="CO125" s="1065"/>
      <c r="CP125" s="996" t="s">
        <v>497</v>
      </c>
      <c r="CQ125" s="945"/>
      <c r="CR125" s="945"/>
      <c r="CS125" s="945"/>
      <c r="CT125" s="945"/>
      <c r="CU125" s="945"/>
      <c r="CV125" s="945"/>
      <c r="CW125" s="945"/>
      <c r="CX125" s="945"/>
      <c r="CY125" s="945"/>
      <c r="CZ125" s="945"/>
      <c r="DA125" s="945"/>
      <c r="DB125" s="945"/>
      <c r="DC125" s="945"/>
      <c r="DD125" s="945"/>
      <c r="DE125" s="945"/>
      <c r="DF125" s="946"/>
      <c r="DG125" s="982" t="s">
        <v>472</v>
      </c>
      <c r="DH125" s="983"/>
      <c r="DI125" s="983"/>
      <c r="DJ125" s="983"/>
      <c r="DK125" s="983"/>
      <c r="DL125" s="983" t="s">
        <v>445</v>
      </c>
      <c r="DM125" s="983"/>
      <c r="DN125" s="983"/>
      <c r="DO125" s="983"/>
      <c r="DP125" s="983"/>
      <c r="DQ125" s="983" t="s">
        <v>445</v>
      </c>
      <c r="DR125" s="983"/>
      <c r="DS125" s="983"/>
      <c r="DT125" s="983"/>
      <c r="DU125" s="983"/>
      <c r="DV125" s="984" t="s">
        <v>465</v>
      </c>
      <c r="DW125" s="984"/>
      <c r="DX125" s="984"/>
      <c r="DY125" s="984"/>
      <c r="DZ125" s="985"/>
    </row>
    <row r="126" spans="1:130" s="247" customFormat="1" ht="26.25" customHeight="1" thickBot="1">
      <c r="A126" s="1115"/>
      <c r="B126" s="1002"/>
      <c r="C126" s="972" t="s">
        <v>482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13734</v>
      </c>
      <c r="AB126" s="1015"/>
      <c r="AC126" s="1015"/>
      <c r="AD126" s="1015"/>
      <c r="AE126" s="1016"/>
      <c r="AF126" s="1017">
        <v>13553</v>
      </c>
      <c r="AG126" s="1015"/>
      <c r="AH126" s="1015"/>
      <c r="AI126" s="1015"/>
      <c r="AJ126" s="1016"/>
      <c r="AK126" s="1017">
        <v>13372</v>
      </c>
      <c r="AL126" s="1015"/>
      <c r="AM126" s="1015"/>
      <c r="AN126" s="1015"/>
      <c r="AO126" s="1016"/>
      <c r="AP126" s="1018">
        <v>0.1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498</v>
      </c>
      <c r="CQ126" s="1006"/>
      <c r="CR126" s="1006"/>
      <c r="CS126" s="1006"/>
      <c r="CT126" s="1006"/>
      <c r="CU126" s="1006"/>
      <c r="CV126" s="1006"/>
      <c r="CW126" s="1006"/>
      <c r="CX126" s="1006"/>
      <c r="CY126" s="1006"/>
      <c r="CZ126" s="1006"/>
      <c r="DA126" s="1006"/>
      <c r="DB126" s="1006"/>
      <c r="DC126" s="1006"/>
      <c r="DD126" s="1006"/>
      <c r="DE126" s="1006"/>
      <c r="DF126" s="1007"/>
      <c r="DG126" s="975" t="s">
        <v>449</v>
      </c>
      <c r="DH126" s="976"/>
      <c r="DI126" s="976"/>
      <c r="DJ126" s="976"/>
      <c r="DK126" s="976"/>
      <c r="DL126" s="976" t="s">
        <v>449</v>
      </c>
      <c r="DM126" s="976"/>
      <c r="DN126" s="976"/>
      <c r="DO126" s="976"/>
      <c r="DP126" s="976"/>
      <c r="DQ126" s="976" t="s">
        <v>465</v>
      </c>
      <c r="DR126" s="976"/>
      <c r="DS126" s="976"/>
      <c r="DT126" s="976"/>
      <c r="DU126" s="976"/>
      <c r="DV126" s="977" t="s">
        <v>452</v>
      </c>
      <c r="DW126" s="977"/>
      <c r="DX126" s="977"/>
      <c r="DY126" s="977"/>
      <c r="DZ126" s="978"/>
    </row>
    <row r="127" spans="1:130" s="247" customFormat="1" ht="26.25" customHeight="1">
      <c r="A127" s="1116"/>
      <c r="B127" s="1004"/>
      <c r="C127" s="1058" t="s">
        <v>499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1330</v>
      </c>
      <c r="AB127" s="1015"/>
      <c r="AC127" s="1015"/>
      <c r="AD127" s="1015"/>
      <c r="AE127" s="1016"/>
      <c r="AF127" s="1017">
        <v>895</v>
      </c>
      <c r="AG127" s="1015"/>
      <c r="AH127" s="1015"/>
      <c r="AI127" s="1015"/>
      <c r="AJ127" s="1016"/>
      <c r="AK127" s="1017">
        <v>641</v>
      </c>
      <c r="AL127" s="1015"/>
      <c r="AM127" s="1015"/>
      <c r="AN127" s="1015"/>
      <c r="AO127" s="1016"/>
      <c r="AP127" s="1018">
        <v>0</v>
      </c>
      <c r="AQ127" s="1019"/>
      <c r="AR127" s="1019"/>
      <c r="AS127" s="1019"/>
      <c r="AT127" s="1020"/>
      <c r="AU127" s="283"/>
      <c r="AV127" s="283"/>
      <c r="AW127" s="283"/>
      <c r="AX127" s="1088" t="s">
        <v>500</v>
      </c>
      <c r="AY127" s="1089"/>
      <c r="AZ127" s="1089"/>
      <c r="BA127" s="1089"/>
      <c r="BB127" s="1089"/>
      <c r="BC127" s="1089"/>
      <c r="BD127" s="1089"/>
      <c r="BE127" s="1090"/>
      <c r="BF127" s="1091" t="s">
        <v>501</v>
      </c>
      <c r="BG127" s="1089"/>
      <c r="BH127" s="1089"/>
      <c r="BI127" s="1089"/>
      <c r="BJ127" s="1089"/>
      <c r="BK127" s="1089"/>
      <c r="BL127" s="1090"/>
      <c r="BM127" s="1091" t="s">
        <v>502</v>
      </c>
      <c r="BN127" s="1089"/>
      <c r="BO127" s="1089"/>
      <c r="BP127" s="1089"/>
      <c r="BQ127" s="1089"/>
      <c r="BR127" s="1089"/>
      <c r="BS127" s="1090"/>
      <c r="BT127" s="1091" t="s">
        <v>503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504</v>
      </c>
      <c r="CQ127" s="1006"/>
      <c r="CR127" s="1006"/>
      <c r="CS127" s="1006"/>
      <c r="CT127" s="1006"/>
      <c r="CU127" s="1006"/>
      <c r="CV127" s="1006"/>
      <c r="CW127" s="1006"/>
      <c r="CX127" s="1006"/>
      <c r="CY127" s="1006"/>
      <c r="CZ127" s="1006"/>
      <c r="DA127" s="1006"/>
      <c r="DB127" s="1006"/>
      <c r="DC127" s="1006"/>
      <c r="DD127" s="1006"/>
      <c r="DE127" s="1006"/>
      <c r="DF127" s="1007"/>
      <c r="DG127" s="975" t="s">
        <v>449</v>
      </c>
      <c r="DH127" s="976"/>
      <c r="DI127" s="976"/>
      <c r="DJ127" s="976"/>
      <c r="DK127" s="976"/>
      <c r="DL127" s="976" t="s">
        <v>449</v>
      </c>
      <c r="DM127" s="976"/>
      <c r="DN127" s="976"/>
      <c r="DO127" s="976"/>
      <c r="DP127" s="976"/>
      <c r="DQ127" s="976" t="s">
        <v>452</v>
      </c>
      <c r="DR127" s="976"/>
      <c r="DS127" s="976"/>
      <c r="DT127" s="976"/>
      <c r="DU127" s="976"/>
      <c r="DV127" s="977" t="s">
        <v>449</v>
      </c>
      <c r="DW127" s="977"/>
      <c r="DX127" s="977"/>
      <c r="DY127" s="977"/>
      <c r="DZ127" s="978"/>
    </row>
    <row r="128" spans="1:130" s="247" customFormat="1" ht="26.25" customHeight="1" thickBot="1">
      <c r="A128" s="1099" t="s">
        <v>505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506</v>
      </c>
      <c r="X128" s="1101"/>
      <c r="Y128" s="1101"/>
      <c r="Z128" s="1102"/>
      <c r="AA128" s="1103">
        <v>580206</v>
      </c>
      <c r="AB128" s="1104"/>
      <c r="AC128" s="1104"/>
      <c r="AD128" s="1104"/>
      <c r="AE128" s="1105"/>
      <c r="AF128" s="1106">
        <v>554156</v>
      </c>
      <c r="AG128" s="1104"/>
      <c r="AH128" s="1104"/>
      <c r="AI128" s="1104"/>
      <c r="AJ128" s="1105"/>
      <c r="AK128" s="1106">
        <v>545012</v>
      </c>
      <c r="AL128" s="1104"/>
      <c r="AM128" s="1104"/>
      <c r="AN128" s="1104"/>
      <c r="AO128" s="1105"/>
      <c r="AP128" s="1107"/>
      <c r="AQ128" s="1108"/>
      <c r="AR128" s="1108"/>
      <c r="AS128" s="1108"/>
      <c r="AT128" s="1109"/>
      <c r="AU128" s="283"/>
      <c r="AV128" s="283"/>
      <c r="AW128" s="283"/>
      <c r="AX128" s="944" t="s">
        <v>507</v>
      </c>
      <c r="AY128" s="945"/>
      <c r="AZ128" s="945"/>
      <c r="BA128" s="945"/>
      <c r="BB128" s="945"/>
      <c r="BC128" s="945"/>
      <c r="BD128" s="945"/>
      <c r="BE128" s="946"/>
      <c r="BF128" s="1110" t="s">
        <v>445</v>
      </c>
      <c r="BG128" s="1111"/>
      <c r="BH128" s="1111"/>
      <c r="BI128" s="1111"/>
      <c r="BJ128" s="1111"/>
      <c r="BK128" s="1111"/>
      <c r="BL128" s="1112"/>
      <c r="BM128" s="1110">
        <v>12.12</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508</v>
      </c>
      <c r="CQ128" s="1093"/>
      <c r="CR128" s="1093"/>
      <c r="CS128" s="1093"/>
      <c r="CT128" s="1093"/>
      <c r="CU128" s="1093"/>
      <c r="CV128" s="1093"/>
      <c r="CW128" s="1093"/>
      <c r="CX128" s="1093"/>
      <c r="CY128" s="1093"/>
      <c r="CZ128" s="1093"/>
      <c r="DA128" s="1093"/>
      <c r="DB128" s="1093"/>
      <c r="DC128" s="1093"/>
      <c r="DD128" s="1093"/>
      <c r="DE128" s="1093"/>
      <c r="DF128" s="1094"/>
      <c r="DG128" s="1095">
        <v>30037</v>
      </c>
      <c r="DH128" s="1096"/>
      <c r="DI128" s="1096"/>
      <c r="DJ128" s="1096"/>
      <c r="DK128" s="1096"/>
      <c r="DL128" s="1096">
        <v>22743</v>
      </c>
      <c r="DM128" s="1096"/>
      <c r="DN128" s="1096"/>
      <c r="DO128" s="1096"/>
      <c r="DP128" s="1096"/>
      <c r="DQ128" s="1096">
        <v>21795</v>
      </c>
      <c r="DR128" s="1096"/>
      <c r="DS128" s="1096"/>
      <c r="DT128" s="1096"/>
      <c r="DU128" s="1096"/>
      <c r="DV128" s="1097">
        <v>0.1</v>
      </c>
      <c r="DW128" s="1097"/>
      <c r="DX128" s="1097"/>
      <c r="DY128" s="1097"/>
      <c r="DZ128" s="1098"/>
    </row>
    <row r="129" spans="1:131" s="247" customFormat="1" ht="26.25" customHeight="1">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509</v>
      </c>
      <c r="X129" s="1130"/>
      <c r="Y129" s="1130"/>
      <c r="Z129" s="1131"/>
      <c r="AA129" s="1014">
        <v>24506596</v>
      </c>
      <c r="AB129" s="1015"/>
      <c r="AC129" s="1015"/>
      <c r="AD129" s="1015"/>
      <c r="AE129" s="1016"/>
      <c r="AF129" s="1017">
        <v>24396729</v>
      </c>
      <c r="AG129" s="1015"/>
      <c r="AH129" s="1015"/>
      <c r="AI129" s="1015"/>
      <c r="AJ129" s="1016"/>
      <c r="AK129" s="1017">
        <v>24499932</v>
      </c>
      <c r="AL129" s="1015"/>
      <c r="AM129" s="1015"/>
      <c r="AN129" s="1015"/>
      <c r="AO129" s="1016"/>
      <c r="AP129" s="1132"/>
      <c r="AQ129" s="1133"/>
      <c r="AR129" s="1133"/>
      <c r="AS129" s="1133"/>
      <c r="AT129" s="1134"/>
      <c r="AU129" s="285"/>
      <c r="AV129" s="285"/>
      <c r="AW129" s="285"/>
      <c r="AX129" s="1123" t="s">
        <v>510</v>
      </c>
      <c r="AY129" s="1006"/>
      <c r="AZ129" s="1006"/>
      <c r="BA129" s="1006"/>
      <c r="BB129" s="1006"/>
      <c r="BC129" s="1006"/>
      <c r="BD129" s="1006"/>
      <c r="BE129" s="1007"/>
      <c r="BF129" s="1124" t="s">
        <v>462</v>
      </c>
      <c r="BG129" s="1125"/>
      <c r="BH129" s="1125"/>
      <c r="BI129" s="1125"/>
      <c r="BJ129" s="1125"/>
      <c r="BK129" s="1125"/>
      <c r="BL129" s="1126"/>
      <c r="BM129" s="1124">
        <v>17.12</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511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512</v>
      </c>
      <c r="X130" s="1130"/>
      <c r="Y130" s="1130"/>
      <c r="Z130" s="1131"/>
      <c r="AA130" s="1014">
        <v>4316860</v>
      </c>
      <c r="AB130" s="1015"/>
      <c r="AC130" s="1015"/>
      <c r="AD130" s="1015"/>
      <c r="AE130" s="1016"/>
      <c r="AF130" s="1017">
        <v>4453064</v>
      </c>
      <c r="AG130" s="1015"/>
      <c r="AH130" s="1015"/>
      <c r="AI130" s="1015"/>
      <c r="AJ130" s="1016"/>
      <c r="AK130" s="1017">
        <v>4652950</v>
      </c>
      <c r="AL130" s="1015"/>
      <c r="AM130" s="1015"/>
      <c r="AN130" s="1015"/>
      <c r="AO130" s="1016"/>
      <c r="AP130" s="1132"/>
      <c r="AQ130" s="1133"/>
      <c r="AR130" s="1133"/>
      <c r="AS130" s="1133"/>
      <c r="AT130" s="1134"/>
      <c r="AU130" s="285"/>
      <c r="AV130" s="285"/>
      <c r="AW130" s="285"/>
      <c r="AX130" s="1123" t="s">
        <v>513</v>
      </c>
      <c r="AY130" s="1006"/>
      <c r="AZ130" s="1006"/>
      <c r="BA130" s="1006"/>
      <c r="BB130" s="1006"/>
      <c r="BC130" s="1006"/>
      <c r="BD130" s="1006"/>
      <c r="BE130" s="1007"/>
      <c r="BF130" s="1160">
        <v>6.5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514</v>
      </c>
      <c r="X131" s="1168"/>
      <c r="Y131" s="1168"/>
      <c r="Z131" s="1169"/>
      <c r="AA131" s="1061">
        <v>20189736</v>
      </c>
      <c r="AB131" s="1040"/>
      <c r="AC131" s="1040"/>
      <c r="AD131" s="1040"/>
      <c r="AE131" s="1041"/>
      <c r="AF131" s="1039">
        <v>19943665</v>
      </c>
      <c r="AG131" s="1040"/>
      <c r="AH131" s="1040"/>
      <c r="AI131" s="1040"/>
      <c r="AJ131" s="1041"/>
      <c r="AK131" s="1039">
        <v>19846982</v>
      </c>
      <c r="AL131" s="1040"/>
      <c r="AM131" s="1040"/>
      <c r="AN131" s="1040"/>
      <c r="AO131" s="1041"/>
      <c r="AP131" s="1170"/>
      <c r="AQ131" s="1171"/>
      <c r="AR131" s="1171"/>
      <c r="AS131" s="1171"/>
      <c r="AT131" s="1172"/>
      <c r="AU131" s="285"/>
      <c r="AV131" s="285"/>
      <c r="AW131" s="285"/>
      <c r="AX131" s="1142" t="s">
        <v>515</v>
      </c>
      <c r="AY131" s="1093"/>
      <c r="AZ131" s="1093"/>
      <c r="BA131" s="1093"/>
      <c r="BB131" s="1093"/>
      <c r="BC131" s="1093"/>
      <c r="BD131" s="1093"/>
      <c r="BE131" s="1094"/>
      <c r="BF131" s="1143">
        <v>66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516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517</v>
      </c>
      <c r="W132" s="1153"/>
      <c r="X132" s="1153"/>
      <c r="Y132" s="1153"/>
      <c r="Z132" s="1154"/>
      <c r="AA132" s="1155">
        <v>5.9765863210000001</v>
      </c>
      <c r="AB132" s="1156"/>
      <c r="AC132" s="1156"/>
      <c r="AD132" s="1156"/>
      <c r="AE132" s="1157"/>
      <c r="AF132" s="1158">
        <v>6.3409709300000001</v>
      </c>
      <c r="AG132" s="1156"/>
      <c r="AH132" s="1156"/>
      <c r="AI132" s="1156"/>
      <c r="AJ132" s="1157"/>
      <c r="AK132" s="1158">
        <v>7.3717102179999996</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518</v>
      </c>
      <c r="W133" s="1136"/>
      <c r="X133" s="1136"/>
      <c r="Y133" s="1136"/>
      <c r="Z133" s="1137"/>
      <c r="AA133" s="1138">
        <v>5.6</v>
      </c>
      <c r="AB133" s="1139"/>
      <c r="AC133" s="1139"/>
      <c r="AD133" s="1139"/>
      <c r="AE133" s="1140"/>
      <c r="AF133" s="1138">
        <v>5.9</v>
      </c>
      <c r="AG133" s="1139"/>
      <c r="AH133" s="1139"/>
      <c r="AI133" s="1139"/>
      <c r="AJ133" s="1140"/>
      <c r="AK133" s="1138">
        <v>6.5</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NzwjeM3x7LY/8XrofWWD0Qf9bljKFnpfZ0qcXXZyA3hFtbWzck3OUpVWMdMH2klCjkO8xkVINJyPiRKKo99zIQ==" saltValue="ifM+6Shyka7bDoBhAWcC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topLeftCell="BJ7" zoomScaleNormal="85" zoomScaleSheetLayoutView="100" workbookViewId="0">
      <selection activeCell="DF38" sqref="DF38"/>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dT9xgMBOHS6IOYII+gCkjJKTLb4lOVnzMkm8FR7NgEdAgqGHZRAKyw7kV446qcvdsSlSeaT9TNgVjYt0xJGtRg==" saltValue="v2PPIhx8CnzKwobLF4Y+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topLeftCell="BC65" zoomScaleNormal="100" zoomScaleSheetLayoutView="55" workbookViewId="0">
      <selection activeCell="DF38" sqref="DF38"/>
    </sheetView>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YJy95Vw33jhTzjoVSYtplTRIv3wUEME7jA4H/K7hUNHHbR4e1CAPucxSjjdm9S1kngtb1VMsxRZyMG8cqVKnA==" saltValue="0p77tMJ17jvNJSWc6PPOd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topLeftCell="AD55" workbookViewId="0">
      <selection activeCell="DF38" sqref="DF38"/>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522</v>
      </c>
      <c r="AP7" s="304"/>
      <c r="AQ7" s="305" t="s">
        <v>523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524</v>
      </c>
      <c r="AQ8" s="311" t="s">
        <v>525</v>
      </c>
      <c r="AR8" s="312" t="s">
        <v>526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527</v>
      </c>
      <c r="AL9" s="1179"/>
      <c r="AM9" s="1179"/>
      <c r="AN9" s="1180"/>
      <c r="AO9" s="313">
        <v>7743340</v>
      </c>
      <c r="AP9" s="313">
        <v>95111</v>
      </c>
      <c r="AQ9" s="314">
        <v>57754</v>
      </c>
      <c r="AR9" s="315">
        <v>64.7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528</v>
      </c>
      <c r="AL10" s="1179"/>
      <c r="AM10" s="1179"/>
      <c r="AN10" s="1180"/>
      <c r="AO10" s="316">
        <v>464791</v>
      </c>
      <c r="AP10" s="316">
        <v>5709</v>
      </c>
      <c r="AQ10" s="317">
        <v>3830</v>
      </c>
      <c r="AR10" s="318">
        <v>49.1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529</v>
      </c>
      <c r="AL11" s="1179"/>
      <c r="AM11" s="1179"/>
      <c r="AN11" s="1180"/>
      <c r="AO11" s="316">
        <v>14279</v>
      </c>
      <c r="AP11" s="316">
        <v>175</v>
      </c>
      <c r="AQ11" s="317">
        <v>6814</v>
      </c>
      <c r="AR11" s="318">
        <v>-97.4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530</v>
      </c>
      <c r="AL12" s="1179"/>
      <c r="AM12" s="1179"/>
      <c r="AN12" s="1180"/>
      <c r="AO12" s="316" t="s">
        <v>531</v>
      </c>
      <c r="AP12" s="316" t="s">
        <v>531</v>
      </c>
      <c r="AQ12" s="317">
        <v>1059</v>
      </c>
      <c r="AR12" s="318" t="s">
        <v>531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532</v>
      </c>
      <c r="AL13" s="1179"/>
      <c r="AM13" s="1179"/>
      <c r="AN13" s="1180"/>
      <c r="AO13" s="316" t="s">
        <v>531</v>
      </c>
      <c r="AP13" s="316" t="s">
        <v>531</v>
      </c>
      <c r="AQ13" s="317">
        <v>4</v>
      </c>
      <c r="AR13" s="318" t="s">
        <v>531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533</v>
      </c>
      <c r="AL14" s="1179"/>
      <c r="AM14" s="1179"/>
      <c r="AN14" s="1180"/>
      <c r="AO14" s="316">
        <v>317008</v>
      </c>
      <c r="AP14" s="316">
        <v>3894</v>
      </c>
      <c r="AQ14" s="317">
        <v>2651</v>
      </c>
      <c r="AR14" s="318">
        <v>46.9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534</v>
      </c>
      <c r="AL15" s="1179"/>
      <c r="AM15" s="1179"/>
      <c r="AN15" s="1180"/>
      <c r="AO15" s="316">
        <v>378284</v>
      </c>
      <c r="AP15" s="316">
        <v>4646</v>
      </c>
      <c r="AQ15" s="317">
        <v>1352</v>
      </c>
      <c r="AR15" s="318">
        <v>243.6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535</v>
      </c>
      <c r="AL16" s="1182"/>
      <c r="AM16" s="1182"/>
      <c r="AN16" s="1183"/>
      <c r="AO16" s="316">
        <v>-739087</v>
      </c>
      <c r="AP16" s="316">
        <v>-9078</v>
      </c>
      <c r="AQ16" s="317">
        <v>-4074</v>
      </c>
      <c r="AR16" s="318">
        <v>122.8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8178615</v>
      </c>
      <c r="AP17" s="316">
        <v>100457</v>
      </c>
      <c r="AQ17" s="317">
        <v>69392</v>
      </c>
      <c r="AR17" s="318">
        <v>44.8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540</v>
      </c>
      <c r="AL21" s="1174"/>
      <c r="AM21" s="1174"/>
      <c r="AN21" s="1175"/>
      <c r="AO21" s="328">
        <v>11.2</v>
      </c>
      <c r="AP21" s="329">
        <v>6.31</v>
      </c>
      <c r="AQ21" s="330">
        <v>4.8899999999999997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541</v>
      </c>
      <c r="AL22" s="1174"/>
      <c r="AM22" s="1174"/>
      <c r="AN22" s="1175"/>
      <c r="AO22" s="333">
        <v>97.9</v>
      </c>
      <c r="AP22" s="334">
        <v>98.4</v>
      </c>
      <c r="AQ22" s="335">
        <v>-0.5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522</v>
      </c>
      <c r="AP30" s="304"/>
      <c r="AQ30" s="305" t="s">
        <v>523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524</v>
      </c>
      <c r="AQ31" s="311" t="s">
        <v>525</v>
      </c>
      <c r="AR31" s="312" t="s">
        <v>526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545</v>
      </c>
      <c r="AL32" s="1190"/>
      <c r="AM32" s="1190"/>
      <c r="AN32" s="1191"/>
      <c r="AO32" s="343">
        <v>5659672</v>
      </c>
      <c r="AP32" s="343">
        <v>69517</v>
      </c>
      <c r="AQ32" s="344">
        <v>34189</v>
      </c>
      <c r="AR32" s="345">
        <v>103.3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546</v>
      </c>
      <c r="AL33" s="1190"/>
      <c r="AM33" s="1190"/>
      <c r="AN33" s="1191"/>
      <c r="AO33" s="343" t="s">
        <v>531</v>
      </c>
      <c r="AP33" s="343" t="s">
        <v>531</v>
      </c>
      <c r="AQ33" s="344" t="s">
        <v>531</v>
      </c>
      <c r="AR33" s="345" t="s">
        <v>531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547</v>
      </c>
      <c r="AL34" s="1190"/>
      <c r="AM34" s="1190"/>
      <c r="AN34" s="1191"/>
      <c r="AO34" s="343" t="s">
        <v>531</v>
      </c>
      <c r="AP34" s="343" t="s">
        <v>531</v>
      </c>
      <c r="AQ34" s="344">
        <v>16</v>
      </c>
      <c r="AR34" s="345" t="s">
        <v>531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548</v>
      </c>
      <c r="AL35" s="1190"/>
      <c r="AM35" s="1190"/>
      <c r="AN35" s="1191"/>
      <c r="AO35" s="343">
        <v>987339</v>
      </c>
      <c r="AP35" s="343">
        <v>12127</v>
      </c>
      <c r="AQ35" s="344">
        <v>9412</v>
      </c>
      <c r="AR35" s="345">
        <v>28.8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549</v>
      </c>
      <c r="AL36" s="1190"/>
      <c r="AM36" s="1190"/>
      <c r="AN36" s="1191"/>
      <c r="AO36" s="343" t="s">
        <v>531</v>
      </c>
      <c r="AP36" s="343" t="s">
        <v>531</v>
      </c>
      <c r="AQ36" s="344">
        <v>2024</v>
      </c>
      <c r="AR36" s="345" t="s">
        <v>531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550</v>
      </c>
      <c r="AL37" s="1190"/>
      <c r="AM37" s="1190"/>
      <c r="AN37" s="1191"/>
      <c r="AO37" s="343">
        <v>14013</v>
      </c>
      <c r="AP37" s="343">
        <v>172</v>
      </c>
      <c r="AQ37" s="344">
        <v>1165</v>
      </c>
      <c r="AR37" s="345">
        <v>-85.2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551</v>
      </c>
      <c r="AL38" s="1193"/>
      <c r="AM38" s="1193"/>
      <c r="AN38" s="1194"/>
      <c r="AO38" s="346" t="s">
        <v>531</v>
      </c>
      <c r="AP38" s="346" t="s">
        <v>531</v>
      </c>
      <c r="AQ38" s="347">
        <v>2</v>
      </c>
      <c r="AR38" s="335" t="s">
        <v>531</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552</v>
      </c>
      <c r="AL39" s="1193"/>
      <c r="AM39" s="1193"/>
      <c r="AN39" s="1194"/>
      <c r="AO39" s="343">
        <v>-545012</v>
      </c>
      <c r="AP39" s="343">
        <v>-6694</v>
      </c>
      <c r="AQ39" s="344">
        <v>-6367</v>
      </c>
      <c r="AR39" s="345">
        <v>5.0999999999999996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553</v>
      </c>
      <c r="AL40" s="1190"/>
      <c r="AM40" s="1190"/>
      <c r="AN40" s="1191"/>
      <c r="AO40" s="343">
        <v>-4652950</v>
      </c>
      <c r="AP40" s="343">
        <v>-57152</v>
      </c>
      <c r="AQ40" s="344">
        <v>-28963</v>
      </c>
      <c r="AR40" s="345">
        <v>97.3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1463062</v>
      </c>
      <c r="AP41" s="343">
        <v>17971</v>
      </c>
      <c r="AQ41" s="344">
        <v>11478</v>
      </c>
      <c r="AR41" s="345">
        <v>56.6</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522</v>
      </c>
      <c r="AN49" s="1186" t="s">
        <v>557</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558</v>
      </c>
      <c r="AO50" s="360" t="s">
        <v>559</v>
      </c>
      <c r="AP50" s="361" t="s">
        <v>560</v>
      </c>
      <c r="AQ50" s="362" t="s">
        <v>561</v>
      </c>
      <c r="AR50" s="363" t="s">
        <v>562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6843344</v>
      </c>
      <c r="AN51" s="365">
        <v>79456</v>
      </c>
      <c r="AO51" s="366">
        <v>0.2</v>
      </c>
      <c r="AP51" s="367">
        <v>54227</v>
      </c>
      <c r="AQ51" s="368">
        <v>-18.2</v>
      </c>
      <c r="AR51" s="369">
        <v>18.399999999999999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4706957</v>
      </c>
      <c r="AN52" s="373">
        <v>54651</v>
      </c>
      <c r="AO52" s="374">
        <v>38.299999999999997</v>
      </c>
      <c r="AP52" s="375">
        <v>29694</v>
      </c>
      <c r="AQ52" s="376">
        <v>-6.7</v>
      </c>
      <c r="AR52" s="377">
        <v>45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6117259</v>
      </c>
      <c r="AN53" s="365">
        <v>72028</v>
      </c>
      <c r="AO53" s="366">
        <v>-9.3000000000000007</v>
      </c>
      <c r="AP53" s="367">
        <v>44504</v>
      </c>
      <c r="AQ53" s="368">
        <v>-17.899999999999999</v>
      </c>
      <c r="AR53" s="369">
        <v>8.6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4470030</v>
      </c>
      <c r="AN54" s="373">
        <v>52633</v>
      </c>
      <c r="AO54" s="374">
        <v>-3.7</v>
      </c>
      <c r="AP54" s="375">
        <v>25876</v>
      </c>
      <c r="AQ54" s="376">
        <v>-12.9</v>
      </c>
      <c r="AR54" s="377">
        <v>9.1999999999999993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8796052</v>
      </c>
      <c r="AN55" s="365">
        <v>105014</v>
      </c>
      <c r="AO55" s="366">
        <v>45.8</v>
      </c>
      <c r="AP55" s="367">
        <v>47820</v>
      </c>
      <c r="AQ55" s="368">
        <v>7.5</v>
      </c>
      <c r="AR55" s="369">
        <v>38.299999999999997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6582532</v>
      </c>
      <c r="AN56" s="373">
        <v>78587</v>
      </c>
      <c r="AO56" s="374">
        <v>49.3</v>
      </c>
      <c r="AP56" s="375">
        <v>25855</v>
      </c>
      <c r="AQ56" s="376">
        <v>-0.1</v>
      </c>
      <c r="AR56" s="377">
        <v>49.4</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8832860</v>
      </c>
      <c r="AN57" s="365">
        <v>106886</v>
      </c>
      <c r="AO57" s="366">
        <v>1.8</v>
      </c>
      <c r="AP57" s="367">
        <v>41934</v>
      </c>
      <c r="AQ57" s="368">
        <v>-12.3</v>
      </c>
      <c r="AR57" s="369">
        <v>14.1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6864777</v>
      </c>
      <c r="AN58" s="373">
        <v>83070</v>
      </c>
      <c r="AO58" s="374">
        <v>5.7</v>
      </c>
      <c r="AP58" s="375">
        <v>23352</v>
      </c>
      <c r="AQ58" s="376">
        <v>-9.6999999999999993</v>
      </c>
      <c r="AR58" s="377">
        <v>15.4</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4913727</v>
      </c>
      <c r="AN59" s="365">
        <v>60355</v>
      </c>
      <c r="AO59" s="366">
        <v>-43.5</v>
      </c>
      <c r="AP59" s="367">
        <v>45588</v>
      </c>
      <c r="AQ59" s="368">
        <v>8.6999999999999993</v>
      </c>
      <c r="AR59" s="369">
        <v>-52.2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3679248</v>
      </c>
      <c r="AN60" s="373">
        <v>45192</v>
      </c>
      <c r="AO60" s="374">
        <v>-45.6</v>
      </c>
      <c r="AP60" s="375">
        <v>24150</v>
      </c>
      <c r="AQ60" s="376">
        <v>3.4</v>
      </c>
      <c r="AR60" s="377">
        <v>-49</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7100648</v>
      </c>
      <c r="AN61" s="380">
        <v>84748</v>
      </c>
      <c r="AO61" s="381">
        <v>-1</v>
      </c>
      <c r="AP61" s="382">
        <v>46815</v>
      </c>
      <c r="AQ61" s="383">
        <v>-6.4</v>
      </c>
      <c r="AR61" s="369">
        <v>5.4</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5260709</v>
      </c>
      <c r="AN62" s="373">
        <v>62827</v>
      </c>
      <c r="AO62" s="374">
        <v>8.8000000000000007</v>
      </c>
      <c r="AP62" s="375">
        <v>25785</v>
      </c>
      <c r="AQ62" s="376">
        <v>-5.2</v>
      </c>
      <c r="AR62" s="377">
        <v>14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8mcnVrrSLErIAG+mwnL9pLbKefZt3GpEmmGC78hUh87nOUaGjC9kfts4J2VXVuWR8wnv9+yNR7Vcc9CzjvM6iw==" saltValue="jRJ2vtgf1Orp/OwH3+K8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tabSelected="1" topLeftCell="AK88" zoomScaleNormal="100" zoomScaleSheetLayoutView="55" workbookViewId="0">
      <selection activeCell="BK102" sqref="BK102"/>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571</v>
      </c>
    </row>
    <row r="120" spans="125:125" ht="13.5" hidden="1" customHeight="1"/>
    <row r="121" spans="125:125" ht="13.5" hidden="1" customHeight="1">
      <c r="DU121" s="291"/>
    </row>
  </sheetData>
  <sheetProtection algorithmName="SHA-512" hashValue="f3YDel+ZJuJgCeAd0P52hsHpRXM3IRYnS6JQ3pXUo5JFym/3l8Mro1edZnmLfDMGW0w/CVUjwYJRtKhRpeRUcw==" saltValue="hJTSsaWorxB3TU6/3TqjQ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topLeftCell="BI90" zoomScaleNormal="100" zoomScaleSheetLayoutView="55" workbookViewId="0">
      <selection activeCell="DF38" sqref="DF38"/>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572</v>
      </c>
    </row>
  </sheetData>
  <sheetProtection algorithmName="SHA-512" hashValue="6hDRRSKEp23rG5xoWT6wJcXMOZVtVO4m9fM3C+3vWuhCFhROsGX4lMt0wqclhh3+S+o/ybFRabGs4qfBgDFudQ==" saltValue="vDU7VToTuc4jJcappPgCs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0" zoomScaleSheetLayoutView="100" workbookViewId="0">
      <selection activeCell="DF38" sqref="DF3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573</v>
      </c>
      <c r="G46" s="8" t="s">
        <v>574</v>
      </c>
      <c r="H46" s="8" t="s">
        <v>575</v>
      </c>
      <c r="I46" s="8" t="s">
        <v>576</v>
      </c>
      <c r="J46" s="9" t="s">
        <v>577</v>
      </c>
    </row>
    <row r="47" spans="2:10" ht="57.75" customHeight="1">
      <c r="B47" s="10"/>
      <c r="C47" s="1198" t="s">
        <v>3</v>
      </c>
      <c r="D47" s="1198"/>
      <c r="E47" s="1199"/>
      <c r="F47" s="11">
        <v>17.690000000000001</v>
      </c>
      <c r="G47" s="12">
        <v>16.34</v>
      </c>
      <c r="H47" s="12">
        <v>15.36</v>
      </c>
      <c r="I47" s="12">
        <v>13.59</v>
      </c>
      <c r="J47" s="13">
        <v>10.81</v>
      </c>
    </row>
    <row r="48" spans="2:10" ht="57.75" customHeight="1">
      <c r="B48" s="14"/>
      <c r="C48" s="1200" t="s">
        <v>4</v>
      </c>
      <c r="D48" s="1200"/>
      <c r="E48" s="1201"/>
      <c r="F48" s="15">
        <v>7.05</v>
      </c>
      <c r="G48" s="16">
        <v>6.81</v>
      </c>
      <c r="H48" s="16">
        <v>6.23</v>
      </c>
      <c r="I48" s="16">
        <v>3.28</v>
      </c>
      <c r="J48" s="17">
        <v>2.09</v>
      </c>
    </row>
    <row r="49" spans="2:10" ht="57.75" customHeight="1" thickBot="1">
      <c r="B49" s="18"/>
      <c r="C49" s="1202" t="s">
        <v>5</v>
      </c>
      <c r="D49" s="1202"/>
      <c r="E49" s="1203"/>
      <c r="F49" s="19">
        <v>0.28999999999999998</v>
      </c>
      <c r="G49" s="20" t="s">
        <v>578</v>
      </c>
      <c r="H49" s="20" t="s">
        <v>579</v>
      </c>
      <c r="I49" s="20" t="s">
        <v>580</v>
      </c>
      <c r="J49" s="21" t="s">
        <v>581</v>
      </c>
    </row>
    <row r="50" spans="2:10" ht="13.5" customHeight="1"/>
  </sheetData>
  <sheetProtection algorithmName="SHA-512" hashValue="FWgViTn67XA9tbiXL5G8D2K4bDsdKfDrM6mkTc8/TRRkvBRucZik9KJRU6PiaikPMHvpDZ8EXlgm+Ysq8Dq+fQ==" saltValue="qlK3EYtlipkS9C9EQmD7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2021-03-10T01:21:25Z</cp:lastPrinted>
  <dcterms:created xsi:type="dcterms:W3CDTF">2021-02-05T01:31:36Z</dcterms:created>
  <dcterms:modified xsi:type="dcterms:W3CDTF">2021-03-10T01:34:56Z</dcterms:modified>
  <cp:category/>
</cp:coreProperties>
</file>