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8000092\Desktop\"/>
    </mc:Choice>
  </mc:AlternateContent>
  <xr:revisionPtr revIDLastSave="0" documentId="8_{CE98C2A3-A02E-42B3-BE42-4670A49CFF22}" xr6:coauthVersionLast="47" xr6:coauthVersionMax="47" xr10:uidLastSave="{00000000-0000-0000-0000-000000000000}"/>
  <bookViews>
    <workbookView xWindow="-120" yWindow="-120" windowWidth="20730" windowHeight="11160" activeTab="1"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CO34" i="10"/>
  <c r="CO35" i="10" s="1"/>
  <c r="CO36" i="10" s="1"/>
  <c r="CO37" i="10" s="1"/>
  <c r="CO38" i="10" s="1"/>
  <c r="BW34" i="10"/>
  <c r="BW35" i="10" s="1"/>
  <c r="BW36" i="10" s="1"/>
  <c r="BW37" i="10" s="1"/>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<sst xmlns="http://schemas.openxmlformats.org/spreadsheetml/2006/main" count="1092" uniqueCount="592">
  <si>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</si>
  <si>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</si>
  <si>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</si>
  <si>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</si>
  <si>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</si>
  <si>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</si>
  <si>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</si>
  <si>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</si>
  <si>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</si>
  <si>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</si>
  <si>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</si>
  <si>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</si>
  <si>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</si>
  <si>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</si>
  <si>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</si>
  <si>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</si>
  <si>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</si>
  <si>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</si>
  <si>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</si>
  <si>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</si>
  <si>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</si>
  <si>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</si>
  <si>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</si>
  <si>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</si>
  <si>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</si>
  <si>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</si>
  <si>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</si>
  <si>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</si>
  <si>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</si>
  <si>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</si>
  <si>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</si>
  <si>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</si>
  <si>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</si>
  <si>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</si>
  <si>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</si>
  <si>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</si>
  <si>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</si>
  <si>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</si>
  <si>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</si>
  <si>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</si>
  <si>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</si>
  <si>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</si>
  <si>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</si>
  <si>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</si>
  <si>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</si>
  <si>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</si>
  <si>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</si>
  <si>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</si>
  <si>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</si>
  <si>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</si>
  <si>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</si>
  <si>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</si>
  <si>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</si>
  <si>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</si>
  <si>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</si>
  <si>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</si>
  <si>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</si>
  <si>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</si>
  <si>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</si>
  <si>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</si>
  <si>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</si>
  <si>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</si>
  <si>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</si>
  <si>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</si>
  <si>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</si>
  <si>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</si>
  <si>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</si>
  <si>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</si>
  <si>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</si>
  <si>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</si>
  <si>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</si>
  <si>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</si>
  <si>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</si>
  <si>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</si>
  <si>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</si>
  <si>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</si>
  <si>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</si>
  <si>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</si>
  <si>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</si>
  <si>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</si>
  <si>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</si>
  <si>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</si>
  <si>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</si>
  <si>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</si>
  <si>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</si>
  <si>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</si>
  <si>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</si>
  <si>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</si>
  <si>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</si>
  <si>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</si>
  <si>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</si>
  <si>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</si>
  <si>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</si>
  <si>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</si>
  <si>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</si>
  <si>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</si>
  <si>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</si>
  <si>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</si>
  <si>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</si>
  <si>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</si>
  <si>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</si>
  <si>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</si>
  <si>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</si>
  <si>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</si>
  <si>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</si>
  <si>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</si>
  <si>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</si>
  <si>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</si>
  <si>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</si>
  <si>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</si>
  <si>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</si>
  <si>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</si>
  <si>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</si>
  <si>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</si>
  <si>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</si>
  <si>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</si>
  <si>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</si>
  <si>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</si>
  <si>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</si>
  <si>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</si>
  <si>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</si>
  <si>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</si>
  <si>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</si>
  <si>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</si>
  <si>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</si>
  <si>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</si>
  <si>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</si>
  <si>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</si>
  <si>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</si>
  <si>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</si>
  <si>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</si>
  <si>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</si>
  <si>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</si>
  <si>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</si>
  <si>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</si>
  <si>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</si>
  <si>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</si>
  <si>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</si>
  <si>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</si>
  <si>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</si>
  <si>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</si>
  <si>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</si>
  <si>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</si>
  <si>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</si>
  <si>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</si>
  <si>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</si>
  <si>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</si>
  <si>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</si>
  <si>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</si>
  <si>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</si>
  <si>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</si>
  <si>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</si>
  <si>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</si>
  <si>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</si>
  <si>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</si>
  <si>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</si>
  <si>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</si>
  <si>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</si>
  <si>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</si>
  <si>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</si>
  <si>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</si>
  <si>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</si>
  <si>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</si>
  <si>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</si>
  <si>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</si>
  <si>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</si>
  <si>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</si>
  <si>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</si>
  <si>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</si>
  <si>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</si>
  <si>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</si>
  <si>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</si>
  <si>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</si>
  <si>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</si>
  <si>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</si>
  <si>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</si>
  <si>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</si>
  <si>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</si>
  <si>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</si>
  <si>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</si>
  <si>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</si>
  <si>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</si>
  <si>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</si>
  <si>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</si>
  <si>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</si>
  <si>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</si>
  <si>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</si>
  <si>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</si>
  <si>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</si>
  <si>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</si>
  <si>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</si>
  <si>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</si>
  <si>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</si>
  <si>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</si>
  <si>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</si>
  <si>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</si>
  <si>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</si>
  <si>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</si>
  <si>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</si>
  <si>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</si>
  <si>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</si>
  <si>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</si>
  <si>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</si>
  <si>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</si>
  <si>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</si>
  <si>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</si>
  <si>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</si>
  <si>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</si>
  <si>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</si>
  <si>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</si>
  <si>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</si>
  <si>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</si>
  <si>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</si>
  <si>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</si>
  <si>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</si>
  <si>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栃木県日光市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</si>
  <si>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</si>
  <si>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</si>
  <si>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</si>
  <si>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</si>
  <si>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</si>
  <si>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</si>
  <si>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</si>
  <si>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</si>
  <si>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</si>
  <si>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</si>
  <si>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</si>
  <si>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</si>
  <si>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</si>
  <si>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</si>
  <si>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</si>
  <si>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</si>
  <si>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</si>
  <si>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</si>
  <si>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</si>
  <si>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</si>
  <si>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</si>
  <si>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</si>
  <si>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</si>
  <si>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</si>
  <si>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</si>
  <si>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</si>
  <si>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</si>
  <si>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</si>
  <si>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</si>
  <si>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</si>
  <si>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</si>
  <si>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</si>
  <si>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</si>
  <si>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</si>
  <si>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</si>
  <si>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</si>
  <si>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</si>
  <si>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</si>
  <si>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</si>
  <si>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</si>
  <si>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</si>
  <si>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</si>
  <si>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</si>
  <si>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</si>
  <si>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</si>
  <si>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</si>
  <si>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</si>
  <si>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</si>
  <si>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</si>
  <si>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</si>
  <si>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</si>
  <si>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</si>
  <si>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</si>
  <si>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</si>
  <si>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</si>
  <si>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</si>
  <si>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</si>
  <si>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</si>
  <si>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</si>
  <si>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</si>
  <si>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</si>
  <si>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</si>
  <si>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</si>
  <si>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</si>
  <si>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</si>
  <si>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</si>
  <si>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</si>
  <si>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</si>
  <si>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</si>
  <si>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</si>
  <si>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</si>
  <si>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</si>
  <si>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</si>
  <si>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</si>
  <si>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</si>
  <si>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</si>
  <si>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</si>
  <si>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</si>
  <si>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</si>
  <si>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</si>
  <si>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</si>
  <si>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</si>
  <si>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</si>
  <si>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</si>
  <si>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</si>
  <si>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</si>
  <si>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</si>
  <si>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</si>
  <si>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</si>
  <si>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</si>
  <si>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</si>
  <si>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</si>
  <si>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</si>
  <si>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</si>
  <si>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</si>
  <si>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</si>
  <si>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</si>
  <si>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</si>
  <si>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</si>
  <si>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</si>
  <si>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</si>
  <si>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</si>
  <si>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</si>
  <si>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</si>
  <si>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</si>
  <si>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</si>
  <si>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</si>
  <si>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</si>
  <si>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</si>
  <si>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</si>
  <si>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</si>
  <si>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</si>
  <si>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</si>
  <si>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</si>
  <si>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</si>
  <si>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</si>
  <si>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</si>
  <si>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</si>
  <si>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</si>
  <si>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</si>
  <si>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</si>
  <si>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</si>
  <si>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</si>
  <si>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</si>
  <si>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</si>
  <si>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</si>
  <si>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</si>
  <si>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</si>
  <si>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</si>
  <si>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</si>
  <si>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</si>
  <si>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</si>
  <si>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</si>
  <si>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</si>
  <si>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</si>
  <si>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</si>
  <si>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</si>
  <si>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</si>
  <si>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</si>
  <si>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</si>
  <si>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</si>
  <si>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</si>
  <si>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</si>
  <si>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</si>
  <si>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</si>
  <si>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</si>
  <si>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</si>
  <si>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</si>
  <si>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</si>
  <si>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</si>
  <si>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</si>
  <si>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</si>
  <si>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</si>
  <si>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栃木県日光市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</si>
  <si>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</si>
  <si>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</si>
  <si>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</si>
  <si>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</si>
  <si>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</si>
  <si>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</si>
  <si>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</si>
  <si>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</si>
  <si>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</si>
  <si>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</si>
  <si>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</si>
  <si>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</si>
  <si>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</si>
  <si>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</si>
  <si>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</si>
  <si>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</si>
  <si>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</si>
  <si>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</si>
  <si>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</si>
  <si>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</si>
  <si>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</si>
  <si>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</si>
  <si>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</si>
  <si>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</si>
  <si>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</si>
  <si>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</si>
  <si>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</si>
  <si>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</si>
  <si>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</si>
  <si>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</si>
  <si>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</si>
  <si>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</si>
  <si>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</si>
  <si>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</si>
  <si>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</si>
  <si>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</si>
  <si>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</si>
  <si>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</si>
  <si>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</si>
  <si>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</si>
  <si>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</si>
  <si>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</si>
  <si>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温泉事業特別会計</t>
    <phoneticPr fontId="5"/>
  </si>
  <si>
    <t>法非適用企業</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</si>
  <si>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</si>
  <si>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</si>
  <si>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</si>
  <si>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</si>
  <si>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</si>
  <si>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</si>
  <si>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</si>
  <si>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</si>
  <si>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</si>
  <si>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</si>
  <si>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</si>
  <si>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</si>
  <si>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</si>
  <si>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</si>
  <si>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</si>
  <si>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</si>
  <si>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</si>
  <si>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</si>
  <si>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</si>
  <si>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</si>
  <si>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</si>
  <si>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</si>
  <si>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</si>
  <si>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</si>
  <si>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</si>
  <si>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</si>
  <si>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</si>
  <si>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</si>
  <si>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</si>
  <si>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</si>
  <si>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</si>
  <si>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</si>
  <si>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</si>
  <si>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</si>
  <si>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</si>
  <si>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</si>
  <si>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</si>
  <si>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</si>
  <si>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</si>
  <si>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</si>
  <si>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</si>
  <si>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</si>
  <si>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</si>
  <si>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</si>
  <si>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</si>
  <si>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</si>
  <si>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</si>
  <si>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</si>
  <si>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</si>
  <si>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</si>
  <si>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</si>
  <si>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</si>
  <si>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</si>
  <si>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</si>
  <si>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</si>
  <si>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</si>
  <si>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</si>
  <si>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</si>
  <si>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</si>
  <si>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</si>
  <si>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</si>
  <si>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</si>
  <si>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</si>
  <si>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</si>
  <si>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</si>
  <si>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</si>
  <si>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</si>
  <si>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</si>
  <si>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</si>
  <si>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</si>
  <si>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</si>
  <si>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</si>
  <si>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</si>
  <si>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</si>
  <si>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</si>
  <si>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</si>
  <si>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</si>
  <si>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</si>
  <si>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</si>
  <si>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</si>
  <si>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</si>
  <si>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</si>
  <si>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</si>
  <si>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</si>
  <si>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</si>
  <si>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</si>
  <si>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</si>
  <si>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</si>
  <si>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</si>
  <si>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</si>
  <si>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</si>
  <si>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</si>
  <si>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</si>
  <si>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</si>
  <si>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</si>
  <si>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</si>
  <si>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</si>
  <si>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</si>
  <si>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</si>
  <si>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</si>
  <si>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</si>
  <si>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</si>
  <si>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</si>
  <si>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</si>
  <si>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</si>
  <si>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</si>
  <si>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</si>
  <si>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</si>
  <si>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</si>
  <si>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</si>
  <si>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</si>
  <si>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</si>
  <si>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</si>
  <si>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</si>
  <si>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</si>
  <si>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</si>
  <si>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</si>
  <si>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</si>
  <si>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</si>
  <si>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</si>
  <si>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</si>
  <si>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</si>
  <si>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</si>
  <si>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</si>
  <si>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</si>
  <si>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</si>
  <si>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</si>
  <si>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</si>
  <si>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</si>
  <si>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</si>
  <si>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</si>
  <si>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</si>
  <si>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</si>
  <si>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</si>
  <si>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</si>
  <si>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</si>
  <si>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</si>
  <si>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</si>
  <si>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</si>
  <si>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</si>
  <si>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</si>
  <si>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</si>
  <si>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</si>
  <si>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1.89</t>
  </si>
  <si>
    <t>▲ 4.82</t>
  </si>
  <si>
    <t>▲ 3.90</t>
  </si>
  <si>
    <t>水道事業会計</t>
  </si>
  <si>
    <t>一般会計</t>
  </si>
  <si>
    <t>介護保険事業特別会計</t>
  </si>
  <si>
    <t>国民健康保険事業特別会計</t>
  </si>
  <si>
    <t>下水道事業会計</t>
  </si>
  <si>
    <t>診療所事業特別会計</t>
  </si>
  <si>
    <t>銅山観光事業特別会計</t>
  </si>
  <si>
    <t>温泉事業特別会計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</si>
  <si>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</si>
  <si>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</si>
  <si>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</si>
  <si>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</si>
  <si>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</si>
  <si>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</si>
  <si>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</si>
  <si>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</si>
  <si>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合併振興基金</t>
  </si>
  <si>
    <t>ふるさと日光応援基金</t>
  </si>
  <si>
    <t>庁舎整備基金</t>
    <rPh sb="0" eb="2">
      <t>チョウシャ</t>
    </rPh>
    <rPh sb="2" eb="4">
      <t>セイビ</t>
    </rPh>
    <phoneticPr fontId="2"/>
  </si>
  <si>
    <t>高齢者福祉基金</t>
    <rPh sb="0" eb="3">
      <t>コウレイシャ</t>
    </rPh>
    <rPh sb="3" eb="5">
      <t>フクシ</t>
    </rPh>
    <rPh sb="5" eb="7">
      <t>キキン</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</si>
  <si>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</si>
  <si>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</si>
  <si>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</si>
  <si>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</si>
  <si>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日光市公共施設振興公社</t>
    <rPh sb="0" eb="3">
      <t>ニッコウシ</t>
    </rPh>
    <rPh sb="3" eb="5">
      <t>コウキョウ</t>
    </rPh>
    <rPh sb="5" eb="7">
      <t>シセツ</t>
    </rPh>
    <rPh sb="7" eb="9">
      <t>シンコウ</t>
    </rPh>
    <rPh sb="9" eb="11">
      <t>コウシャ</t>
    </rPh>
    <phoneticPr fontId="2"/>
  </si>
  <si>
    <t>日光市農業公社</t>
    <rPh sb="0" eb="3">
      <t>ニッコウシ</t>
    </rPh>
    <rPh sb="3" eb="5">
      <t>ノウギョウ</t>
    </rPh>
    <rPh sb="5" eb="7">
      <t>コウシャ</t>
    </rPh>
    <phoneticPr fontId="2"/>
  </si>
  <si>
    <t>オアシス今市</t>
    <rPh sb="4" eb="6">
      <t>イマイチ</t>
    </rPh>
    <phoneticPr fontId="2"/>
  </si>
  <si>
    <t>小杉放菴記念日光美術館</t>
    <rPh sb="0" eb="2">
      <t>コスギ</t>
    </rPh>
    <rPh sb="2" eb="4">
      <t>ホウアン</t>
    </rPh>
    <rPh sb="4" eb="6">
      <t>キネン</t>
    </rPh>
    <rPh sb="6" eb="8">
      <t>ニッコウ</t>
    </rPh>
    <rPh sb="8" eb="11">
      <t>ビジュツカン</t>
    </rPh>
    <phoneticPr fontId="2"/>
  </si>
  <si>
    <t>鬼怒川・川治温泉観光開発</t>
    <rPh sb="0" eb="3">
      <t>キヌガワ</t>
    </rPh>
    <rPh sb="4" eb="8">
      <t>カワジオンセン</t>
    </rPh>
    <rPh sb="8" eb="10">
      <t>カンコウ</t>
    </rPh>
    <rPh sb="10" eb="12">
      <t>カイハツ</t>
    </rPh>
    <phoneticPr fontId="2"/>
  </si>
  <si>
    <t>○</t>
  </si>
  <si>
    <t>地域医療整備基金</t>
    <rPh sb="0" eb="2">
      <t>チイキ</t>
    </rPh>
    <rPh sb="2" eb="4">
      <t>イリョウ</t>
    </rPh>
    <rPh sb="4" eb="6">
      <t>セイビ</t>
    </rPh>
    <rPh sb="6" eb="8">
      <t>キキン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</si>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</sst>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DC07FDC9-3490-429A-822F-957EF0367CA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15D7-4C16-A3B0-F321F9C5F4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105014</c:v>
                </c:pt>
                <c:pt idx="1">
                  <c:v>106886</c:v>
                </c:pt>
                <c:pt idx="2">
                  <c:v>60355</c:v>
                </c:pt>
                <c:pt idx="3">
                  <c:v>68042</c:v>
                </c:pt>
                <c:pt idx="4">
                  <c:v>55299</c:v>
                </c:pt>
              </c:numCache>
            </c:numRef>
          </c:val>
          <c:smooth val="0"/>
          <c:extLst>
            <c:ext xmlns:c16="http://schemas.microsoft.com/office/drawing/2014/chart" uri="{C3380CC4-5D6E-409C-BE32-E72D297353CC}">
              <c16:uniqueId val="{00000001-15D7-4C16-A3B0-F321F9C5F4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6.23</c:v>
                </c:pt>
                <c:pt idx="1">
                  <c:v>3.28</c:v>
                </c:pt>
                <c:pt idx="2">
                  <c:v>2.09</c:v>
                </c:pt>
                <c:pt idx="3">
                  <c:v>3.48</c:v>
                </c:pt>
                <c:pt idx="4">
                  <c:v>7.04</c:v>
                </c:pt>
              </c:numCache>
            </c:numRef>
          </c:val>
          <c:extLst>
            <c:ext xmlns:c16="http://schemas.microsoft.com/office/drawing/2014/chart" uri="{C3380CC4-5D6E-409C-BE32-E72D297353CC}">
              <c16:uniqueId val="{00000000-D645-44E2-A793-1297D49B57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15.36</c:v>
                </c:pt>
                <c:pt idx="1">
                  <c:v>13.59</c:v>
                </c:pt>
                <c:pt idx="2">
                  <c:v>10.81</c:v>
                </c:pt>
                <c:pt idx="3">
                  <c:v>10.55</c:v>
                </c:pt>
                <c:pt idx="4">
                  <c:v>10.16</c:v>
                </c:pt>
              </c:numCache>
            </c:numRef>
          </c:val>
          <c:extLst>
            <c:ext xmlns:c16="http://schemas.microsoft.com/office/drawing/2014/chart" uri="{C3380CC4-5D6E-409C-BE32-E72D297353CC}">
              <c16:uniqueId val="{00000001-D645-44E2-A793-1297D49B57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-1.89</c:v>
                </c:pt>
                <c:pt idx="1">
                  <c:v>-4.82</c:v>
                </c:pt>
                <c:pt idx="2">
                  <c:v>-3.9</c:v>
                </c:pt>
                <c:pt idx="3">
                  <c:v>1.44</c:v>
                </c:pt>
                <c:pt idx="4">
                  <c:v>3.69</c:v>
                </c:pt>
              </c:numCache>
            </c:numRef>
          </c:val>
          <c:smooth val="0"/>
          <c:extLst>
            <c:ext xmlns:c16="http://schemas.microsoft.com/office/drawing/2014/chart" uri="{C3380CC4-5D6E-409C-BE32-E72D297353CC}">
              <c16:uniqueId val="{00000002-D645-44E2-A793-1297D49B57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0.09</c:v>
                </c:pt>
                <c:pt idx="4">
                  <c:v>#N/A</c:v>
                </c:pt>
                <c:pt idx="5">
                  <c:v>0.01</c:v>
                </c:pt>
                <c:pt idx="6">
                  <c:v>#N/A</c:v>
                </c:pt>
                <c:pt idx="7">
                  <c:v>0.01</c:v>
                </c:pt>
                <c:pt idx="8">
                  <c:v>#N/A</c:v>
                </c:pt>
                <c:pt idx="9">
                  <c:v>0</c:v>
                </c:pt>
              </c:numCache>
            </c:numRef>
          </c:val>
          <c:extLst>
            <c:ext xmlns:c16="http://schemas.microsoft.com/office/drawing/2014/chart" uri="{C3380CC4-5D6E-409C-BE32-E72D297353CC}">
              <c16:uniqueId val="{00000000-0856-4F1C-9922-634F3E612E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56-4F1C-9922-634F3E612E43}"/>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2-0856-4F1C-9922-634F3E612E43}"/>
            </c:ext>
          </c:extLst>
        </c:ser>
        <c:ser>
          <c:idx val="3"/>
          <c:order val="3"/>
          <c:tx>
            <c:strRef>
              <c:f>データシート!$A$30</c:f>
              <c:strCache>
                <c:ptCount val="1"/>
                <c:pt idx="0">
                  <c:v>銅山観光事業特別会計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0.03</c:v>
                </c:pt>
                <c:pt idx="4">
                  <c:v>#N/A</c:v>
                </c:pt>
                <c:pt idx="5">
                  <c:v>0.1</c:v>
                </c:pt>
                <c:pt idx="6">
                  <c:v>#N/A</c:v>
                </c:pt>
                <c:pt idx="7">
                  <c:v>0.04</c:v>
                </c:pt>
                <c:pt idx="8">
                  <c:v>#N/A</c:v>
                </c:pt>
                <c:pt idx="9">
                  <c:v>0</c:v>
                </c:pt>
              </c:numCache>
            </c:numRef>
          </c:val>
          <c:extLst>
            <c:ext xmlns:c16="http://schemas.microsoft.com/office/drawing/2014/chart" uri="{C3380CC4-5D6E-409C-BE32-E72D297353CC}">
              <c16:uniqueId val="{00000003-0856-4F1C-9922-634F3E612E43}"/>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0.01</c:v>
                </c:pt>
                <c:pt idx="8">
                  <c:v>#N/A</c:v>
                </c:pt>
                <c:pt idx="9">
                  <c:v>0.03</c:v>
                </c:pt>
              </c:numCache>
            </c:numRef>
          </c:val>
          <c:extLst>
            <c:ext xmlns:c16="http://schemas.microsoft.com/office/drawing/2014/chart" uri="{C3380CC4-5D6E-409C-BE32-E72D297353CC}">
              <c16:uniqueId val="{00000004-0856-4F1C-9922-634F3E612E4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0.34</c:v>
                </c:pt>
              </c:numCache>
            </c:numRef>
          </c:val>
          <c:extLst>
            <c:ext xmlns:c16="http://schemas.microsoft.com/office/drawing/2014/chart" uri="{C3380CC4-5D6E-409C-BE32-E72D297353CC}">
              <c16:uniqueId val="{00000005-0856-4F1C-9922-634F3E612E4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0.77</c:v>
                </c:pt>
                <c:pt idx="4">
                  <c:v>#N/A</c:v>
                </c:pt>
                <c:pt idx="5">
                  <c:v>0.44</c:v>
                </c:pt>
                <c:pt idx="6">
                  <c:v>#N/A</c:v>
                </c:pt>
                <c:pt idx="7">
                  <c:v>0.51</c:v>
                </c:pt>
                <c:pt idx="8">
                  <c:v>#N/A</c:v>
                </c:pt>
                <c:pt idx="9">
                  <c:v>0.87</c:v>
                </c:pt>
              </c:numCache>
            </c:numRef>
          </c:val>
          <c:extLst>
            <c:ext xmlns:c16="http://schemas.microsoft.com/office/drawing/2014/chart" uri="{C3380CC4-5D6E-409C-BE32-E72D297353CC}">
              <c16:uniqueId val="{00000006-0856-4F1C-9922-634F3E612E4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1.61</c:v>
                </c:pt>
                <c:pt idx="2">
                  <c:v>#N/A</c:v>
                </c:pt>
                <c:pt idx="3">
                  <c:v>0.8</c:v>
                </c:pt>
                <c:pt idx="4">
                  <c:v>#N/A</c:v>
                </c:pt>
                <c:pt idx="5">
                  <c:v>0.42</c:v>
                </c:pt>
                <c:pt idx="6">
                  <c:v>#N/A</c:v>
                </c:pt>
                <c:pt idx="7">
                  <c:v>0.13</c:v>
                </c:pt>
                <c:pt idx="8">
                  <c:v>#N/A</c:v>
                </c:pt>
                <c:pt idx="9">
                  <c:v>1.04</c:v>
                </c:pt>
              </c:numCache>
            </c:numRef>
          </c:val>
          <c:extLst>
            <c:ext xmlns:c16="http://schemas.microsoft.com/office/drawing/2014/chart" uri="{C3380CC4-5D6E-409C-BE32-E72D297353CC}">
              <c16:uniqueId val="{00000007-0856-4F1C-9922-634F3E612E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6.21</c:v>
                </c:pt>
                <c:pt idx="2">
                  <c:v>#N/A</c:v>
                </c:pt>
                <c:pt idx="3">
                  <c:v>3.25</c:v>
                </c:pt>
                <c:pt idx="4">
                  <c:v>#N/A</c:v>
                </c:pt>
                <c:pt idx="5">
                  <c:v>2.0699999999999998</c:v>
                </c:pt>
                <c:pt idx="6">
                  <c:v>#N/A</c:v>
                </c:pt>
                <c:pt idx="7">
                  <c:v>3.45</c:v>
                </c:pt>
                <c:pt idx="8">
                  <c:v>#N/A</c:v>
                </c:pt>
                <c:pt idx="9">
                  <c:v>7.01</c:v>
                </c:pt>
              </c:numCache>
            </c:numRef>
          </c:val>
          <c:extLst>
            <c:ext xmlns:c16="http://schemas.microsoft.com/office/drawing/2014/chart" uri="{C3380CC4-5D6E-409C-BE32-E72D297353CC}">
              <c16:uniqueId val="{00000008-0856-4F1C-9922-634F3E612E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10.46</c:v>
                </c:pt>
                <c:pt idx="2">
                  <c:v>#N/A</c:v>
                </c:pt>
                <c:pt idx="3">
                  <c:v>10.67</c:v>
                </c:pt>
                <c:pt idx="4">
                  <c:v>#N/A</c:v>
                </c:pt>
                <c:pt idx="5">
                  <c:v>10.14</c:v>
                </c:pt>
                <c:pt idx="6">
                  <c:v>#N/A</c:v>
                </c:pt>
                <c:pt idx="7">
                  <c:v>8.77</c:v>
                </c:pt>
                <c:pt idx="8">
                  <c:v>#N/A</c:v>
                </c:pt>
                <c:pt idx="9">
                  <c:v>8.2899999999999991</c:v>
                </c:pt>
              </c:numCache>
            </c:numRef>
          </c:val>
          <c:extLst>
            <c:ext xmlns:c16="http://schemas.microsoft.com/office/drawing/2014/chart" uri="{C3380CC4-5D6E-409C-BE32-E72D297353CC}">
              <c16:uniqueId val="{00000009-0856-4F1C-9922-634F3E612E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4898</c:v>
                </c:pt>
                <c:pt idx="5">
                  <c:v>5007</c:v>
                </c:pt>
                <c:pt idx="8">
                  <c:v>5198</c:v>
                </c:pt>
                <c:pt idx="11">
                  <c:v>5322</c:v>
                </c:pt>
                <c:pt idx="14">
                  <c:v>5494</c:v>
                </c:pt>
              </c:numCache>
            </c:numRef>
          </c:val>
          <c:extLst>
            <c:ext xmlns:c16="http://schemas.microsoft.com/office/drawing/2014/chart" uri="{C3380CC4-5D6E-409C-BE32-E72D297353CC}">
              <c16:uniqueId val="{00000000-E79A-434C-8A83-7681F5D0FB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9A-434C-8A83-7681F5D0FB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14</c:v>
                </c:pt>
                <c:pt idx="6">
                  <c:v>14</c:v>
                </c:pt>
                <c:pt idx="9">
                  <c:v>14</c:v>
                </c:pt>
                <c:pt idx="12">
                  <c:v>13</c:v>
                </c:pt>
              </c:numCache>
            </c:numRef>
          </c:val>
          <c:extLst>
            <c:ext xmlns:c16="http://schemas.microsoft.com/office/drawing/2014/chart" uri="{C3380CC4-5D6E-409C-BE32-E72D297353CC}">
              <c16:uniqueId val="{00000002-E79A-434C-8A83-7681F5D0FB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9A-434C-8A83-7681F5D0FB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1021</c:v>
                </c:pt>
                <c:pt idx="3">
                  <c:v>995</c:v>
                </c:pt>
                <c:pt idx="6">
                  <c:v>987</c:v>
                </c:pt>
                <c:pt idx="9">
                  <c:v>1088</c:v>
                </c:pt>
                <c:pt idx="12">
                  <c:v>1062</c:v>
                </c:pt>
              </c:numCache>
            </c:numRef>
          </c:val>
          <c:extLst>
            <c:ext xmlns:c16="http://schemas.microsoft.com/office/drawing/2014/chart" uri="{C3380CC4-5D6E-409C-BE32-E72D297353CC}">
              <c16:uniqueId val="{00000004-E79A-434C-8A83-7681F5D0FB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9A-434C-8A83-7681F5D0FB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9A-434C-8A83-7681F5D0FB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5067</c:v>
                </c:pt>
                <c:pt idx="3">
                  <c:v>5262</c:v>
                </c:pt>
                <c:pt idx="6">
                  <c:v>5660</c:v>
                </c:pt>
                <c:pt idx="9">
                  <c:v>5912</c:v>
                </c:pt>
                <c:pt idx="12">
                  <c:v>6291</c:v>
                </c:pt>
              </c:numCache>
            </c:numRef>
          </c:val>
          <c:extLst>
            <c:ext xmlns:c16="http://schemas.microsoft.com/office/drawing/2014/chart" uri="{C3380CC4-5D6E-409C-BE32-E72D297353CC}">
              <c16:uniqueId val="{00000007-E79A-434C-8A83-7681F5D0FB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1205</c:v>
                </c:pt>
                <c:pt idx="2">
                  <c:v>#N/A</c:v>
                </c:pt>
                <c:pt idx="3">
                  <c:v>#N/A</c:v>
                </c:pt>
                <c:pt idx="4">
                  <c:v>1264</c:v>
                </c:pt>
                <c:pt idx="5">
                  <c:v>#N/A</c:v>
                </c:pt>
                <c:pt idx="6">
                  <c:v>#N/A</c:v>
                </c:pt>
                <c:pt idx="7">
                  <c:v>1463</c:v>
                </c:pt>
                <c:pt idx="8">
                  <c:v>#N/A</c:v>
                </c:pt>
                <c:pt idx="9">
                  <c:v>#N/A</c:v>
                </c:pt>
                <c:pt idx="10">
                  <c:v>1692</c:v>
                </c:pt>
                <c:pt idx="11">
                  <c:v>#N/A</c:v>
                </c:pt>
                <c:pt idx="12">
                  <c:v>#N/A</c:v>
                </c:pt>
                <c:pt idx="13">
                  <c:v>1872</c:v>
                </c:pt>
                <c:pt idx="14">
                  <c:v>#N/A</c:v>
                </c:pt>
              </c:numCache>
            </c:numRef>
          </c:val>
          <c:smooth val="0"/>
          <c:extLst>
            <c:ext xmlns:c16="http://schemas.microsoft.com/office/drawing/2014/chart" uri="{C3380CC4-5D6E-409C-BE32-E72D297353CC}">
              <c16:uniqueId val="{00000008-E79A-434C-8A83-7681F5D0FB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52743</c:v>
                </c:pt>
                <c:pt idx="5">
                  <c:v>54724</c:v>
                </c:pt>
                <c:pt idx="8">
                  <c:v>53911</c:v>
                </c:pt>
                <c:pt idx="11">
                  <c:v>52459</c:v>
                </c:pt>
                <c:pt idx="14">
                  <c:v>50432</c:v>
                </c:pt>
              </c:numCache>
            </c:numRef>
          </c:val>
          <c:extLst>
            <c:ext xmlns:c16="http://schemas.microsoft.com/office/drawing/2014/chart" uri="{C3380CC4-5D6E-409C-BE32-E72D297353CC}">
              <c16:uniqueId val="{00000000-76F8-4B8B-859B-839193F119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6519</c:v>
                </c:pt>
                <c:pt idx="5">
                  <c:v>6164</c:v>
                </c:pt>
                <c:pt idx="8">
                  <c:v>5330</c:v>
                </c:pt>
                <c:pt idx="11">
                  <c:v>4936</c:v>
                </c:pt>
                <c:pt idx="14">
                  <c:v>4856</c:v>
                </c:pt>
              </c:numCache>
            </c:numRef>
          </c:val>
          <c:extLst>
            <c:ext xmlns:c16="http://schemas.microsoft.com/office/drawing/2014/chart" uri="{C3380CC4-5D6E-409C-BE32-E72D297353CC}">
              <c16:uniqueId val="{00000001-76F8-4B8B-859B-839193F119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7443</c:v>
                </c:pt>
                <c:pt idx="5">
                  <c:v>7692</c:v>
                </c:pt>
                <c:pt idx="8">
                  <c:v>6993</c:v>
                </c:pt>
                <c:pt idx="11">
                  <c:v>7136</c:v>
                </c:pt>
                <c:pt idx="14">
                  <c:v>8191</c:v>
                </c:pt>
              </c:numCache>
            </c:numRef>
          </c:val>
          <c:extLst>
            <c:ext xmlns:c16="http://schemas.microsoft.com/office/drawing/2014/chart" uri="{C3380CC4-5D6E-409C-BE32-E72D297353CC}">
              <c16:uniqueId val="{00000002-76F8-4B8B-859B-839193F119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F8-4B8B-859B-839193F119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F8-4B8B-859B-839193F119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30</c:v>
                </c:pt>
                <c:pt idx="3">
                  <c:v>23</c:v>
                </c:pt>
                <c:pt idx="6">
                  <c:v>22</c:v>
                </c:pt>
                <c:pt idx="9">
                  <c:v>21</c:v>
                </c:pt>
                <c:pt idx="12">
                  <c:v>26</c:v>
                </c:pt>
              </c:numCache>
            </c:numRef>
          </c:val>
          <c:extLst>
            <c:ext xmlns:c16="http://schemas.microsoft.com/office/drawing/2014/chart" uri="{C3380CC4-5D6E-409C-BE32-E72D297353CC}">
              <c16:uniqueId val="{00000005-76F8-4B8B-859B-839193F119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8850</c:v>
                </c:pt>
                <c:pt idx="3">
                  <c:v>8512</c:v>
                </c:pt>
                <c:pt idx="6">
                  <c:v>8252</c:v>
                </c:pt>
                <c:pt idx="9">
                  <c:v>8254</c:v>
                </c:pt>
                <c:pt idx="12">
                  <c:v>8184</c:v>
                </c:pt>
              </c:numCache>
            </c:numRef>
          </c:val>
          <c:extLst>
            <c:ext xmlns:c16="http://schemas.microsoft.com/office/drawing/2014/chart" uri="{C3380CC4-5D6E-409C-BE32-E72D297353CC}">
              <c16:uniqueId val="{00000006-76F8-4B8B-859B-839193F119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F8-4B8B-859B-839193F119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11193</c:v>
                </c:pt>
                <c:pt idx="3">
                  <c:v>11197</c:v>
                </c:pt>
                <c:pt idx="6">
                  <c:v>10547</c:v>
                </c:pt>
                <c:pt idx="9">
                  <c:v>10709</c:v>
                </c:pt>
                <c:pt idx="12">
                  <c:v>10546</c:v>
                </c:pt>
              </c:numCache>
            </c:numRef>
          </c:val>
          <c:extLst>
            <c:ext xmlns:c16="http://schemas.microsoft.com/office/drawing/2014/chart" uri="{C3380CC4-5D6E-409C-BE32-E72D297353CC}">
              <c16:uniqueId val="{00000008-76F8-4B8B-859B-839193F119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100</c:v>
                </c:pt>
                <c:pt idx="6">
                  <c:v>86</c:v>
                </c:pt>
                <c:pt idx="9">
                  <c:v>74</c:v>
                </c:pt>
                <c:pt idx="12">
                  <c:v>60</c:v>
                </c:pt>
              </c:numCache>
            </c:numRef>
          </c:val>
          <c:extLst>
            <c:ext xmlns:c16="http://schemas.microsoft.com/office/drawing/2014/chart" uri="{C3380CC4-5D6E-409C-BE32-E72D297353CC}">
              <c16:uniqueId val="{00000009-76F8-4B8B-859B-839193F119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58419</c:v>
                </c:pt>
                <c:pt idx="3">
                  <c:v>61275</c:v>
                </c:pt>
                <c:pt idx="6">
                  <c:v>60437</c:v>
                </c:pt>
                <c:pt idx="9">
                  <c:v>58890</c:v>
                </c:pt>
                <c:pt idx="12">
                  <c:v>56506</c:v>
                </c:pt>
              </c:numCache>
            </c:numRef>
          </c:val>
          <c:extLst>
            <c:ext xmlns:c16="http://schemas.microsoft.com/office/drawing/2014/chart" uri="{C3380CC4-5D6E-409C-BE32-E72D297353CC}">
              <c16:uniqueId val="{0000000A-76F8-4B8B-859B-839193F119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11903</c:v>
                </c:pt>
                <c:pt idx="2">
                  <c:v>#N/A</c:v>
                </c:pt>
                <c:pt idx="3">
                  <c:v>#N/A</c:v>
                </c:pt>
                <c:pt idx="4">
                  <c:v>12527</c:v>
                </c:pt>
                <c:pt idx="5">
                  <c:v>#N/A</c:v>
                </c:pt>
                <c:pt idx="6">
                  <c:v>#N/A</c:v>
                </c:pt>
                <c:pt idx="7">
                  <c:v>13111</c:v>
                </c:pt>
                <c:pt idx="8">
                  <c:v>#N/A</c:v>
                </c:pt>
                <c:pt idx="9">
                  <c:v>#N/A</c:v>
                </c:pt>
                <c:pt idx="10">
                  <c:v>13417</c:v>
                </c:pt>
                <c:pt idx="11">
                  <c:v>#N/A</c:v>
                </c:pt>
                <c:pt idx="12">
                  <c:v>#N/A</c:v>
                </c:pt>
                <c:pt idx="13">
                  <c:v>11843</c:v>
                </c:pt>
                <c:pt idx="14">
                  <c:v>#N/A</c:v>
                </c:pt>
              </c:numCache>
            </c:numRef>
          </c:val>
          <c:smooth val="0"/>
          <c:extLst>
            <c:ext xmlns:c16="http://schemas.microsoft.com/office/drawing/2014/chart" uri="{C3380CC4-5D6E-409C-BE32-E72D297353CC}">
              <c16:uniqueId val="{0000000B-76F8-4B8B-859B-839193F119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2648</c:v>
                </c:pt>
                <c:pt idx="1">
                  <c:v>2648</c:v>
                </c:pt>
                <c:pt idx="2">
                  <c:v>2648</c:v>
                </c:pt>
              </c:numCache>
            </c:numRef>
          </c:val>
          <c:extLst>
            <c:ext xmlns:c16="http://schemas.microsoft.com/office/drawing/2014/chart" uri="{C3380CC4-5D6E-409C-BE32-E72D297353CC}">
              <c16:uniqueId val="{00000000-5FA8-4F00-B3E0-FB93B76585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970</c:v>
                </c:pt>
                <c:pt idx="1">
                  <c:v>970</c:v>
                </c:pt>
                <c:pt idx="2">
                  <c:v>1435</c:v>
                </c:pt>
              </c:numCache>
            </c:numRef>
          </c:val>
          <c:extLst>
            <c:ext xmlns:c16="http://schemas.microsoft.com/office/drawing/2014/chart" uri="{C3380CC4-5D6E-409C-BE32-E72D297353CC}">
              <c16:uniqueId val="{00000001-5FA8-4F00-B3E0-FB93B76585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5071</c:v>
                </c:pt>
                <c:pt idx="1">
                  <c:v>4043</c:v>
                </c:pt>
                <c:pt idx="2">
                  <c:v>4661</c:v>
                </c:pt>
              </c:numCache>
            </c:numRef>
          </c:val>
          <c:extLst>
            <c:ext xmlns:c16="http://schemas.microsoft.com/office/drawing/2014/chart" uri="{C3380CC4-5D6E-409C-BE32-E72D297353CC}">
              <c16:uniqueId val="{00000002-5FA8-4F00-B3E0-FB93B76585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16AA62C-C7D3-498D-9941-AD84A5A269F2}"/>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5713074-A8C6-4598-8170-CB58814673CE}"/>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令和３年度における実質公債費比率の分子は１，８７２百万円となっている。元利償還金等</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においては、地方道路等整備事業債などの償還終了がある一方、合併特例債や</a:t>
          </a:r>
          <a:r>
            <a:rPr lang="ja-JP" altLang="ja-JP" sz="1100" kern="100">
              <a:solidFill>
                <a:sysClr val="windowText" lastClr="000000"/>
              </a:solidFill>
              <a:effectLst/>
              <a:ea typeface="ＭＳ ゴシック" panose="020B0609070205080204" pitchFamily="49" charset="-128"/>
              <a:cs typeface="Times New Roman" panose="02020603050405020304" pitchFamily="18" charset="0"/>
            </a:rPr>
            <a:t>緊急防災・減災事業債</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増などにより、全体で元利償還金が３７９百万円の増加となった。また、分流式下水道に要する経費などで下水道事業に係る繰入金が減したものの、全体で増額となった。一方、元利償還金等から控除する算入公債費等</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は、合併特例事業債や過疎対策事業債、臨時財政対策債など交付税措置の割合が高い地方債を活用したため、算入公債費等が増となっている。これらの理由により、実質公債費比率の分子は前年度より１８０百万円の増となっ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令和２年度における将来負担比率の分子は１１，８４３百万円となっている。将来負担額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は、一般廃棄物処理事業債、地域活性化事業債などの新たな発行はあるものの、合併特例債や臨時財政対策債などの償還が進んだことにより現在高は減少し、全体で２，６２６百万円の減となっている。一方、将来負担額から控除する充当可能財源等</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は、財政調整基金や減債基金の取り崩しを行わず減債基金等の積み立てを行ったため充当可能基金は増となったが、公営住宅使用料などの充当可能特定収入が減少し、市債残高の減少に伴い交付税算入額も減少することから、全体で１，０５２百万円の減となった。これらの理由により、将来負担比率の分子は前年度より１，５７４百万円の減となっ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の振興のための事業に充てるため「ふるさと日光応援基金」から３３３百万円、リサイクルセンター整備事業の財源に充てるため「ごみ減量化等推進基金」から７０百万円などを取り崩した一方で、普通交付税に算入された臨時財政対策債償還基金費相当額の減債基金への積み立てや、一般寄附、預金利子及び債券運用よる運用益等を各基金に積み立てた結果、基金全体として１，０８３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町村合併による財政措置が終了し、今後来たるべき人口減少による市税の減収や公共施設の老朽化に伴う大規模事業に備えつつ、行政サービスの水準を維持し、持続可能な行政運営を行うため、「日光市長期財政の収支見通し」（令和３年１０月改定）に基づく財政健全化の取組みを着実に実施し、「第２次日光市総合計画後期基本計画」の目標とした財政調整基金残高１５億円以上（標準財政規模の５％）を毎年度確保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・ふるさと日光応援基金：日光市をふるさととして応援しようとする個人又は法人その他の団体からの寄附金の適正な管理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・庁舎整備基金：庁舎の整備に関する事業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・高齢者福祉基金：高齢者の福祉施策の推進に資する事業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・地域医療整備基金：市内における産科又は小児科の医療施設又は設備の整備等、地域における医療体制の充実を図るための事業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・合併振興基金：預金及び国債等運用の利子３百万円及び発行差益百万円の積み立てによる増加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・ふるさと日光応援基金：ふるさと応援寄附金の返礼品取扱事業者数を充実したことに伴う寄附金の増加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・新型コロナウイルス感染症対策応援基金：預金利子及び寄付金３百万円のほか、普通交付税に算入された臨時経済対策費相当額として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２２３百万円の積み立てによる増加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・合併振興基金：公共施設マネジメント計画に基づく公共施設の統廃合や長寿命化事業の実施などに伴い、今後も減少が見込まれる。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・ふるさと日光応援基金：令和４年度ふるさと寄附金の返戻事業に充てるため、６２９百万円の取り崩しが見込まれる。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・庁舎整備基金：老朽化した庁舎の整備等の実施に伴い、今後も減少が見込まれる。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・高齢者福祉基金：高齢者福祉施設等の整備・改修に伴い、今後も減少が見込まれる。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・地域医療整備基金：令和２年度末時点において、産科又は小児科の医療施設・設備の整備予定は無いため、増減は無い見込み。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拡大による経常的な事業の実施見送りや、コロナ対策の国庫支出金の増加、地方交付税交付金の増加などの要因により収支が改善し、最終的な収支の状況から取り崩しを取りやめ、預金利子の積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・後年度の財源不足や災害等の緊急事態に備えるため、中長期の財政見通しに基づき計画的に基金残高を管理していく。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拡大による経常的な事業の実施見送りや、コロナ対策の国庫支出金の増加、地方交付税交付金の増加などの要因により収支が改善し、最終的な収支の状況から取り崩しを取りやめ、預金利子の積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舎整備事業など大型施設整備の財源として多額の合併特例事業債を発行したことから、公債費はしばらく高止まりすることが予想され、これに備えて積立てを行ってきた。今後の公債費の財政負担を考慮し、「減債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当市の財政力指数は０．５７で、類似団体の平均（０．７２）や県内市町の平均（０．７２）を下回り、県内１４市中１３番目と低い位置にあり、合併特例債償還額の増加など、公債費の増加により前年度より０．０２ポイント悪化した。土地の評価額の漸減や、人口減少及び高齢化の進展に伴い課税額の増が見込めない中、企業誘致を推進し</a:t>
          </a:r>
          <a:r>
            <a:rPr kumimoji="1" lang="ja-JP" altLang="en-US" sz="11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雇用の確保を図ることなどで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、市民税や固定資産税の増収など収入の確保に努めていくとともに、借入額の抑制による公債費削減等により財政力向上を図っていく。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当市の経常収支比率は９２．８％となり、前年から０．８ポイント改善したが、類似団体と比較して依然として高い状況にある。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改善した主な要因は、新型コロナウイルスの影響により市税収入は減少したものの、地方交付税の増など経常一般財源が増加したことや、新型コロナウイルス感染症拡大による事業の停止などから、経常経費が減少したことによるところが大きい。依然として高い主な要因は、合併に伴い増大した職員数について適正化等を進めてきたが、会計年度任用職員制度開始の影響もあり、経常経費に占める人件費の割合が依然として高いこと、また、本庁舎建設事業等で借り入れた合併特例債の元金償還の開始などにより公債費が増大したことによ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66</xdr:row>
      <xdr:rowOff>106680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71428"/>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67</xdr:row>
      <xdr:rowOff>41402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4223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22098</xdr:rowOff>
    </xdr:from>
    <xdr:to>
      <xdr:col>15</xdr:col>
      <xdr:colOff>82550</xdr:colOff>
      <xdr:row>67</xdr:row>
      <xdr:rowOff>41402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5092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77724</xdr:rowOff>
    </xdr:from>
    <xdr:to>
      <xdr:col>11</xdr:col>
      <xdr:colOff>31750</xdr:colOff>
      <xdr:row>67</xdr:row>
      <xdr:rowOff>22098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934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162052</xdr:rowOff>
    </xdr:from>
    <xdr:to>
      <xdr:col>15</xdr:col>
      <xdr:colOff>133350</xdr:colOff>
      <xdr:row>67</xdr:row>
      <xdr:rowOff>92202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76979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142748</xdr:rowOff>
    </xdr:from>
    <xdr:to>
      <xdr:col>11</xdr:col>
      <xdr:colOff>82550</xdr:colOff>
      <xdr:row>67</xdr:row>
      <xdr:rowOff>72898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57675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26924</xdr:rowOff>
    </xdr:from>
    <xdr:to>
      <xdr:col>7</xdr:col>
      <xdr:colOff>31750</xdr:colOff>
      <xdr:row>66</xdr:row>
      <xdr:rowOff>128524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113301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の人口１人当たり人件費・物件費等の決算額は１９５，１０８円で、類似団体の平均（１３２，６４５円）や県内市町の平均（１３２，３４２円）をともに大きく上回っている。特に、職員数が類似団体と比較して多いため、人口１人当たりの人件費が高く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理由は、広域圏の合併により一部事務組合の事業を引き継ぎ、単独自治体として消防事業を実施していることや、市域が広いため居住地や観光施設が点在し、分散型の消防防災体制を整える必要があり、類似団体と比較して消防関係職員が多いことなどが挙げられる。引き続き、職員定員適正化計画に沿って職員数の適正化を図るとともに、物件費等についても公共施設ﾏﾈｼﾞﾒﾝﾄ等による削減を進め、毎年度予算編成時に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113516</xdr:rowOff>
    </xdr:from>
    <xdr:to>
      <xdr:col>23</xdr:col>
      <xdr:colOff>133350</xdr:colOff>
      <xdr:row>87</xdr:row>
      <xdr:rowOff>34806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58216"/>
          <a:ext cx="838200" cy="9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56282</xdr:rowOff>
    </xdr:from>
    <xdr:to>
      <xdr:col>19</xdr:col>
      <xdr:colOff>133350</xdr:colOff>
      <xdr:row>86</xdr:row>
      <xdr:rowOff>113516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00982"/>
          <a:ext cx="889000" cy="5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162018</xdr:rowOff>
    </xdr:from>
    <xdr:to>
      <xdr:col>15</xdr:col>
      <xdr:colOff>82550</xdr:colOff>
      <xdr:row>86</xdr:row>
      <xdr:rowOff>56282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35268"/>
          <a:ext cx="889000" cy="6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162018</xdr:rowOff>
    </xdr:from>
    <xdr:to>
      <xdr:col>11</xdr:col>
      <xdr:colOff>31750</xdr:colOff>
      <xdr:row>86</xdr:row>
      <xdr:rowOff>2885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35268"/>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155456</xdr:rowOff>
    </xdr:from>
    <xdr:to>
      <xdr:col>23</xdr:col>
      <xdr:colOff>184150</xdr:colOff>
      <xdr:row>87</xdr:row>
      <xdr:rowOff>85606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9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127533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7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62716</xdr:rowOff>
    </xdr:from>
    <xdr:to>
      <xdr:col>19</xdr:col>
      <xdr:colOff>184150</xdr:colOff>
      <xdr:row>86</xdr:row>
      <xdr:rowOff>164316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149093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9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5482</xdr:rowOff>
    </xdr:from>
    <xdr:to>
      <xdr:col>15</xdr:col>
      <xdr:colOff>133350</xdr:colOff>
      <xdr:row>86</xdr:row>
      <xdr:rowOff>107082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91859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3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111218</xdr:rowOff>
    </xdr:from>
    <xdr:to>
      <xdr:col>11</xdr:col>
      <xdr:colOff>82550</xdr:colOff>
      <xdr:row>86</xdr:row>
      <xdr:rowOff>41368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26145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123535</xdr:rowOff>
    </xdr:from>
    <xdr:to>
      <xdr:col>7</xdr:col>
      <xdr:colOff>31750</xdr:colOff>
      <xdr:row>86</xdr:row>
      <xdr:rowOff>53685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38462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8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ほぼ同水準を維持している。より一層の給与の適正化を図るとともに人件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16329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290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人口千人当たりの職員数は１１．３３で、類似団体の平均（６．５１）や、県内市町の平均（６．８９）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令和４年４月時点で、平成１８年４月に比べ３５１人（普通会計）と職員定員適正化計画を超えて職員を削減しているものの、人口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思うような効果が表れていない。今後も、行政サービスの維持向上に努めながら、職員定員適正化計画に基づき、退職者補充率の抑制などにより、職員数の削減を行い、より適切な定員管理に努めていく。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110702</xdr:rowOff>
    </xdr:from>
    <xdr:to>
      <xdr:col>81</xdr:col>
      <xdr:colOff>44450</xdr:colOff>
      <xdr:row>66</xdr:row>
      <xdr:rowOff>148907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26402"/>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110702</xdr:rowOff>
    </xdr:from>
    <xdr:to>
      <xdr:col>77</xdr:col>
      <xdr:colOff>44450</xdr:colOff>
      <xdr:row>66</xdr:row>
      <xdr:rowOff>122767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4264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74506</xdr:rowOff>
    </xdr:from>
    <xdr:to>
      <xdr:col>72</xdr:col>
      <xdr:colOff>203200</xdr:colOff>
      <xdr:row>66</xdr:row>
      <xdr:rowOff>122767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3902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42333</xdr:rowOff>
    </xdr:from>
    <xdr:to>
      <xdr:col>68</xdr:col>
      <xdr:colOff>152400</xdr:colOff>
      <xdr:row>66</xdr:row>
      <xdr:rowOff>74506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35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98107</xdr:rowOff>
    </xdr:from>
    <xdr:to>
      <xdr:col>81</xdr:col>
      <xdr:colOff>95250</xdr:colOff>
      <xdr:row>67</xdr:row>
      <xdr:rowOff>28257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165434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59902</xdr:rowOff>
    </xdr:from>
    <xdr:to>
      <xdr:col>77</xdr:col>
      <xdr:colOff>95250</xdr:colOff>
      <xdr:row>66</xdr:row>
      <xdr:rowOff>161502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146279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46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71967</xdr:rowOff>
    </xdr:from>
    <xdr:to>
      <xdr:col>73</xdr:col>
      <xdr:colOff>44450</xdr:colOff>
      <xdr:row>67</xdr:row>
      <xdr:rowOff>2117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158344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23706</xdr:rowOff>
    </xdr:from>
    <xdr:to>
      <xdr:col>68</xdr:col>
      <xdr:colOff>203200</xdr:colOff>
      <xdr:row>66</xdr:row>
      <xdr:rowOff>125306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110083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162983</xdr:rowOff>
    </xdr:from>
    <xdr:to>
      <xdr:col>64</xdr:col>
      <xdr:colOff>152400</xdr:colOff>
      <xdr:row>66</xdr:row>
      <xdr:rowOff>93133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77910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の実質公債費比率（過去３か年平均）は８．１％で、類似団体の平均（５．７％）や県内市町の平均（５．１％）を上回っている。普通交付税額等の増により分母となる標準財政規模は増加したものの、合併特例事業債や臨時財政対策債などの元利償還金の増加に加え、災害復旧費等に係る基準財政需要額の増加により分子である公債費の実質負担額が分母以上に増加したため、単年度の数値は平成３０年度に比べ２．５ポイント悪化し、過去３か年平均では０．８ポイント悪化し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33444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699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140546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0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76200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27940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の将来負担比率は５６．０％で、類似団体の平均（１１．２％）や県内市町の平均（５．５％）をともに上回っている。合併特例債や臨時財政対策債などの償還が進んだことから市債残高が減少するとともに、普通交付税額等の増による標準財政規模が増加したため、将来負担比率は低下し、前年度と比較して９．９ポイント改善したが依然として高い状況に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への過度な依存を避けなければならないことから、今後はより一層、緊急度や住民ニーズを的確に捉えた事業の集中と選択を徹底し、交付税措置のある市債の計画的な活用を図るとともに、受益者負担の適正化など必要な行財政改革を進め、適正な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35278</xdr:rowOff>
    </xdr:from>
    <xdr:to>
      <xdr:col>81</xdr:col>
      <xdr:colOff>44450</xdr:colOff>
      <xdr:row>18</xdr:row>
      <xdr:rowOff>167993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2137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167993</xdr:rowOff>
    </xdr:from>
    <xdr:to>
      <xdr:col>77</xdr:col>
      <xdr:colOff>44450</xdr:colOff>
      <xdr:row>18</xdr:row>
      <xdr:rowOff>169333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54093"/>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126435</xdr:rowOff>
    </xdr:from>
    <xdr:to>
      <xdr:col>72</xdr:col>
      <xdr:colOff>203200</xdr:colOff>
      <xdr:row>18</xdr:row>
      <xdr:rowOff>169333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212535"/>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74154</xdr:rowOff>
    </xdr:from>
    <xdr:to>
      <xdr:col>68</xdr:col>
      <xdr:colOff>152400</xdr:colOff>
      <xdr:row>18</xdr:row>
      <xdr:rowOff>126435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16025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155928</xdr:rowOff>
    </xdr:from>
    <xdr:to>
      <xdr:col>81</xdr:col>
      <xdr:colOff>95250</xdr:colOff>
      <xdr:row>18</xdr:row>
      <xdr:rowOff>86078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128005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4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117193</xdr:rowOff>
    </xdr:from>
    <xdr:to>
      <xdr:col>77</xdr:col>
      <xdr:colOff>95250</xdr:colOff>
      <xdr:row>19</xdr:row>
      <xdr:rowOff>47343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32120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89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118533</xdr:rowOff>
    </xdr:from>
    <xdr:to>
      <xdr:col>73</xdr:col>
      <xdr:colOff>44450</xdr:colOff>
      <xdr:row>19</xdr:row>
      <xdr:rowOff>48683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33460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75635</xdr:rowOff>
    </xdr:from>
    <xdr:to>
      <xdr:col>68</xdr:col>
      <xdr:colOff>203200</xdr:colOff>
      <xdr:row>19</xdr:row>
      <xdr:rowOff>5786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61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162013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23354</xdr:rowOff>
    </xdr:from>
    <xdr:to>
      <xdr:col>64</xdr:col>
      <xdr:colOff>152400</xdr:colOff>
      <xdr:row>18</xdr:row>
      <xdr:rowOff>124954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109731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9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年４月時点で、平成１８年４月に比べ３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40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2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当市は、市域が広く公共施設が点在し、世界的な観光地が存在することから市営の観光施設を多く有し、その管理に要する費用が大きく、物件費に係る経常収支比率が高くなっている。また、職員定員適正化計画により職員数の削減を進める一方で、民間委託、指定管理者制度の導入を行っていることなどから、物件費は増加傾向にあり、今後も抑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３年度は、ふるさと日光応援事業費や首都圏向け誘客促進ＰＲ事業費などの増加があったものの、教育用パーソナルコンピュータ管理費等の減少や普通交付税等の経常一般財源が増加したため、前年度比１．６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18</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62729"/>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20</xdr:row>
      <xdr:rowOff>23586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36900"/>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23586</xdr:rowOff>
    </xdr:from>
    <xdr:to>
      <xdr:col>73</xdr:col>
      <xdr:colOff>180975</xdr:colOff>
      <xdr:row>20</xdr:row>
      <xdr:rowOff>34472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52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34472</xdr:rowOff>
    </xdr:from>
    <xdr:to>
      <xdr:col>69</xdr:col>
      <xdr:colOff>92075</xdr:colOff>
      <xdr:row>20</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63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155122</xdr:rowOff>
    </xdr:from>
    <xdr:to>
      <xdr:col>69</xdr:col>
      <xdr:colOff>142875</xdr:colOff>
      <xdr:row>20</xdr:row>
      <xdr:rowOff>85272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70049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166007</xdr:rowOff>
    </xdr:from>
    <xdr:to>
      <xdr:col>65</xdr:col>
      <xdr:colOff>53975</xdr:colOff>
      <xdr:row>20</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80934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扶助費に係る経常収支比率は、類似団体や県内市町と比較するとやや低い状況にある。令和３年度は、扶助費に係る単独事業費の減少などから、前年度比で０．５ポイント減少した。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しかし、障がい者自立支援給付費の増加や、こども医療費の助成における高校３年生相当までの現物給付方式など、市独自の社会保障施策の実施から事業費は増加傾向にある。そのため、他の自治体に比べ、扶助単価が著しく高いものや当市独自の扶助等については、図ることにより、上昇を抑制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30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85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86178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維持補修費、投資及び出資金、貸付金、繰出金などに係るその他の経常収支比率は、類似団体同程度となっている。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１２．６％で、前年度比０．３ポイント増加しているが、除排雪費や道路橋りょうの維持管理費等の増加が主な要因である。今後も公共施設マネジメント計画により、施設保有量の適正化を推進し、維持補修費の平準化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154215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37193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37193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や県内市町と比較して大幅に低くなっている。これは、広域合併により一部事務組合の事務を引き継いだため、一部事務組合への負担金（補助費等に区分されるもの）が大幅に減少したことによるもの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お、補助金については、住民サービスの低下を最小限に抑えつつ、補助制度をより効果的・合理的に運用することを目的として、令和元年度に「日光市補助金の適正化に関する基準」を策定し、第三者による補助金適正化推進委員会において各補助金の効果検証・評価を実施するなど、適正化の推進を行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60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136144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140716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公債費は、合併特例事業債の積極的な活用などにより、類似団体や県内市町と比較し高い状況にある。庁舎整備事業などの大型事業のため発行した多額の合併特例事業債の償還が本格化してきたことや、臨時財政対策債発行額の増加などから、公債費はしばらく高止まりが予想され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しかし、地方債への過度な依存を避けるため、緊急度や住民ニーズを的確に捉えた事業の集中と選択を徹底し、交付税措置のある市債の計画的な活用を図りながら、適正な財政運営に努めていく。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127000</xdr:rowOff>
    </xdr:from>
    <xdr:to>
      <xdr:col>24</xdr:col>
      <xdr:colOff>25400</xdr:colOff>
      <xdr:row>80</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84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80</xdr:row>
      <xdr:rowOff>134620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782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80</xdr:row>
      <xdr:rowOff>66039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6753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130811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83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48277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83820</xdr:rowOff>
    </xdr:from>
    <xdr:to>
      <xdr:col>20</xdr:col>
      <xdr:colOff>38100</xdr:colOff>
      <xdr:row>81</xdr:row>
      <xdr:rowOff>13970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170197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15239</xdr:rowOff>
    </xdr:from>
    <xdr:to>
      <xdr:col>15</xdr:col>
      <xdr:colOff>149225</xdr:colOff>
      <xdr:row>80</xdr:row>
      <xdr:rowOff>116839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101616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物件費の経常収支比率が類似団体と比較して高い状況にある一方で、扶助費や補助費等が類似団体と比較して低いため、公債費以外の経常収支比率は類似団体より４．３％低い７０．３％となった。令和３年度は、新型コロナウイルスの影響により市税収入は減少したものの地方交付税交付金の増などにより経常一般財源は増加し、感染症拡大による事業の停止などの影響もあり、物件費、扶助費に係る経常経費一般財源が減少したため、５．１ポイント改善する結果となった。</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しかしながら、高止まりする公債費や地域経済の先行きも不透明であり、人件費、物件費及び補助費等といった経常経費の圧縮により、経常収支比率の更なる改善を図る必要がある。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56615"/>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89787"/>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104139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223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159129</xdr:rowOff>
    </xdr:from>
    <xdr:to>
      <xdr:col>29</xdr:col>
      <xdr:colOff>127000</xdr:colOff>
      <xdr:row>14</xdr:row>
      <xdr:rowOff>169090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07054"/>
          <a:ext cx="647700" cy="9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159129</xdr:rowOff>
    </xdr:from>
    <xdr:to>
      <xdr:col>26</xdr:col>
      <xdr:colOff>50800</xdr:colOff>
      <xdr:row>15</xdr:row>
      <xdr:rowOff>3877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07054"/>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3877</xdr:rowOff>
    </xdr:from>
    <xdr:to>
      <xdr:col>22</xdr:col>
      <xdr:colOff>114300</xdr:colOff>
      <xdr:row>15</xdr:row>
      <xdr:rowOff>30721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23252"/>
          <a:ext cx="698500" cy="2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29578</xdr:rowOff>
    </xdr:from>
    <xdr:to>
      <xdr:col>18</xdr:col>
      <xdr:colOff>177800</xdr:colOff>
      <xdr:row>15</xdr:row>
      <xdr:rowOff>30721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48953"/>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118290</xdr:rowOff>
    </xdr:from>
    <xdr:to>
      <xdr:col>29</xdr:col>
      <xdr:colOff>177800</xdr:colOff>
      <xdr:row>15</xdr:row>
      <xdr:rowOff>48440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66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134817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1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108329</xdr:rowOff>
    </xdr:from>
    <xdr:to>
      <xdr:col>26</xdr:col>
      <xdr:colOff>101600</xdr:colOff>
      <xdr:row>15</xdr:row>
      <xdr:rowOff>38479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5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48656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25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124527</xdr:rowOff>
    </xdr:from>
    <xdr:to>
      <xdr:col>22</xdr:col>
      <xdr:colOff>165100</xdr:colOff>
      <xdr:row>15</xdr:row>
      <xdr:rowOff>54677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7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64854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151371</xdr:rowOff>
    </xdr:from>
    <xdr:to>
      <xdr:col>19</xdr:col>
      <xdr:colOff>38100</xdr:colOff>
      <xdr:row>15</xdr:row>
      <xdr:rowOff>81521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91698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150228</xdr:rowOff>
    </xdr:from>
    <xdr:to>
      <xdr:col>15</xdr:col>
      <xdr:colOff>101600</xdr:colOff>
      <xdr:row>15</xdr:row>
      <xdr:rowOff>80378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9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90555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240484</xdr:rowOff>
    </xdr:from>
    <xdr:to>
      <xdr:col>29</xdr:col>
      <xdr:colOff>127000</xdr:colOff>
      <xdr:row>34</xdr:row>
      <xdr:rowOff>327972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07934"/>
          <a:ext cx="647700" cy="8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327972</xdr:rowOff>
    </xdr:from>
    <xdr:to>
      <xdr:col>26</xdr:col>
      <xdr:colOff>50800</xdr:colOff>
      <xdr:row>35</xdr:row>
      <xdr:rowOff>87126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95422"/>
          <a:ext cx="698500" cy="10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87126</xdr:rowOff>
    </xdr:from>
    <xdr:to>
      <xdr:col>22</xdr:col>
      <xdr:colOff>114300</xdr:colOff>
      <xdr:row>35</xdr:row>
      <xdr:rowOff>174255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97476"/>
          <a:ext cx="698500" cy="8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174255</xdr:rowOff>
    </xdr:from>
    <xdr:to>
      <xdr:col>18</xdr:col>
      <xdr:colOff>177800</xdr:colOff>
      <xdr:row>35</xdr:row>
      <xdr:rowOff>203548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84605"/>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189683</xdr:rowOff>
    </xdr:from>
    <xdr:to>
      <xdr:col>29</xdr:col>
      <xdr:colOff>177800</xdr:colOff>
      <xdr:row>34</xdr:row>
      <xdr:rowOff>291283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57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34760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0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277172</xdr:rowOff>
    </xdr:from>
    <xdr:to>
      <xdr:col>26</xdr:col>
      <xdr:colOff>101600</xdr:colOff>
      <xdr:row>35</xdr:row>
      <xdr:rowOff>35872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46049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1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36326</xdr:rowOff>
    </xdr:from>
    <xdr:to>
      <xdr:col>22</xdr:col>
      <xdr:colOff>165100</xdr:colOff>
      <xdr:row>35</xdr:row>
      <xdr:rowOff>137926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148103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1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123455</xdr:rowOff>
    </xdr:from>
    <xdr:to>
      <xdr:col>19</xdr:col>
      <xdr:colOff>38100</xdr:colOff>
      <xdr:row>35</xdr:row>
      <xdr:rowOff>225055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3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235232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152748</xdr:rowOff>
    </xdr:from>
    <xdr:to>
      <xdr:col>15</xdr:col>
      <xdr:colOff>101600</xdr:colOff>
      <xdr:row>35</xdr:row>
      <xdr:rowOff>254348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264525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3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69558</xdr:rowOff>
    </xdr:from>
    <xdr:to>
      <xdr:col>24</xdr:col>
      <xdr:colOff>63500</xdr:colOff>
      <xdr:row>32</xdr:row>
      <xdr:rowOff>81274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55958"/>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69558</xdr:rowOff>
    </xdr:from>
    <xdr:to>
      <xdr:col>19</xdr:col>
      <xdr:colOff>177800</xdr:colOff>
      <xdr:row>33</xdr:row>
      <xdr:rowOff>23285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55958"/>
          <a:ext cx="889000" cy="12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23285</xdr:rowOff>
    </xdr:from>
    <xdr:to>
      <xdr:col>15</xdr:col>
      <xdr:colOff>50800</xdr:colOff>
      <xdr:row>33</xdr:row>
      <xdr:rowOff>41592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81135"/>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41592</xdr:rowOff>
    </xdr:from>
    <xdr:to>
      <xdr:col>10</xdr:col>
      <xdr:colOff>114300</xdr:colOff>
      <xdr:row>33</xdr:row>
      <xdr:rowOff>54566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99442"/>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30474</xdr:rowOff>
    </xdr:from>
    <xdr:to>
      <xdr:col>24</xdr:col>
      <xdr:colOff>114300</xdr:colOff>
      <xdr:row>32</xdr:row>
      <xdr:rowOff>132074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53351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18758</xdr:rowOff>
    </xdr:from>
    <xdr:to>
      <xdr:col>20</xdr:col>
      <xdr:colOff>38100</xdr:colOff>
      <xdr:row>32</xdr:row>
      <xdr:rowOff>120358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136885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8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143935</xdr:rowOff>
    </xdr:from>
    <xdr:to>
      <xdr:col>15</xdr:col>
      <xdr:colOff>101600</xdr:colOff>
      <xdr:row>33</xdr:row>
      <xdr:rowOff>74085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90612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0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162242</xdr:rowOff>
    </xdr:from>
    <xdr:to>
      <xdr:col>10</xdr:col>
      <xdr:colOff>165100</xdr:colOff>
      <xdr:row>33</xdr:row>
      <xdr:rowOff>92392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108919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3766</xdr:rowOff>
    </xdr:from>
    <xdr:to>
      <xdr:col>6</xdr:col>
      <xdr:colOff>38100</xdr:colOff>
      <xdr:row>33</xdr:row>
      <xdr:rowOff>105366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121893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162509</xdr:rowOff>
    </xdr:from>
    <xdr:to>
      <xdr:col>24</xdr:col>
      <xdr:colOff>63500</xdr:colOff>
      <xdr:row>55</xdr:row>
      <xdr:rowOff>70841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20809"/>
          <a:ext cx="8382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24308</xdr:rowOff>
    </xdr:from>
    <xdr:to>
      <xdr:col>19</xdr:col>
      <xdr:colOff>177800</xdr:colOff>
      <xdr:row>55</xdr:row>
      <xdr:rowOff>70841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54058"/>
          <a:ext cx="889000" cy="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24308</xdr:rowOff>
    </xdr:from>
    <xdr:to>
      <xdr:col>15</xdr:col>
      <xdr:colOff>50800</xdr:colOff>
      <xdr:row>55</xdr:row>
      <xdr:rowOff>91504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54058"/>
          <a:ext cx="889000" cy="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86347</xdr:rowOff>
    </xdr:from>
    <xdr:to>
      <xdr:col>10</xdr:col>
      <xdr:colOff>114300</xdr:colOff>
      <xdr:row>55</xdr:row>
      <xdr:rowOff>91504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16097"/>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111709</xdr:rowOff>
    </xdr:from>
    <xdr:to>
      <xdr:col>24</xdr:col>
      <xdr:colOff>114300</xdr:colOff>
      <xdr:row>55</xdr:row>
      <xdr:rowOff>41859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134586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20041</xdr:rowOff>
    </xdr:from>
    <xdr:to>
      <xdr:col>20</xdr:col>
      <xdr:colOff>38100</xdr:colOff>
      <xdr:row>55</xdr:row>
      <xdr:rowOff>121641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138168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2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144958</xdr:rowOff>
    </xdr:from>
    <xdr:to>
      <xdr:col>15</xdr:col>
      <xdr:colOff>101600</xdr:colOff>
      <xdr:row>55</xdr:row>
      <xdr:rowOff>75108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91635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40704</xdr:rowOff>
    </xdr:from>
    <xdr:to>
      <xdr:col>10</xdr:col>
      <xdr:colOff>165100</xdr:colOff>
      <xdr:row>55</xdr:row>
      <xdr:rowOff>142304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158831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35547</xdr:rowOff>
    </xdr:from>
    <xdr:to>
      <xdr:col>6</xdr:col>
      <xdr:colOff>38100</xdr:colOff>
      <xdr:row>55</xdr:row>
      <xdr:rowOff>137147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153674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115436</xdr:rowOff>
    </xdr:from>
    <xdr:to>
      <xdr:col>24</xdr:col>
      <xdr:colOff>63500</xdr:colOff>
      <xdr:row>78</xdr:row>
      <xdr:rowOff>26772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17086"/>
          <a:ext cx="8382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26772</xdr:rowOff>
    </xdr:from>
    <xdr:to>
      <xdr:col>19</xdr:col>
      <xdr:colOff>177800</xdr:colOff>
      <xdr:row>78</xdr:row>
      <xdr:rowOff>81211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9872"/>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32029</xdr:rowOff>
    </xdr:from>
    <xdr:to>
      <xdr:col>15</xdr:col>
      <xdr:colOff>50800</xdr:colOff>
      <xdr:row>78</xdr:row>
      <xdr:rowOff>81211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5129"/>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164095</xdr:rowOff>
    </xdr:from>
    <xdr:to>
      <xdr:col>10</xdr:col>
      <xdr:colOff>114300</xdr:colOff>
      <xdr:row>78</xdr:row>
      <xdr:rowOff>32029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65745"/>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64636</xdr:rowOff>
    </xdr:from>
    <xdr:to>
      <xdr:col>24</xdr:col>
      <xdr:colOff>114300</xdr:colOff>
      <xdr:row>77</xdr:row>
      <xdr:rowOff>166236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87513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147422</xdr:rowOff>
    </xdr:from>
    <xdr:to>
      <xdr:col>20</xdr:col>
      <xdr:colOff>38100</xdr:colOff>
      <xdr:row>78</xdr:row>
      <xdr:rowOff>77572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94099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30411</xdr:rowOff>
    </xdr:from>
    <xdr:to>
      <xdr:col>15</xdr:col>
      <xdr:colOff>101600</xdr:colOff>
      <xdr:row>78</xdr:row>
      <xdr:rowOff>132011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148538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152679</xdr:rowOff>
    </xdr:from>
    <xdr:to>
      <xdr:col>10</xdr:col>
      <xdr:colOff>165100</xdr:colOff>
      <xdr:row>78</xdr:row>
      <xdr:rowOff>82829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99356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113295</xdr:rowOff>
    </xdr:from>
    <xdr:to>
      <xdr:col>6</xdr:col>
      <xdr:colOff>38100</xdr:colOff>
      <xdr:row>78</xdr:row>
      <xdr:rowOff>43445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59972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52070</xdr:rowOff>
    </xdr:from>
    <xdr:to>
      <xdr:col>24</xdr:col>
      <xdr:colOff>63500</xdr:colOff>
      <xdr:row>99</xdr:row>
      <xdr:rowOff>23444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82720"/>
          <a:ext cx="838200" cy="3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23444</xdr:rowOff>
    </xdr:from>
    <xdr:to>
      <xdr:col>19</xdr:col>
      <xdr:colOff>177800</xdr:colOff>
      <xdr:row>99</xdr:row>
      <xdr:rowOff>46113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96994"/>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46113</xdr:rowOff>
    </xdr:from>
    <xdr:to>
      <xdr:col>15</xdr:col>
      <xdr:colOff>50800</xdr:colOff>
      <xdr:row>99</xdr:row>
      <xdr:rowOff>98692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1966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98692</xdr:rowOff>
    </xdr:from>
    <xdr:to>
      <xdr:col>10</xdr:col>
      <xdr:colOff>114300</xdr:colOff>
      <xdr:row>99</xdr:row>
      <xdr:rowOff>124092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7224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xdr:rowOff>
    </xdr:from>
    <xdr:to>
      <xdr:col>24</xdr:col>
      <xdr:colOff>114300</xdr:colOff>
      <xdr:row>97</xdr:row>
      <xdr:rowOff>102870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151147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144094</xdr:rowOff>
    </xdr:from>
    <xdr:to>
      <xdr:col>20</xdr:col>
      <xdr:colOff>38100</xdr:colOff>
      <xdr:row>99</xdr:row>
      <xdr:rowOff>74244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65371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166763</xdr:rowOff>
    </xdr:from>
    <xdr:to>
      <xdr:col>15</xdr:col>
      <xdr:colOff>101600</xdr:colOff>
      <xdr:row>99</xdr:row>
      <xdr:rowOff>96913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88040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47892</xdr:rowOff>
    </xdr:from>
    <xdr:to>
      <xdr:col>10</xdr:col>
      <xdr:colOff>165100</xdr:colOff>
      <xdr:row>99</xdr:row>
      <xdr:rowOff>149492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140619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1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73292</xdr:rowOff>
    </xdr:from>
    <xdr:to>
      <xdr:col>6</xdr:col>
      <xdr:colOff>38100</xdr:colOff>
      <xdr:row>100</xdr:row>
      <xdr:rowOff>3442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166019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51526</xdr:rowOff>
    </xdr:from>
    <xdr:to>
      <xdr:col>55</xdr:col>
      <xdr:colOff>0</xdr:colOff>
      <xdr:row>36</xdr:row>
      <xdr:rowOff>102449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95026"/>
          <a:ext cx="838200" cy="107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51526</xdr:rowOff>
    </xdr:from>
    <xdr:to>
      <xdr:col>50</xdr:col>
      <xdr:colOff>114300</xdr:colOff>
      <xdr:row>37</xdr:row>
      <xdr:rowOff>134061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95026"/>
          <a:ext cx="889000" cy="12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124765</xdr:rowOff>
    </xdr:from>
    <xdr:to>
      <xdr:col>45</xdr:col>
      <xdr:colOff>177800</xdr:colOff>
      <xdr:row>37</xdr:row>
      <xdr:rowOff>134061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6841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117439</xdr:rowOff>
    </xdr:from>
    <xdr:to>
      <xdr:col>41</xdr:col>
      <xdr:colOff>50800</xdr:colOff>
      <xdr:row>37</xdr:row>
      <xdr:rowOff>124765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1089"/>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51649</xdr:rowOff>
    </xdr:from>
    <xdr:to>
      <xdr:col>55</xdr:col>
      <xdr:colOff>50800</xdr:colOff>
      <xdr:row>36</xdr:row>
      <xdr:rowOff>153249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30076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726</xdr:rowOff>
    </xdr:from>
    <xdr:to>
      <xdr:col>50</xdr:col>
      <xdr:colOff>165100</xdr:colOff>
      <xdr:row>30</xdr:row>
      <xdr:rowOff>102326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93453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3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83261</xdr:rowOff>
    </xdr:from>
    <xdr:to>
      <xdr:col>46</xdr:col>
      <xdr:colOff>38100</xdr:colOff>
      <xdr:row>38</xdr:row>
      <xdr:rowOff>13412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6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73965</xdr:rowOff>
    </xdr:from>
    <xdr:to>
      <xdr:col>41</xdr:col>
      <xdr:colOff>101600</xdr:colOff>
      <xdr:row>38</xdr:row>
      <xdr:rowOff>4114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7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166691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66639</xdr:rowOff>
    </xdr:from>
    <xdr:to>
      <xdr:col>36</xdr:col>
      <xdr:colOff>165100</xdr:colOff>
      <xdr:row>37</xdr:row>
      <xdr:rowOff>168239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159366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43993</xdr:rowOff>
    </xdr:from>
    <xdr:to>
      <xdr:col>55</xdr:col>
      <xdr:colOff>0</xdr:colOff>
      <xdr:row>56</xdr:row>
      <xdr:rowOff>11260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473743"/>
          <a:ext cx="838200" cy="13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43993</xdr:rowOff>
    </xdr:from>
    <xdr:to>
      <xdr:col>50</xdr:col>
      <xdr:colOff>114300</xdr:colOff>
      <xdr:row>55</xdr:row>
      <xdr:rowOff>127671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473743"/>
          <a:ext cx="889000" cy="8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135498</xdr:rowOff>
    </xdr:from>
    <xdr:to>
      <xdr:col>45</xdr:col>
      <xdr:colOff>177800</xdr:colOff>
      <xdr:row>55</xdr:row>
      <xdr:rowOff>127671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050898"/>
          <a:ext cx="889000" cy="50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135498</xdr:rowOff>
    </xdr:from>
    <xdr:to>
      <xdr:col>41</xdr:col>
      <xdr:colOff>50800</xdr:colOff>
      <xdr:row>52</xdr:row>
      <xdr:rowOff>155877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050898"/>
          <a:ext cx="8890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131910</xdr:rowOff>
    </xdr:from>
    <xdr:to>
      <xdr:col>55</xdr:col>
      <xdr:colOff>50800</xdr:colOff>
      <xdr:row>56</xdr:row>
      <xdr:rowOff>62060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154787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1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164643</xdr:rowOff>
    </xdr:from>
    <xdr:to>
      <xdr:col>50</xdr:col>
      <xdr:colOff>165100</xdr:colOff>
      <xdr:row>55</xdr:row>
      <xdr:rowOff>94793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111320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1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76871</xdr:rowOff>
    </xdr:from>
    <xdr:to>
      <xdr:col>46</xdr:col>
      <xdr:colOff>38100</xdr:colOff>
      <xdr:row>56</xdr:row>
      <xdr:rowOff>7021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23548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84698</xdr:rowOff>
    </xdr:from>
    <xdr:to>
      <xdr:col>41</xdr:col>
      <xdr:colOff>101600</xdr:colOff>
      <xdr:row>53</xdr:row>
      <xdr:rowOff>14848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0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31375</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877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105077</xdr:rowOff>
    </xdr:from>
    <xdr:to>
      <xdr:col>36</xdr:col>
      <xdr:colOff>165100</xdr:colOff>
      <xdr:row>53</xdr:row>
      <xdr:rowOff>35227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0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51754</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879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148616</xdr:rowOff>
    </xdr:from>
    <xdr:to>
      <xdr:col>55</xdr:col>
      <xdr:colOff>0</xdr:colOff>
      <xdr:row>78</xdr:row>
      <xdr:rowOff>160446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21716"/>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140157</xdr:rowOff>
    </xdr:from>
    <xdr:to>
      <xdr:col>50</xdr:col>
      <xdr:colOff>114300</xdr:colOff>
      <xdr:row>78</xdr:row>
      <xdr:rowOff>148616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1325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129756</xdr:rowOff>
    </xdr:from>
    <xdr:to>
      <xdr:col>45</xdr:col>
      <xdr:colOff>177800</xdr:colOff>
      <xdr:row>78</xdr:row>
      <xdr:rowOff>140157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0285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167570</xdr:rowOff>
    </xdr:from>
    <xdr:to>
      <xdr:col>41</xdr:col>
      <xdr:colOff>50800</xdr:colOff>
      <xdr:row>78</xdr:row>
      <xdr:rowOff>129756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69220"/>
          <a:ext cx="889000" cy="1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109646</xdr:rowOff>
    </xdr:from>
    <xdr:to>
      <xdr:col>55</xdr:col>
      <xdr:colOff>50800</xdr:colOff>
      <xdr:row>79</xdr:row>
      <xdr:rowOff>39796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24573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9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97816</xdr:rowOff>
    </xdr:from>
    <xdr:to>
      <xdr:col>50</xdr:col>
      <xdr:colOff>165100</xdr:colOff>
      <xdr:row>79</xdr:row>
      <xdr:rowOff>27966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19093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89357</xdr:rowOff>
    </xdr:from>
    <xdr:to>
      <xdr:col>46</xdr:col>
      <xdr:colOff>38100</xdr:colOff>
      <xdr:row>79</xdr:row>
      <xdr:rowOff>19507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10634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78956</xdr:rowOff>
    </xdr:from>
    <xdr:to>
      <xdr:col>41</xdr:col>
      <xdr:colOff>101600</xdr:colOff>
      <xdr:row>79</xdr:row>
      <xdr:rowOff>9106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116770</xdr:rowOff>
    </xdr:from>
    <xdr:to>
      <xdr:col>36</xdr:col>
      <xdr:colOff>165100</xdr:colOff>
      <xdr:row>78</xdr:row>
      <xdr:rowOff>46920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38047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7488</xdr:rowOff>
    </xdr:from>
    <xdr:to>
      <xdr:col>55</xdr:col>
      <xdr:colOff>0</xdr:colOff>
      <xdr:row>95</xdr:row>
      <xdr:rowOff>7880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295238"/>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131879</xdr:rowOff>
    </xdr:from>
    <xdr:to>
      <xdr:col>50</xdr:col>
      <xdr:colOff>114300</xdr:colOff>
      <xdr:row>95</xdr:row>
      <xdr:rowOff>7880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248179"/>
          <a:ext cx="889000" cy="4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129854</xdr:rowOff>
    </xdr:from>
    <xdr:to>
      <xdr:col>45</xdr:col>
      <xdr:colOff>177800</xdr:colOff>
      <xdr:row>94</xdr:row>
      <xdr:rowOff>131879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5560354"/>
          <a:ext cx="889000" cy="68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129854</xdr:rowOff>
    </xdr:from>
    <xdr:to>
      <xdr:col>41</xdr:col>
      <xdr:colOff>50800</xdr:colOff>
      <xdr:row>92</xdr:row>
      <xdr:rowOff>19718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560354"/>
          <a:ext cx="889000" cy="2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128138</xdr:rowOff>
    </xdr:from>
    <xdr:to>
      <xdr:col>55</xdr:col>
      <xdr:colOff>50800</xdr:colOff>
      <xdr:row>95</xdr:row>
      <xdr:rowOff>58288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151015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0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128530</xdr:rowOff>
    </xdr:from>
    <xdr:to>
      <xdr:col>50</xdr:col>
      <xdr:colOff>165100</xdr:colOff>
      <xdr:row>95</xdr:row>
      <xdr:rowOff>58680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75207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81079</xdr:rowOff>
    </xdr:from>
    <xdr:to>
      <xdr:col>46</xdr:col>
      <xdr:colOff>38100</xdr:colOff>
      <xdr:row>95</xdr:row>
      <xdr:rowOff>11229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1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27756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9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79054</xdr:rowOff>
    </xdr:from>
    <xdr:to>
      <xdr:col>41</xdr:col>
      <xdr:colOff>101600</xdr:colOff>
      <xdr:row>91</xdr:row>
      <xdr:rowOff>9204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5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25731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2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140368</xdr:rowOff>
    </xdr:from>
    <xdr:to>
      <xdr:col>36</xdr:col>
      <xdr:colOff>165100</xdr:colOff>
      <xdr:row>92</xdr:row>
      <xdr:rowOff>70518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57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87045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5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68149</xdr:rowOff>
    </xdr:from>
    <xdr:to>
      <xdr:col>85</xdr:col>
      <xdr:colOff>127000</xdr:colOff>
      <xdr:row>39</xdr:row>
      <xdr:rowOff>83007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83249"/>
          <a:ext cx="838200" cy="18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68149</xdr:rowOff>
    </xdr:from>
    <xdr:to>
      <xdr:col>81</xdr:col>
      <xdr:colOff>50800</xdr:colOff>
      <xdr:row>38</xdr:row>
      <xdr:rowOff>116024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83249"/>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116024</xdr:rowOff>
    </xdr:from>
    <xdr:to>
      <xdr:col>76</xdr:col>
      <xdr:colOff>114300</xdr:colOff>
      <xdr:row>39</xdr:row>
      <xdr:rowOff>76672</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31124"/>
          <a:ext cx="889000" cy="1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76672</xdr:rowOff>
    </xdr:from>
    <xdr:to>
      <xdr:col>71</xdr:col>
      <xdr:colOff>177800</xdr:colOff>
      <xdr:row>39</xdr:row>
      <xdr:rowOff>86828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6322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32207</xdr:rowOff>
    </xdr:from>
    <xdr:to>
      <xdr:col>85</xdr:col>
      <xdr:colOff>177800</xdr:colOff>
      <xdr:row>39</xdr:row>
      <xdr:rowOff>133807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17349</xdr:rowOff>
    </xdr:from>
    <xdr:to>
      <xdr:col>81</xdr:col>
      <xdr:colOff>101600</xdr:colOff>
      <xdr:row>38</xdr:row>
      <xdr:rowOff>118949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135475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65224</xdr:rowOff>
    </xdr:from>
    <xdr:to>
      <xdr:col>76</xdr:col>
      <xdr:colOff>165100</xdr:colOff>
      <xdr:row>38</xdr:row>
      <xdr:rowOff>166824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11901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3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25872</xdr:rowOff>
    </xdr:from>
    <xdr:to>
      <xdr:col>72</xdr:col>
      <xdr:colOff>38100</xdr:colOff>
      <xdr:row>39</xdr:row>
      <xdr:rowOff>127472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118599</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0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36028</xdr:rowOff>
    </xdr:from>
    <xdr:to>
      <xdr:col>67</xdr:col>
      <xdr:colOff>101600</xdr:colOff>
      <xdr:row>39</xdr:row>
      <xdr:rowOff>137628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128755</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81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59042</xdr:rowOff>
    </xdr:from>
    <xdr:to>
      <xdr:col>85</xdr:col>
      <xdr:colOff>127000</xdr:colOff>
      <xdr:row>73</xdr:row>
      <xdr:rowOff>136601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574892"/>
          <a:ext cx="838200" cy="7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136601</xdr:rowOff>
    </xdr:from>
    <xdr:to>
      <xdr:col>81</xdr:col>
      <xdr:colOff>50800</xdr:colOff>
      <xdr:row>74</xdr:row>
      <xdr:rowOff>18885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652451"/>
          <a:ext cx="889000" cy="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18885</xdr:rowOff>
    </xdr:from>
    <xdr:to>
      <xdr:col>76</xdr:col>
      <xdr:colOff>114300</xdr:colOff>
      <xdr:row>74</xdr:row>
      <xdr:rowOff>92913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706185"/>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92913</xdr:rowOff>
    </xdr:from>
    <xdr:to>
      <xdr:col>71</xdr:col>
      <xdr:colOff>177800</xdr:colOff>
      <xdr:row>74</xdr:row>
      <xdr:rowOff>133414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780213"/>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8242</xdr:rowOff>
    </xdr:from>
    <xdr:to>
      <xdr:col>85</xdr:col>
      <xdr:colOff>177800</xdr:colOff>
      <xdr:row>73</xdr:row>
      <xdr:rowOff>109842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31119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3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85801</xdr:rowOff>
    </xdr:from>
    <xdr:to>
      <xdr:col>81</xdr:col>
      <xdr:colOff>101600</xdr:colOff>
      <xdr:row>74</xdr:row>
      <xdr:rowOff>15951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6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32478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3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139535</xdr:rowOff>
    </xdr:from>
    <xdr:to>
      <xdr:col>76</xdr:col>
      <xdr:colOff>165100</xdr:colOff>
      <xdr:row>74</xdr:row>
      <xdr:rowOff>69685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6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86212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4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42113</xdr:rowOff>
    </xdr:from>
    <xdr:to>
      <xdr:col>72</xdr:col>
      <xdr:colOff>38100</xdr:colOff>
      <xdr:row>74</xdr:row>
      <xdr:rowOff>143713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160240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82614</xdr:rowOff>
    </xdr:from>
    <xdr:to>
      <xdr:col>67</xdr:col>
      <xdr:colOff>101600</xdr:colOff>
      <xdr:row>75</xdr:row>
      <xdr:rowOff>12764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7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29291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131209</xdr:rowOff>
    </xdr:from>
    <xdr:to>
      <xdr:col>85</xdr:col>
      <xdr:colOff>127000</xdr:colOff>
      <xdr:row>99</xdr:row>
      <xdr:rowOff>13040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61859"/>
          <a:ext cx="838200" cy="2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13040</xdr:rowOff>
    </xdr:from>
    <xdr:to>
      <xdr:col>81</xdr:col>
      <xdr:colOff>50800</xdr:colOff>
      <xdr:row>99</xdr:row>
      <xdr:rowOff>23506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86590"/>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146672</xdr:rowOff>
    </xdr:from>
    <xdr:to>
      <xdr:col>76</xdr:col>
      <xdr:colOff>114300</xdr:colOff>
      <xdr:row>99</xdr:row>
      <xdr:rowOff>23506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948772"/>
          <a:ext cx="8890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146672</xdr:rowOff>
    </xdr:from>
    <xdr:to>
      <xdr:col>71</xdr:col>
      <xdr:colOff>177800</xdr:colOff>
      <xdr:row>99</xdr:row>
      <xdr:rowOff>68802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948772"/>
          <a:ext cx="889000" cy="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80409</xdr:rowOff>
    </xdr:from>
    <xdr:to>
      <xdr:col>85</xdr:col>
      <xdr:colOff>177800</xdr:colOff>
      <xdr:row>98</xdr:row>
      <xdr:rowOff>10559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58836</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6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133690</xdr:rowOff>
    </xdr:from>
    <xdr:to>
      <xdr:col>81</xdr:col>
      <xdr:colOff>101600</xdr:colOff>
      <xdr:row>99</xdr:row>
      <xdr:rowOff>63840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3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54967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2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144156</xdr:rowOff>
    </xdr:from>
    <xdr:to>
      <xdr:col>76</xdr:col>
      <xdr:colOff>165100</xdr:colOff>
      <xdr:row>99</xdr:row>
      <xdr:rowOff>74306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65433</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3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95872</xdr:rowOff>
    </xdr:from>
    <xdr:to>
      <xdr:col>72</xdr:col>
      <xdr:colOff>38100</xdr:colOff>
      <xdr:row>99</xdr:row>
      <xdr:rowOff>26022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17149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9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18002</xdr:rowOff>
    </xdr:from>
    <xdr:to>
      <xdr:col>67</xdr:col>
      <xdr:colOff>101600</xdr:colOff>
      <xdr:row>99</xdr:row>
      <xdr:rowOff>119602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110729</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8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111049</xdr:rowOff>
    </xdr:from>
    <xdr:to>
      <xdr:col>116</xdr:col>
      <xdr:colOff>63500</xdr:colOff>
      <xdr:row>38</xdr:row>
      <xdr:rowOff>120955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62614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120955</xdr:rowOff>
    </xdr:from>
    <xdr:to>
      <xdr:col>111</xdr:col>
      <xdr:colOff>177800</xdr:colOff>
      <xdr:row>38</xdr:row>
      <xdr:rowOff>134138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63605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134138</xdr:rowOff>
    </xdr:from>
    <xdr:to>
      <xdr:col>107</xdr:col>
      <xdr:colOff>50800</xdr:colOff>
      <xdr:row>38</xdr:row>
      <xdr:rowOff>139167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64923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139167</xdr:rowOff>
    </xdr:from>
    <xdr:to>
      <xdr:col>102</xdr:col>
      <xdr:colOff>114300</xdr:colOff>
      <xdr:row>38</xdr:row>
      <xdr:rowOff>143358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65426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60249</xdr:rowOff>
    </xdr:from>
    <xdr:to>
      <xdr:col>116</xdr:col>
      <xdr:colOff>114300</xdr:colOff>
      <xdr:row>38</xdr:row>
      <xdr:rowOff>161849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19626</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3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70155</xdr:rowOff>
    </xdr:from>
    <xdr:to>
      <xdr:col>112</xdr:col>
      <xdr:colOff>38100</xdr:colOff>
      <xdr:row>39</xdr:row>
      <xdr:rowOff>305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162882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6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83338</xdr:rowOff>
    </xdr:from>
    <xdr:to>
      <xdr:col>107</xdr:col>
      <xdr:colOff>101600</xdr:colOff>
      <xdr:row>39</xdr:row>
      <xdr:rowOff>13488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30015</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3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88367</xdr:rowOff>
    </xdr:from>
    <xdr:to>
      <xdr:col>102</xdr:col>
      <xdr:colOff>165100</xdr:colOff>
      <xdr:row>39</xdr:row>
      <xdr:rowOff>18517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35044</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3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92558</xdr:rowOff>
    </xdr:from>
    <xdr:to>
      <xdr:col>98</xdr:col>
      <xdr:colOff>38100</xdr:colOff>
      <xdr:row>39</xdr:row>
      <xdr:rowOff>22708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39235</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38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132461</xdr:rowOff>
    </xdr:from>
    <xdr:to>
      <xdr:col>116</xdr:col>
      <xdr:colOff>63500</xdr:colOff>
      <xdr:row>55</xdr:row>
      <xdr:rowOff>135242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562211"/>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132461</xdr:rowOff>
    </xdr:from>
    <xdr:to>
      <xdr:col>111</xdr:col>
      <xdr:colOff>177800</xdr:colOff>
      <xdr:row>55</xdr:row>
      <xdr:rowOff>137871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56221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55194</xdr:rowOff>
    </xdr:from>
    <xdr:to>
      <xdr:col>107</xdr:col>
      <xdr:colOff>50800</xdr:colOff>
      <xdr:row>55</xdr:row>
      <xdr:rowOff>137871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484944"/>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131128</xdr:rowOff>
    </xdr:from>
    <xdr:to>
      <xdr:col>102</xdr:col>
      <xdr:colOff>114300</xdr:colOff>
      <xdr:row>55</xdr:row>
      <xdr:rowOff>55194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389428"/>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84442</xdr:rowOff>
    </xdr:from>
    <xdr:to>
      <xdr:col>116</xdr:col>
      <xdr:colOff>114300</xdr:colOff>
      <xdr:row>56</xdr:row>
      <xdr:rowOff>14592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5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107319</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3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81661</xdr:rowOff>
    </xdr:from>
    <xdr:to>
      <xdr:col>112</xdr:col>
      <xdr:colOff>38100</xdr:colOff>
      <xdr:row>56</xdr:row>
      <xdr:rowOff>11811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5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28338</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9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87071</xdr:rowOff>
    </xdr:from>
    <xdr:to>
      <xdr:col>107</xdr:col>
      <xdr:colOff>101600</xdr:colOff>
      <xdr:row>56</xdr:row>
      <xdr:rowOff>17221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33748</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2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4394</xdr:rowOff>
    </xdr:from>
    <xdr:to>
      <xdr:col>102</xdr:col>
      <xdr:colOff>165100</xdr:colOff>
      <xdr:row>55</xdr:row>
      <xdr:rowOff>105994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4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122521</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80328</xdr:rowOff>
    </xdr:from>
    <xdr:to>
      <xdr:col>98</xdr:col>
      <xdr:colOff>38100</xdr:colOff>
      <xdr:row>55</xdr:row>
      <xdr:rowOff>10478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3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27005</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1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71577</xdr:rowOff>
    </xdr:from>
    <xdr:to>
      <xdr:col>116</xdr:col>
      <xdr:colOff>63500</xdr:colOff>
      <xdr:row>75</xdr:row>
      <xdr:rowOff>122947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930327"/>
          <a:ext cx="8382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52309</xdr:rowOff>
    </xdr:from>
    <xdr:to>
      <xdr:col>111</xdr:col>
      <xdr:colOff>177800</xdr:colOff>
      <xdr:row>75</xdr:row>
      <xdr:rowOff>122947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568159"/>
          <a:ext cx="889000" cy="4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52309</xdr:rowOff>
    </xdr:from>
    <xdr:to>
      <xdr:col>107</xdr:col>
      <xdr:colOff>50800</xdr:colOff>
      <xdr:row>73</xdr:row>
      <xdr:rowOff>92478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2568159"/>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92478</xdr:rowOff>
    </xdr:from>
    <xdr:to>
      <xdr:col>102</xdr:col>
      <xdr:colOff>114300</xdr:colOff>
      <xdr:row>73</xdr:row>
      <xdr:rowOff>133626</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60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20777</xdr:rowOff>
    </xdr:from>
    <xdr:to>
      <xdr:col>116</xdr:col>
      <xdr:colOff>114300</xdr:colOff>
      <xdr:row>75</xdr:row>
      <xdr:rowOff>122377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43654</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7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72147</xdr:rowOff>
    </xdr:from>
    <xdr:to>
      <xdr:col>112</xdr:col>
      <xdr:colOff>38100</xdr:colOff>
      <xdr:row>76</xdr:row>
      <xdr:rowOff>2298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30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18824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7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1509</xdr:rowOff>
    </xdr:from>
    <xdr:to>
      <xdr:col>107</xdr:col>
      <xdr:colOff>101600</xdr:colOff>
      <xdr:row>73</xdr:row>
      <xdr:rowOff>103109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5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119636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2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41678</xdr:rowOff>
    </xdr:from>
    <xdr:to>
      <xdr:col>102</xdr:col>
      <xdr:colOff>165100</xdr:colOff>
      <xdr:row>73</xdr:row>
      <xdr:rowOff>143278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5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159805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33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82826</xdr:rowOff>
    </xdr:from>
    <xdr:to>
      <xdr:col>98</xdr:col>
      <xdr:colOff>38100</xdr:colOff>
      <xdr:row>74</xdr:row>
      <xdr:rowOff>12976</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59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29503</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3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歳出決算総額は、市民一人当たり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576,072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円となっている。主な構成項目である人件費は、市民一人当たり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101,067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や県内市町の平均を大きく上回っている。これは、広範囲な市域の行政サービスを維持していくため、地域の行政拠点施設として地区センター方式を採用し、さらに消防防災体制も分散型としていることから、類似団体に比べ職員数が多くなっていることによる。しかし、当市の著しい人口減少や厳しい財政状況に鑑みれば、効率的で効果的な行政経営に取り組まなければならない状況にあり、その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年４月時点で、平成１８年４月に比べ３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人（普通会計）の職員を削減した。</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行政サービスの維持向上に努めながら、職員定員適正化計画に基づき、退職者補充率の抑制などにより、職員数の削減を行うとともに、効率的な行政組織体制や事務合理化による時間外勤務の抑制により、時間外勤務手当の削減に努めていく。また、物件費は市民一人当たり８８，２０４円、公債費も市民一人当たり７９，８５１円と類似団体や県内市町の平均を大きく上回っており、コストがかなり高い状況となっている。これは、国際観光都市である当市が有する数多くの観光施設の維持管理や指定管理に要する経費が多いことや、これまでに合併特例債や過疎債などの活用して庁舎整備事業や観光施設整備事業等を実施してきたために増加したものである。今後は、中長期の財政見通しに基づき、後年度の負担を考慮しながら、事業の緊急度や市民ニーズを的確に捉えて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16256</xdr:rowOff>
    </xdr:from>
    <xdr:to>
      <xdr:col>24</xdr:col>
      <xdr:colOff>63500</xdr:colOff>
      <xdr:row>35</xdr:row>
      <xdr:rowOff>34087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7006"/>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168961</xdr:rowOff>
    </xdr:from>
    <xdr:to>
      <xdr:col>19</xdr:col>
      <xdr:colOff>177800</xdr:colOff>
      <xdr:row>35</xdr:row>
      <xdr:rowOff>16256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826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168961</xdr:rowOff>
    </xdr:from>
    <xdr:to>
      <xdr:col>15</xdr:col>
      <xdr:colOff>50800</xdr:colOff>
      <xdr:row>34</xdr:row>
      <xdr:rowOff>169875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982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12141</xdr:rowOff>
    </xdr:from>
    <xdr:to>
      <xdr:col>10</xdr:col>
      <xdr:colOff>114300</xdr:colOff>
      <xdr:row>34</xdr:row>
      <xdr:rowOff>169875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1441"/>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154737</xdr:rowOff>
    </xdr:from>
    <xdr:to>
      <xdr:col>24</xdr:col>
      <xdr:colOff>114300</xdr:colOff>
      <xdr:row>35</xdr:row>
      <xdr:rowOff>84887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136906</xdr:rowOff>
    </xdr:from>
    <xdr:to>
      <xdr:col>20</xdr:col>
      <xdr:colOff>38100</xdr:colOff>
      <xdr:row>35</xdr:row>
      <xdr:rowOff>67056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83583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118161</xdr:rowOff>
    </xdr:from>
    <xdr:to>
      <xdr:col>15</xdr:col>
      <xdr:colOff>101600</xdr:colOff>
      <xdr:row>35</xdr:row>
      <xdr:rowOff>48311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64838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119075</xdr:rowOff>
    </xdr:from>
    <xdr:to>
      <xdr:col>10</xdr:col>
      <xdr:colOff>165100</xdr:colOff>
      <xdr:row>35</xdr:row>
      <xdr:rowOff>49225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65752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132791</xdr:rowOff>
    </xdr:from>
    <xdr:to>
      <xdr:col>6</xdr:col>
      <xdr:colOff>38100</xdr:colOff>
      <xdr:row>34</xdr:row>
      <xdr:rowOff>62941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79468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72227</xdr:rowOff>
    </xdr:from>
    <xdr:to>
      <xdr:col>24</xdr:col>
      <xdr:colOff>63500</xdr:colOff>
      <xdr:row>56</xdr:row>
      <xdr:rowOff>126062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30527"/>
          <a:ext cx="838200" cy="39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72227</xdr:rowOff>
    </xdr:from>
    <xdr:to>
      <xdr:col>19</xdr:col>
      <xdr:colOff>177800</xdr:colOff>
      <xdr:row>56</xdr:row>
      <xdr:rowOff>141030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30527"/>
          <a:ext cx="889000" cy="4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138200</xdr:rowOff>
    </xdr:from>
    <xdr:to>
      <xdr:col>15</xdr:col>
      <xdr:colOff>50800</xdr:colOff>
      <xdr:row>56</xdr:row>
      <xdr:rowOff>141030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567950"/>
          <a:ext cx="889000" cy="17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138200</xdr:rowOff>
    </xdr:from>
    <xdr:to>
      <xdr:col>10</xdr:col>
      <xdr:colOff>114300</xdr:colOff>
      <xdr:row>56</xdr:row>
      <xdr:rowOff>60957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567950"/>
          <a:ext cx="889000" cy="9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75262</xdr:rowOff>
    </xdr:from>
    <xdr:to>
      <xdr:col>24</xdr:col>
      <xdr:colOff>114300</xdr:colOff>
      <xdr:row>57</xdr:row>
      <xdr:rowOff>5412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98139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21427</xdr:rowOff>
    </xdr:from>
    <xdr:to>
      <xdr:col>20</xdr:col>
      <xdr:colOff>38100</xdr:colOff>
      <xdr:row>54</xdr:row>
      <xdr:rowOff>123027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139554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5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90230</xdr:rowOff>
    </xdr:from>
    <xdr:to>
      <xdr:col>15</xdr:col>
      <xdr:colOff>101600</xdr:colOff>
      <xdr:row>57</xdr:row>
      <xdr:rowOff>20380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36907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87400</xdr:rowOff>
    </xdr:from>
    <xdr:to>
      <xdr:col>10</xdr:col>
      <xdr:colOff>165100</xdr:colOff>
      <xdr:row>56</xdr:row>
      <xdr:rowOff>17550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34077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2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10157</xdr:rowOff>
    </xdr:from>
    <xdr:to>
      <xdr:col>6</xdr:col>
      <xdr:colOff>38100</xdr:colOff>
      <xdr:row>56</xdr:row>
      <xdr:rowOff>111757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128284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67224</xdr:rowOff>
    </xdr:from>
    <xdr:to>
      <xdr:col>24</xdr:col>
      <xdr:colOff>63500</xdr:colOff>
      <xdr:row>77</xdr:row>
      <xdr:rowOff>129966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7424"/>
          <a:ext cx="838200" cy="2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129966</xdr:rowOff>
    </xdr:from>
    <xdr:to>
      <xdr:col>19</xdr:col>
      <xdr:colOff>177800</xdr:colOff>
      <xdr:row>78</xdr:row>
      <xdr:rowOff>18647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1616"/>
          <a:ext cx="889000" cy="6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166894</xdr:rowOff>
    </xdr:from>
    <xdr:to>
      <xdr:col>15</xdr:col>
      <xdr:colOff>50800</xdr:colOff>
      <xdr:row>78</xdr:row>
      <xdr:rowOff>18647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68544"/>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145005</xdr:rowOff>
    </xdr:from>
    <xdr:to>
      <xdr:col>10</xdr:col>
      <xdr:colOff>114300</xdr:colOff>
      <xdr:row>77</xdr:row>
      <xdr:rowOff>166894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46655"/>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16424</xdr:rowOff>
    </xdr:from>
    <xdr:to>
      <xdr:col>24</xdr:col>
      <xdr:colOff>114300</xdr:colOff>
      <xdr:row>76</xdr:row>
      <xdr:rowOff>118024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166301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79166</xdr:rowOff>
    </xdr:from>
    <xdr:to>
      <xdr:col>20</xdr:col>
      <xdr:colOff>38100</xdr:colOff>
      <xdr:row>78</xdr:row>
      <xdr:rowOff>9316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139297</xdr:rowOff>
    </xdr:from>
    <xdr:to>
      <xdr:col>15</xdr:col>
      <xdr:colOff>101600</xdr:colOff>
      <xdr:row>78</xdr:row>
      <xdr:rowOff>69447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60574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116094</xdr:rowOff>
    </xdr:from>
    <xdr:to>
      <xdr:col>10</xdr:col>
      <xdr:colOff>165100</xdr:colOff>
      <xdr:row>78</xdr:row>
      <xdr:rowOff>46244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62771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94205</xdr:rowOff>
    </xdr:from>
    <xdr:to>
      <xdr:col>6</xdr:col>
      <xdr:colOff>38100</xdr:colOff>
      <xdr:row>78</xdr:row>
      <xdr:rowOff>24355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40882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128829</xdr:rowOff>
    </xdr:from>
    <xdr:to>
      <xdr:col>24</xdr:col>
      <xdr:colOff>63500</xdr:colOff>
      <xdr:row>98</xdr:row>
      <xdr:rowOff>49467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8029"/>
          <a:ext cx="838200" cy="2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864</xdr:rowOff>
    </xdr:from>
    <xdr:to>
      <xdr:col>19</xdr:col>
      <xdr:colOff>177800</xdr:colOff>
      <xdr:row>98</xdr:row>
      <xdr:rowOff>49467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02964"/>
          <a:ext cx="8890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864</xdr:rowOff>
    </xdr:from>
    <xdr:to>
      <xdr:col>15</xdr:col>
      <xdr:colOff>50800</xdr:colOff>
      <xdr:row>98</xdr:row>
      <xdr:rowOff>69838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02964"/>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69838</xdr:rowOff>
    </xdr:from>
    <xdr:to>
      <xdr:col>10</xdr:col>
      <xdr:colOff>114300</xdr:colOff>
      <xdr:row>98</xdr:row>
      <xdr:rowOff>76670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71938"/>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78029</xdr:rowOff>
    </xdr:from>
    <xdr:to>
      <xdr:col>24</xdr:col>
      <xdr:colOff>114300</xdr:colOff>
      <xdr:row>97</xdr:row>
      <xdr:rowOff>8179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100906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170117</xdr:rowOff>
    </xdr:from>
    <xdr:to>
      <xdr:col>20</xdr:col>
      <xdr:colOff>38100</xdr:colOff>
      <xdr:row>98</xdr:row>
      <xdr:rowOff>100267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116794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121514</xdr:rowOff>
    </xdr:from>
    <xdr:to>
      <xdr:col>15</xdr:col>
      <xdr:colOff>101600</xdr:colOff>
      <xdr:row>98</xdr:row>
      <xdr:rowOff>51664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68191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19038</xdr:rowOff>
    </xdr:from>
    <xdr:to>
      <xdr:col>10</xdr:col>
      <xdr:colOff>165100</xdr:colOff>
      <xdr:row>98</xdr:row>
      <xdr:rowOff>120638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137165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25870</xdr:rowOff>
    </xdr:from>
    <xdr:to>
      <xdr:col>6</xdr:col>
      <xdr:colOff>38100</xdr:colOff>
      <xdr:row>98</xdr:row>
      <xdr:rowOff>127470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143997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53975</xdr:rowOff>
    </xdr:from>
    <xdr:to>
      <xdr:col>55</xdr:col>
      <xdr:colOff>0</xdr:colOff>
      <xdr:row>38</xdr:row>
      <xdr:rowOff>60452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6907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32258</xdr:rowOff>
    </xdr:from>
    <xdr:to>
      <xdr:col>50</xdr:col>
      <xdr:colOff>114300</xdr:colOff>
      <xdr:row>38</xdr:row>
      <xdr:rowOff>53975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4735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31496</xdr:rowOff>
    </xdr:from>
    <xdr:to>
      <xdr:col>45</xdr:col>
      <xdr:colOff>177800</xdr:colOff>
      <xdr:row>38</xdr:row>
      <xdr:rowOff>32258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465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31496</xdr:rowOff>
    </xdr:from>
    <xdr:to>
      <xdr:col>41</xdr:col>
      <xdr:colOff>50800</xdr:colOff>
      <xdr:row>38</xdr:row>
      <xdr:rowOff>37211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465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xdr:rowOff>
    </xdr:from>
    <xdr:to>
      <xdr:col>55</xdr:col>
      <xdr:colOff>50800</xdr:colOff>
      <xdr:row>38</xdr:row>
      <xdr:rowOff>111252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159529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xdr:rowOff>
    </xdr:from>
    <xdr:to>
      <xdr:col>50</xdr:col>
      <xdr:colOff>165100</xdr:colOff>
      <xdr:row>38</xdr:row>
      <xdr:rowOff>104775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95902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152908</xdr:rowOff>
    </xdr:from>
    <xdr:to>
      <xdr:col>46</xdr:col>
      <xdr:colOff>38100</xdr:colOff>
      <xdr:row>38</xdr:row>
      <xdr:rowOff>83058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74185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152146</xdr:rowOff>
    </xdr:from>
    <xdr:to>
      <xdr:col>41</xdr:col>
      <xdr:colOff>101600</xdr:colOff>
      <xdr:row>38</xdr:row>
      <xdr:rowOff>82296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73423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157861</xdr:rowOff>
    </xdr:from>
    <xdr:to>
      <xdr:col>36</xdr:col>
      <xdr:colOff>165100</xdr:colOff>
      <xdr:row>38</xdr:row>
      <xdr:rowOff>88011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79138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28166</xdr:rowOff>
    </xdr:from>
    <xdr:to>
      <xdr:col>55</xdr:col>
      <xdr:colOff>0</xdr:colOff>
      <xdr:row>57</xdr:row>
      <xdr:rowOff>42362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00816"/>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42362</xdr:rowOff>
    </xdr:from>
    <xdr:to>
      <xdr:col>50</xdr:col>
      <xdr:colOff>114300</xdr:colOff>
      <xdr:row>57</xdr:row>
      <xdr:rowOff>62891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15012"/>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7181</xdr:rowOff>
    </xdr:from>
    <xdr:to>
      <xdr:col>45</xdr:col>
      <xdr:colOff>177800</xdr:colOff>
      <xdr:row>57</xdr:row>
      <xdr:rowOff>62891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79831"/>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7181</xdr:rowOff>
    </xdr:from>
    <xdr:to>
      <xdr:col>41</xdr:col>
      <xdr:colOff>50800</xdr:colOff>
      <xdr:row>57</xdr:row>
      <xdr:rowOff>28211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79831"/>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148816</xdr:rowOff>
    </xdr:from>
    <xdr:to>
      <xdr:col>55</xdr:col>
      <xdr:colOff>50800</xdr:colOff>
      <xdr:row>57</xdr:row>
      <xdr:rowOff>78966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163012</xdr:rowOff>
    </xdr:from>
    <xdr:to>
      <xdr:col>50</xdr:col>
      <xdr:colOff>165100</xdr:colOff>
      <xdr:row>57</xdr:row>
      <xdr:rowOff>93162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109689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3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12091</xdr:rowOff>
    </xdr:from>
    <xdr:to>
      <xdr:col>46</xdr:col>
      <xdr:colOff>38100</xdr:colOff>
      <xdr:row>57</xdr:row>
      <xdr:rowOff>113691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130218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127831</xdr:rowOff>
    </xdr:from>
    <xdr:to>
      <xdr:col>41</xdr:col>
      <xdr:colOff>101600</xdr:colOff>
      <xdr:row>57</xdr:row>
      <xdr:rowOff>57981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74508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148861</xdr:rowOff>
    </xdr:from>
    <xdr:to>
      <xdr:col>36</xdr:col>
      <xdr:colOff>165100</xdr:colOff>
      <xdr:row>57</xdr:row>
      <xdr:rowOff>79011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95538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123172</xdr:rowOff>
    </xdr:from>
    <xdr:to>
      <xdr:col>55</xdr:col>
      <xdr:colOff>0</xdr:colOff>
      <xdr:row>74</xdr:row>
      <xdr:rowOff>39047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467572"/>
          <a:ext cx="838200" cy="2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123172</xdr:rowOff>
    </xdr:from>
    <xdr:to>
      <xdr:col>50</xdr:col>
      <xdr:colOff>114300</xdr:colOff>
      <xdr:row>74</xdr:row>
      <xdr:rowOff>105913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467572"/>
          <a:ext cx="889000" cy="3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76492</xdr:rowOff>
    </xdr:from>
    <xdr:to>
      <xdr:col>45</xdr:col>
      <xdr:colOff>177800</xdr:colOff>
      <xdr:row>74</xdr:row>
      <xdr:rowOff>105913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763792"/>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63599</xdr:rowOff>
    </xdr:from>
    <xdr:to>
      <xdr:col>41</xdr:col>
      <xdr:colOff>50800</xdr:colOff>
      <xdr:row>74</xdr:row>
      <xdr:rowOff>76492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579449"/>
          <a:ext cx="889000" cy="18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159697</xdr:rowOff>
    </xdr:from>
    <xdr:to>
      <xdr:col>55</xdr:col>
      <xdr:colOff>50800</xdr:colOff>
      <xdr:row>74</xdr:row>
      <xdr:rowOff>89847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6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11124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52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72372</xdr:rowOff>
    </xdr:from>
    <xdr:to>
      <xdr:col>50</xdr:col>
      <xdr:colOff>165100</xdr:colOff>
      <xdr:row>73</xdr:row>
      <xdr:rowOff>2522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4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19049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1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55113</xdr:rowOff>
    </xdr:from>
    <xdr:to>
      <xdr:col>46</xdr:col>
      <xdr:colOff>38100</xdr:colOff>
      <xdr:row>74</xdr:row>
      <xdr:rowOff>156713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25692</xdr:rowOff>
    </xdr:from>
    <xdr:to>
      <xdr:col>41</xdr:col>
      <xdr:colOff>101600</xdr:colOff>
      <xdr:row>74</xdr:row>
      <xdr:rowOff>127292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7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143819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4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12799</xdr:rowOff>
    </xdr:from>
    <xdr:to>
      <xdr:col>36</xdr:col>
      <xdr:colOff>165100</xdr:colOff>
      <xdr:row>73</xdr:row>
      <xdr:rowOff>114399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5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130926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3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167043</xdr:rowOff>
    </xdr:from>
    <xdr:to>
      <xdr:col>55</xdr:col>
      <xdr:colOff>0</xdr:colOff>
      <xdr:row>96</xdr:row>
      <xdr:rowOff>8217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54793"/>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165036</xdr:rowOff>
    </xdr:from>
    <xdr:to>
      <xdr:col>50</xdr:col>
      <xdr:colOff>114300</xdr:colOff>
      <xdr:row>95</xdr:row>
      <xdr:rowOff>167043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452786"/>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146938</xdr:rowOff>
    </xdr:from>
    <xdr:to>
      <xdr:col>45</xdr:col>
      <xdr:colOff>177800</xdr:colOff>
      <xdr:row>95</xdr:row>
      <xdr:rowOff>165036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346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107442</xdr:rowOff>
    </xdr:from>
    <xdr:to>
      <xdr:col>41</xdr:col>
      <xdr:colOff>50800</xdr:colOff>
      <xdr:row>95</xdr:row>
      <xdr:rowOff>146938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95192"/>
          <a:ext cx="889000" cy="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128867</xdr:rowOff>
    </xdr:from>
    <xdr:to>
      <xdr:col>55</xdr:col>
      <xdr:colOff>50800</xdr:colOff>
      <xdr:row>96</xdr:row>
      <xdr:rowOff>59017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151744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116243</xdr:rowOff>
    </xdr:from>
    <xdr:to>
      <xdr:col>50</xdr:col>
      <xdr:colOff>165100</xdr:colOff>
      <xdr:row>96</xdr:row>
      <xdr:rowOff>46393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62920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114236</xdr:rowOff>
    </xdr:from>
    <xdr:to>
      <xdr:col>46</xdr:col>
      <xdr:colOff>38100</xdr:colOff>
      <xdr:row>96</xdr:row>
      <xdr:rowOff>44386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60913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7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96138</xdr:rowOff>
    </xdr:from>
    <xdr:to>
      <xdr:col>41</xdr:col>
      <xdr:colOff>101600</xdr:colOff>
      <xdr:row>96</xdr:row>
      <xdr:rowOff>26288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42815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56642</xdr:rowOff>
    </xdr:from>
    <xdr:to>
      <xdr:col>36</xdr:col>
      <xdr:colOff>165100</xdr:colOff>
      <xdr:row>95</xdr:row>
      <xdr:rowOff>158242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3319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92334</xdr:rowOff>
    </xdr:from>
    <xdr:to>
      <xdr:col>85</xdr:col>
      <xdr:colOff>127000</xdr:colOff>
      <xdr:row>35</xdr:row>
      <xdr:rowOff>100243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093084"/>
          <a:ext cx="8382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80767</xdr:rowOff>
    </xdr:from>
    <xdr:to>
      <xdr:col>81</xdr:col>
      <xdr:colOff>50800</xdr:colOff>
      <xdr:row>35</xdr:row>
      <xdr:rowOff>100243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081517"/>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80767</xdr:rowOff>
    </xdr:from>
    <xdr:to>
      <xdr:col>76</xdr:col>
      <xdr:colOff>114300</xdr:colOff>
      <xdr:row>35</xdr:row>
      <xdr:rowOff>103353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081517"/>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57815</xdr:rowOff>
    </xdr:from>
    <xdr:to>
      <xdr:col>71</xdr:col>
      <xdr:colOff>177800</xdr:colOff>
      <xdr:row>35</xdr:row>
      <xdr:rowOff>103353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715665"/>
          <a:ext cx="889000" cy="38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41534</xdr:rowOff>
    </xdr:from>
    <xdr:to>
      <xdr:col>85</xdr:col>
      <xdr:colOff>177800</xdr:colOff>
      <xdr:row>35</xdr:row>
      <xdr:rowOff>143134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0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64411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89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49443</xdr:rowOff>
    </xdr:from>
    <xdr:to>
      <xdr:col>81</xdr:col>
      <xdr:colOff>101600</xdr:colOff>
      <xdr:row>35</xdr:row>
      <xdr:rowOff>151043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167570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8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29967</xdr:rowOff>
    </xdr:from>
    <xdr:to>
      <xdr:col>76</xdr:col>
      <xdr:colOff>165100</xdr:colOff>
      <xdr:row>35</xdr:row>
      <xdr:rowOff>131567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148094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80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52553</xdr:rowOff>
    </xdr:from>
    <xdr:to>
      <xdr:col>72</xdr:col>
      <xdr:colOff>38100</xdr:colOff>
      <xdr:row>35</xdr:row>
      <xdr:rowOff>154153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170680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7015</xdr:rowOff>
    </xdr:from>
    <xdr:to>
      <xdr:col>67</xdr:col>
      <xdr:colOff>101600</xdr:colOff>
      <xdr:row>33</xdr:row>
      <xdr:rowOff>108615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6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125142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4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22657</xdr:rowOff>
    </xdr:from>
    <xdr:to>
      <xdr:col>85</xdr:col>
      <xdr:colOff>127000</xdr:colOff>
      <xdr:row>56</xdr:row>
      <xdr:rowOff>23734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52407"/>
          <a:ext cx="838200" cy="17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22657</xdr:rowOff>
    </xdr:from>
    <xdr:to>
      <xdr:col>81</xdr:col>
      <xdr:colOff>50800</xdr:colOff>
      <xdr:row>56</xdr:row>
      <xdr:rowOff>66352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52407"/>
          <a:ext cx="889000" cy="2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24698</xdr:rowOff>
    </xdr:from>
    <xdr:to>
      <xdr:col>76</xdr:col>
      <xdr:colOff>114300</xdr:colOff>
      <xdr:row>56</xdr:row>
      <xdr:rowOff>66352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625898"/>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24698</xdr:rowOff>
    </xdr:from>
    <xdr:to>
      <xdr:col>71</xdr:col>
      <xdr:colOff>177800</xdr:colOff>
      <xdr:row>56</xdr:row>
      <xdr:rowOff>139733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25898"/>
          <a:ext cx="889000" cy="1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144384</xdr:rowOff>
    </xdr:from>
    <xdr:to>
      <xdr:col>85</xdr:col>
      <xdr:colOff>177800</xdr:colOff>
      <xdr:row>56</xdr:row>
      <xdr:rowOff>74534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167261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143307</xdr:rowOff>
    </xdr:from>
    <xdr:to>
      <xdr:col>81</xdr:col>
      <xdr:colOff>101600</xdr:colOff>
      <xdr:row>55</xdr:row>
      <xdr:rowOff>73457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89984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15552</xdr:rowOff>
    </xdr:from>
    <xdr:to>
      <xdr:col>76</xdr:col>
      <xdr:colOff>165100</xdr:colOff>
      <xdr:row>56</xdr:row>
      <xdr:rowOff>117152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133679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145348</xdr:rowOff>
    </xdr:from>
    <xdr:to>
      <xdr:col>72</xdr:col>
      <xdr:colOff>38100</xdr:colOff>
      <xdr:row>56</xdr:row>
      <xdr:rowOff>75498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92025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88933</xdr:rowOff>
    </xdr:from>
    <xdr:to>
      <xdr:col>67</xdr:col>
      <xdr:colOff>101600</xdr:colOff>
      <xdr:row>57</xdr:row>
      <xdr:rowOff>19083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35610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68148</xdr:rowOff>
    </xdr:from>
    <xdr:to>
      <xdr:col>85</xdr:col>
      <xdr:colOff>127000</xdr:colOff>
      <xdr:row>79</xdr:row>
      <xdr:rowOff>83007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1248"/>
          <a:ext cx="8382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68148</xdr:rowOff>
    </xdr:from>
    <xdr:to>
      <xdr:col>81</xdr:col>
      <xdr:colOff>50800</xdr:colOff>
      <xdr:row>78</xdr:row>
      <xdr:rowOff>116024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1248"/>
          <a:ext cx="8890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116024</xdr:rowOff>
    </xdr:from>
    <xdr:to>
      <xdr:col>76</xdr:col>
      <xdr:colOff>114300</xdr:colOff>
      <xdr:row>79</xdr:row>
      <xdr:rowOff>76671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89124"/>
          <a:ext cx="889000" cy="13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76671</xdr:rowOff>
    </xdr:from>
    <xdr:to>
      <xdr:col>71</xdr:col>
      <xdr:colOff>177800</xdr:colOff>
      <xdr:row>79</xdr:row>
      <xdr:rowOff>86632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21221"/>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32207</xdr:rowOff>
    </xdr:from>
    <xdr:to>
      <xdr:col>85</xdr:col>
      <xdr:colOff>177800</xdr:colOff>
      <xdr:row>79</xdr:row>
      <xdr:rowOff>133807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17348</xdr:rowOff>
    </xdr:from>
    <xdr:to>
      <xdr:col>81</xdr:col>
      <xdr:colOff>101600</xdr:colOff>
      <xdr:row>78</xdr:row>
      <xdr:rowOff>118948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135475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65224</xdr:rowOff>
    </xdr:from>
    <xdr:to>
      <xdr:col>76</xdr:col>
      <xdr:colOff>165100</xdr:colOff>
      <xdr:row>78</xdr:row>
      <xdr:rowOff>166824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11901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21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25871</xdr:rowOff>
    </xdr:from>
    <xdr:to>
      <xdr:col>72</xdr:col>
      <xdr:colOff>38100</xdr:colOff>
      <xdr:row>79</xdr:row>
      <xdr:rowOff>127471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118598</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6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35832</xdr:rowOff>
    </xdr:from>
    <xdr:to>
      <xdr:col>67</xdr:col>
      <xdr:colOff>101600</xdr:colOff>
      <xdr:row>79</xdr:row>
      <xdr:rowOff>137432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128559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73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59043</xdr:rowOff>
    </xdr:from>
    <xdr:to>
      <xdr:col>85</xdr:col>
      <xdr:colOff>127000</xdr:colOff>
      <xdr:row>93</xdr:row>
      <xdr:rowOff>136601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003893"/>
          <a:ext cx="838200" cy="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136601</xdr:rowOff>
    </xdr:from>
    <xdr:to>
      <xdr:col>81</xdr:col>
      <xdr:colOff>50800</xdr:colOff>
      <xdr:row>94</xdr:row>
      <xdr:rowOff>18886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081451"/>
          <a:ext cx="889000" cy="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18886</xdr:rowOff>
    </xdr:from>
    <xdr:to>
      <xdr:col>76</xdr:col>
      <xdr:colOff>114300</xdr:colOff>
      <xdr:row>94</xdr:row>
      <xdr:rowOff>92914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135186"/>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92914</xdr:rowOff>
    </xdr:from>
    <xdr:to>
      <xdr:col>71</xdr:col>
      <xdr:colOff>177800</xdr:colOff>
      <xdr:row>94</xdr:row>
      <xdr:rowOff>133414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209214"/>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8243</xdr:rowOff>
    </xdr:from>
    <xdr:to>
      <xdr:col>85</xdr:col>
      <xdr:colOff>177800</xdr:colOff>
      <xdr:row>93</xdr:row>
      <xdr:rowOff>109843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9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31120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80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85801</xdr:rowOff>
    </xdr:from>
    <xdr:to>
      <xdr:col>81</xdr:col>
      <xdr:colOff>101600</xdr:colOff>
      <xdr:row>94</xdr:row>
      <xdr:rowOff>15951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0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32478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8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139536</xdr:rowOff>
    </xdr:from>
    <xdr:to>
      <xdr:col>76</xdr:col>
      <xdr:colOff>165100</xdr:colOff>
      <xdr:row>94</xdr:row>
      <xdr:rowOff>69686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0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86213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8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42114</xdr:rowOff>
    </xdr:from>
    <xdr:to>
      <xdr:col>72</xdr:col>
      <xdr:colOff>38100</xdr:colOff>
      <xdr:row>94</xdr:row>
      <xdr:rowOff>143714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160241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82614</xdr:rowOff>
    </xdr:from>
    <xdr:to>
      <xdr:col>67</xdr:col>
      <xdr:colOff>101600</xdr:colOff>
      <xdr:row>95</xdr:row>
      <xdr:rowOff>12764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29291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は、市民一人当たり７７，９８３円と前年度と比較し８６，７７５円の減となっている。令和３年度はふるさと日光応援事業費等の増がある一方で、新型コロナウイルス感染症対策のため特別定額給付金支給事業費等の減により大きく減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市民一人当たり３４，４０３円と前年度と比較し１１，３２０円の減となっているが、これは日光産業団地購入事業費の減によるところが大きく、類似団体平均と比較すると依然として高い水準にある。これは中小企業の事業資金調達を容易にし、経営安定と振興を図るため金融対策に力を注いでいることや、観光客誘致のための様々なプロモーショ　ン事業に取り組んでいること、数多くの市営観光施設を所有し、その維持補修に多くの経費がかかることなどの理由が挙げられる。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は、市民一人当たり６３，８５６円と前年度と比較し２０，７５１円の増となっている。令和３年度は新型コロナウイルスワクチン接種体制確保事業費等の新型コロナウイルス感染症対策関連事業費に加えてリサイクルセンター整備事業費の増加により大きく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の残高については、平成２２年度に新規積立て（４００百万円）を行って以降、ほぼ横ばいで推移していたが、平成２８年度から令和元年度までは財源不足により毎年取崩しを行ってきた。令和３年度においては、令和２年度と同様に最終的な収支の状況から取崩しを取りやめたが、標準財政規模の増加により、前年度比０．３９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及び実質単年度収支については、平成２６、２７年度は普通交付税や地方消費税交付金の増などにより改善傾向にあったが、平成２８年度に財政調整基金を取り崩して以降、悪化傾向に転じた。令和３年度においては、令和２年度と同様に市税の減収の一方で、新型コロナウイルス対応地方創生臨時交付金などの国からの補填措置や地方交付税交付金の増があったことなどから、実質収支の黒字幅が増加し、実質単年度収支も財政調整基金を取り崩しを取りやめたことで黒字に転じ、前年度と比べ改善さ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１９年度以降、いずれの年度においても、全ての会計において黒字であり、連結実質赤字額は生じていない。なお、黒字額の割合のほとんどを水道事業会計と一般会計で占めている。令和３年度における実質公債費比率や将来負担比率などの指標については、財政健全化法の基準で見ると、いずれの指標も早期健全化基準を下回っており、早期に健全化のための対応を必要とする状況ではないといえ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しかし、平成２８年度以降、比率は悪化傾向にあり、交付税への依存が高いことや地方債の残高が多いことなど厳しい財政運営を迫られている。今後も、指標の動向などに注視しながら、財政の健全化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令和３年度の「その他会計（黒字）」に含まれる会計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後期高齢者医療事業特別会計、公共用地先行取得事業特別会計</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0" zoomScale="85" zoomScaleNormal="85"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79</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80</v>
      </c>
      <c r="C2" s="179"/>
      <c r="D2" s="180"/>
    </row>
    <row r="3" spans="1:119" ht="18.75" customHeight="1" thickBot="1" x14ac:dyDescent="0.2">
      <c r="A3" s="178"/>
      <c r="B3" s="378" t="s">
        <v>81</v>
      </c>
      <c r="C3" s="379"/>
      <c r="D3" s="379"/>
      <c r="E3" s="380"/>
      <c r="F3" s="380"/>
      <c r="G3" s="380"/>
      <c r="H3" s="380"/>
      <c r="I3" s="380"/>
      <c r="J3" s="380"/>
      <c r="K3" s="380"/>
      <c r="L3" s="380" t="s">
        <v>82</v>
      </c>
      <c r="M3" s="380"/>
      <c r="N3" s="380"/>
      <c r="O3" s="380"/>
      <c r="P3" s="380"/>
      <c r="Q3" s="380"/>
      <c r="R3" s="387"/>
      <c r="S3" s="387"/>
      <c r="T3" s="387"/>
      <c r="U3" s="387"/>
      <c r="V3" s="388"/>
      <c r="W3" s="362" t="s">
        <v>83</v>
      </c>
      <c r="X3" s="363"/>
      <c r="Y3" s="363"/>
      <c r="Z3" s="363"/>
      <c r="AA3" s="363"/>
      <c r="AB3" s="379"/>
      <c r="AC3" s="387" t="s">
        <v>84</v>
      </c>
      <c r="AD3" s="363"/>
      <c r="AE3" s="363"/>
      <c r="AF3" s="363"/>
      <c r="AG3" s="363"/>
      <c r="AH3" s="363"/>
      <c r="AI3" s="363"/>
      <c r="AJ3" s="363"/>
      <c r="AK3" s="363"/>
      <c r="AL3" s="364"/>
      <c r="AM3" s="362" t="s">
        <v>85</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86</v>
      </c>
      <c r="BO3" s="363"/>
      <c r="BP3" s="363"/>
      <c r="BQ3" s="363"/>
      <c r="BR3" s="363"/>
      <c r="BS3" s="363"/>
      <c r="BT3" s="363"/>
      <c r="BU3" s="364"/>
      <c r="BV3" s="362" t="s">
        <v>87</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88</v>
      </c>
      <c r="CU3" s="363"/>
      <c r="CV3" s="363"/>
      <c r="CW3" s="363"/>
      <c r="CX3" s="363"/>
      <c r="CY3" s="363"/>
      <c r="CZ3" s="363"/>
      <c r="DA3" s="364"/>
      <c r="DB3" s="362" t="s">
        <v>89</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90</v>
      </c>
      <c r="AZ4" s="366"/>
      <c r="BA4" s="366"/>
      <c r="BB4" s="366"/>
      <c r="BC4" s="366"/>
      <c r="BD4" s="366"/>
      <c r="BE4" s="366"/>
      <c r="BF4" s="366"/>
      <c r="BG4" s="366"/>
      <c r="BH4" s="366"/>
      <c r="BI4" s="366"/>
      <c r="BJ4" s="366"/>
      <c r="BK4" s="366"/>
      <c r="BL4" s="366"/>
      <c r="BM4" s="367"/>
      <c r="BN4" s="368">
        <v>47307271</v>
      </c>
      <c r="BO4" s="369"/>
      <c r="BP4" s="369"/>
      <c r="BQ4" s="369"/>
      <c r="BR4" s="369"/>
      <c r="BS4" s="369"/>
      <c r="BT4" s="369"/>
      <c r="BU4" s="370"/>
      <c r="BV4" s="368">
        <v>52317233</v>
      </c>
      <c r="BW4" s="369"/>
      <c r="BX4" s="369"/>
      <c r="BY4" s="369"/>
      <c r="BZ4" s="369"/>
      <c r="CA4" s="369"/>
      <c r="CB4" s="369"/>
      <c r="CC4" s="370"/>
      <c r="CD4" s="371" t="s">
        <v>91</v>
      </c>
      <c r="CE4" s="372"/>
      <c r="CF4" s="372"/>
      <c r="CG4" s="372"/>
      <c r="CH4" s="372"/>
      <c r="CI4" s="372"/>
      <c r="CJ4" s="372"/>
      <c r="CK4" s="372"/>
      <c r="CL4" s="372"/>
      <c r="CM4" s="372"/>
      <c r="CN4" s="372"/>
      <c r="CO4" s="372"/>
      <c r="CP4" s="372"/>
      <c r="CQ4" s="372"/>
      <c r="CR4" s="372"/>
      <c r="CS4" s="373"/>
      <c r="CT4" s="374">
        <v>7</v>
      </c>
      <c r="CU4" s="375"/>
      <c r="CV4" s="375"/>
      <c r="CW4" s="375"/>
      <c r="CX4" s="375"/>
      <c r="CY4" s="375"/>
      <c r="CZ4" s="375"/>
      <c r="DA4" s="376"/>
      <c r="DB4" s="374">
        <v>3.5</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92</v>
      </c>
      <c r="AN5" s="435"/>
      <c r="AO5" s="435"/>
      <c r="AP5" s="435"/>
      <c r="AQ5" s="435"/>
      <c r="AR5" s="435"/>
      <c r="AS5" s="435"/>
      <c r="AT5" s="436"/>
      <c r="AU5" s="437" t="s">
        <v>93</v>
      </c>
      <c r="AV5" s="438"/>
      <c r="AW5" s="438"/>
      <c r="AX5" s="438"/>
      <c r="AY5" s="439" t="s">
        <v>94</v>
      </c>
      <c r="AZ5" s="440"/>
      <c r="BA5" s="440"/>
      <c r="BB5" s="440"/>
      <c r="BC5" s="440"/>
      <c r="BD5" s="440"/>
      <c r="BE5" s="440"/>
      <c r="BF5" s="440"/>
      <c r="BG5" s="440"/>
      <c r="BH5" s="440"/>
      <c r="BI5" s="440"/>
      <c r="BJ5" s="440"/>
      <c r="BK5" s="440"/>
      <c r="BL5" s="440"/>
      <c r="BM5" s="441"/>
      <c r="BN5" s="405">
        <v>45385238</v>
      </c>
      <c r="BO5" s="406"/>
      <c r="BP5" s="406"/>
      <c r="BQ5" s="406"/>
      <c r="BR5" s="406"/>
      <c r="BS5" s="406"/>
      <c r="BT5" s="406"/>
      <c r="BU5" s="407"/>
      <c r="BV5" s="405">
        <v>51247288</v>
      </c>
      <c r="BW5" s="406"/>
      <c r="BX5" s="406"/>
      <c r="BY5" s="406"/>
      <c r="BZ5" s="406"/>
      <c r="CA5" s="406"/>
      <c r="CB5" s="406"/>
      <c r="CC5" s="407"/>
      <c r="CD5" s="408" t="s">
        <v>95</v>
      </c>
      <c r="CE5" s="409"/>
      <c r="CF5" s="409"/>
      <c r="CG5" s="409"/>
      <c r="CH5" s="409"/>
      <c r="CI5" s="409"/>
      <c r="CJ5" s="409"/>
      <c r="CK5" s="409"/>
      <c r="CL5" s="409"/>
      <c r="CM5" s="409"/>
      <c r="CN5" s="409"/>
      <c r="CO5" s="409"/>
      <c r="CP5" s="409"/>
      <c r="CQ5" s="409"/>
      <c r="CR5" s="409"/>
      <c r="CS5" s="410"/>
      <c r="CT5" s="402">
        <v>92.8</v>
      </c>
      <c r="CU5" s="403"/>
      <c r="CV5" s="403"/>
      <c r="CW5" s="403"/>
      <c r="CX5" s="403"/>
      <c r="CY5" s="403"/>
      <c r="CZ5" s="403"/>
      <c r="DA5" s="404"/>
      <c r="DB5" s="402">
        <v>98</v>
      </c>
      <c r="DC5" s="403"/>
      <c r="DD5" s="403"/>
      <c r="DE5" s="403"/>
      <c r="DF5" s="403"/>
      <c r="DG5" s="403"/>
      <c r="DH5" s="403"/>
      <c r="DI5" s="404"/>
    </row>
    <row r="6" spans="1:119" ht="18.75" customHeight="1" x14ac:dyDescent="0.15">
      <c r="A6" s="178"/>
      <c r="B6" s="411" t="s">
        <v>96</v>
      </c>
      <c r="C6" s="412"/>
      <c r="D6" s="412"/>
      <c r="E6" s="413"/>
      <c r="F6" s="413"/>
      <c r="G6" s="413"/>
      <c r="H6" s="413"/>
      <c r="I6" s="413"/>
      <c r="J6" s="413"/>
      <c r="K6" s="413"/>
      <c r="L6" s="413" t="s">
        <v>97</v>
      </c>
      <c r="M6" s="413"/>
      <c r="N6" s="413"/>
      <c r="O6" s="413"/>
      <c r="P6" s="413"/>
      <c r="Q6" s="413"/>
      <c r="R6" s="417"/>
      <c r="S6" s="417"/>
      <c r="T6" s="417"/>
      <c r="U6" s="417"/>
      <c r="V6" s="418"/>
      <c r="W6" s="421" t="s">
        <v>98</v>
      </c>
      <c r="X6" s="422"/>
      <c r="Y6" s="422"/>
      <c r="Z6" s="422"/>
      <c r="AA6" s="422"/>
      <c r="AB6" s="412"/>
      <c r="AC6" s="425" t="s">
        <v>99</v>
      </c>
      <c r="AD6" s="426"/>
      <c r="AE6" s="426"/>
      <c r="AF6" s="426"/>
      <c r="AG6" s="426"/>
      <c r="AH6" s="426"/>
      <c r="AI6" s="426"/>
      <c r="AJ6" s="426"/>
      <c r="AK6" s="426"/>
      <c r="AL6" s="427"/>
      <c r="AM6" s="434" t="s">
        <v>100</v>
      </c>
      <c r="AN6" s="435"/>
      <c r="AO6" s="435"/>
      <c r="AP6" s="435"/>
      <c r="AQ6" s="435"/>
      <c r="AR6" s="435"/>
      <c r="AS6" s="435"/>
      <c r="AT6" s="436"/>
      <c r="AU6" s="437" t="s">
        <v>101</v>
      </c>
      <c r="AV6" s="438"/>
      <c r="AW6" s="438"/>
      <c r="AX6" s="438"/>
      <c r="AY6" s="439" t="s">
        <v>102</v>
      </c>
      <c r="AZ6" s="440"/>
      <c r="BA6" s="440"/>
      <c r="BB6" s="440"/>
      <c r="BC6" s="440"/>
      <c r="BD6" s="440"/>
      <c r="BE6" s="440"/>
      <c r="BF6" s="440"/>
      <c r="BG6" s="440"/>
      <c r="BH6" s="440"/>
      <c r="BI6" s="440"/>
      <c r="BJ6" s="440"/>
      <c r="BK6" s="440"/>
      <c r="BL6" s="440"/>
      <c r="BM6" s="441"/>
      <c r="BN6" s="405">
        <v>1922033</v>
      </c>
      <c r="BO6" s="406"/>
      <c r="BP6" s="406"/>
      <c r="BQ6" s="406"/>
      <c r="BR6" s="406"/>
      <c r="BS6" s="406"/>
      <c r="BT6" s="406"/>
      <c r="BU6" s="407"/>
      <c r="BV6" s="405">
        <v>1069945</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98.5</v>
      </c>
      <c r="CU6" s="443"/>
      <c r="CV6" s="443"/>
      <c r="CW6" s="443"/>
      <c r="CX6" s="443"/>
      <c r="CY6" s="443"/>
      <c r="CZ6" s="443"/>
      <c r="DA6" s="444"/>
      <c r="DB6" s="442">
        <v>103.7</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93</v>
      </c>
      <c r="AV7" s="438"/>
      <c r="AW7" s="438"/>
      <c r="AX7" s="438"/>
      <c r="AY7" s="439" t="s">
        <v>105</v>
      </c>
      <c r="AZ7" s="440"/>
      <c r="BA7" s="440"/>
      <c r="BB7" s="440"/>
      <c r="BC7" s="440"/>
      <c r="BD7" s="440"/>
      <c r="BE7" s="440"/>
      <c r="BF7" s="440"/>
      <c r="BG7" s="440"/>
      <c r="BH7" s="440"/>
      <c r="BI7" s="440"/>
      <c r="BJ7" s="440"/>
      <c r="BK7" s="440"/>
      <c r="BL7" s="440"/>
      <c r="BM7" s="441"/>
      <c r="BN7" s="405">
        <v>86159</v>
      </c>
      <c r="BO7" s="406"/>
      <c r="BP7" s="406"/>
      <c r="BQ7" s="406"/>
      <c r="BR7" s="406"/>
      <c r="BS7" s="406"/>
      <c r="BT7" s="406"/>
      <c r="BU7" s="407"/>
      <c r="BV7" s="405">
        <v>196642</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26072043</v>
      </c>
      <c r="CU7" s="406"/>
      <c r="CV7" s="406"/>
      <c r="CW7" s="406"/>
      <c r="CX7" s="406"/>
      <c r="CY7" s="406"/>
      <c r="CZ7" s="406"/>
      <c r="DA7" s="407"/>
      <c r="DB7" s="405">
        <v>25103880</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93</v>
      </c>
      <c r="AV8" s="438"/>
      <c r="AW8" s="438"/>
      <c r="AX8" s="438"/>
      <c r="AY8" s="439" t="s">
        <v>108</v>
      </c>
      <c r="AZ8" s="440"/>
      <c r="BA8" s="440"/>
      <c r="BB8" s="440"/>
      <c r="BC8" s="440"/>
      <c r="BD8" s="440"/>
      <c r="BE8" s="440"/>
      <c r="BF8" s="440"/>
      <c r="BG8" s="440"/>
      <c r="BH8" s="440"/>
      <c r="BI8" s="440"/>
      <c r="BJ8" s="440"/>
      <c r="BK8" s="440"/>
      <c r="BL8" s="440"/>
      <c r="BM8" s="441"/>
      <c r="BN8" s="405">
        <v>1835874</v>
      </c>
      <c r="BO8" s="406"/>
      <c r="BP8" s="406"/>
      <c r="BQ8" s="406"/>
      <c r="BR8" s="406"/>
      <c r="BS8" s="406"/>
      <c r="BT8" s="406"/>
      <c r="BU8" s="407"/>
      <c r="BV8" s="405">
        <v>873303</v>
      </c>
      <c r="BW8" s="406"/>
      <c r="BX8" s="406"/>
      <c r="BY8" s="406"/>
      <c r="BZ8" s="406"/>
      <c r="CA8" s="406"/>
      <c r="CB8" s="406"/>
      <c r="CC8" s="407"/>
      <c r="CD8" s="408" t="s">
        <v>109</v>
      </c>
      <c r="CE8" s="409"/>
      <c r="CF8" s="409"/>
      <c r="CG8" s="409"/>
      <c r="CH8" s="409"/>
      <c r="CI8" s="409"/>
      <c r="CJ8" s="409"/>
      <c r="CK8" s="409"/>
      <c r="CL8" s="409"/>
      <c r="CM8" s="409"/>
      <c r="CN8" s="409"/>
      <c r="CO8" s="409"/>
      <c r="CP8" s="409"/>
      <c r="CQ8" s="409"/>
      <c r="CR8" s="409"/>
      <c r="CS8" s="410"/>
      <c r="CT8" s="445">
        <v>0.56999999999999995</v>
      </c>
      <c r="CU8" s="446"/>
      <c r="CV8" s="446"/>
      <c r="CW8" s="446"/>
      <c r="CX8" s="446"/>
      <c r="CY8" s="446"/>
      <c r="CZ8" s="446"/>
      <c r="DA8" s="447"/>
      <c r="DB8" s="445">
        <v>0.59</v>
      </c>
      <c r="DC8" s="446"/>
      <c r="DD8" s="446"/>
      <c r="DE8" s="446"/>
      <c r="DF8" s="446"/>
      <c r="DG8" s="446"/>
      <c r="DH8" s="446"/>
      <c r="DI8" s="447"/>
    </row>
    <row r="9" spans="1:119" ht="18.75" customHeight="1" thickBot="1" x14ac:dyDescent="0.2">
      <c r="A9" s="178"/>
      <c r="B9" s="399" t="s">
        <v>110</v>
      </c>
      <c r="C9" s="400"/>
      <c r="D9" s="400"/>
      <c r="E9" s="400"/>
      <c r="F9" s="400"/>
      <c r="G9" s="400"/>
      <c r="H9" s="400"/>
      <c r="I9" s="400"/>
      <c r="J9" s="400"/>
      <c r="K9" s="448"/>
      <c r="L9" s="449" t="s">
        <v>111</v>
      </c>
      <c r="M9" s="450"/>
      <c r="N9" s="450"/>
      <c r="O9" s="450"/>
      <c r="P9" s="450"/>
      <c r="Q9" s="451"/>
      <c r="R9" s="452">
        <v>77661</v>
      </c>
      <c r="S9" s="453"/>
      <c r="T9" s="453"/>
      <c r="U9" s="453"/>
      <c r="V9" s="454"/>
      <c r="W9" s="362" t="s">
        <v>112</v>
      </c>
      <c r="X9" s="363"/>
      <c r="Y9" s="363"/>
      <c r="Z9" s="363"/>
      <c r="AA9" s="363"/>
      <c r="AB9" s="363"/>
      <c r="AC9" s="363"/>
      <c r="AD9" s="363"/>
      <c r="AE9" s="363"/>
      <c r="AF9" s="363"/>
      <c r="AG9" s="363"/>
      <c r="AH9" s="363"/>
      <c r="AI9" s="363"/>
      <c r="AJ9" s="363"/>
      <c r="AK9" s="363"/>
      <c r="AL9" s="364"/>
      <c r="AM9" s="434" t="s">
        <v>113</v>
      </c>
      <c r="AN9" s="435"/>
      <c r="AO9" s="435"/>
      <c r="AP9" s="435"/>
      <c r="AQ9" s="435"/>
      <c r="AR9" s="435"/>
      <c r="AS9" s="435"/>
      <c r="AT9" s="436"/>
      <c r="AU9" s="437" t="s">
        <v>93</v>
      </c>
      <c r="AV9" s="438"/>
      <c r="AW9" s="438"/>
      <c r="AX9" s="438"/>
      <c r="AY9" s="439" t="s">
        <v>114</v>
      </c>
      <c r="AZ9" s="440"/>
      <c r="BA9" s="440"/>
      <c r="BB9" s="440"/>
      <c r="BC9" s="440"/>
      <c r="BD9" s="440"/>
      <c r="BE9" s="440"/>
      <c r="BF9" s="440"/>
      <c r="BG9" s="440"/>
      <c r="BH9" s="440"/>
      <c r="BI9" s="440"/>
      <c r="BJ9" s="440"/>
      <c r="BK9" s="440"/>
      <c r="BL9" s="440"/>
      <c r="BM9" s="441"/>
      <c r="BN9" s="405">
        <v>962571</v>
      </c>
      <c r="BO9" s="406"/>
      <c r="BP9" s="406"/>
      <c r="BQ9" s="406"/>
      <c r="BR9" s="406"/>
      <c r="BS9" s="406"/>
      <c r="BT9" s="406"/>
      <c r="BU9" s="407"/>
      <c r="BV9" s="405">
        <v>360058</v>
      </c>
      <c r="BW9" s="406"/>
      <c r="BX9" s="406"/>
      <c r="BY9" s="406"/>
      <c r="BZ9" s="406"/>
      <c r="CA9" s="406"/>
      <c r="CB9" s="406"/>
      <c r="CC9" s="407"/>
      <c r="CD9" s="408" t="s">
        <v>115</v>
      </c>
      <c r="CE9" s="409"/>
      <c r="CF9" s="409"/>
      <c r="CG9" s="409"/>
      <c r="CH9" s="409"/>
      <c r="CI9" s="409"/>
      <c r="CJ9" s="409"/>
      <c r="CK9" s="409"/>
      <c r="CL9" s="409"/>
      <c r="CM9" s="409"/>
      <c r="CN9" s="409"/>
      <c r="CO9" s="409"/>
      <c r="CP9" s="409"/>
      <c r="CQ9" s="409"/>
      <c r="CR9" s="409"/>
      <c r="CS9" s="410"/>
      <c r="CT9" s="402">
        <v>19.5</v>
      </c>
      <c r="CU9" s="403"/>
      <c r="CV9" s="403"/>
      <c r="CW9" s="403"/>
      <c r="CX9" s="403"/>
      <c r="CY9" s="403"/>
      <c r="CZ9" s="403"/>
      <c r="DA9" s="404"/>
      <c r="DB9" s="402">
        <v>19.600000000000001</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116</v>
      </c>
      <c r="M10" s="435"/>
      <c r="N10" s="435"/>
      <c r="O10" s="435"/>
      <c r="P10" s="435"/>
      <c r="Q10" s="436"/>
      <c r="R10" s="456">
        <v>83386</v>
      </c>
      <c r="S10" s="457"/>
      <c r="T10" s="457"/>
      <c r="U10" s="457"/>
      <c r="V10" s="458"/>
      <c r="W10" s="393"/>
      <c r="X10" s="394"/>
      <c r="Y10" s="394"/>
      <c r="Z10" s="394"/>
      <c r="AA10" s="394"/>
      <c r="AB10" s="394"/>
      <c r="AC10" s="394"/>
      <c r="AD10" s="394"/>
      <c r="AE10" s="394"/>
      <c r="AF10" s="394"/>
      <c r="AG10" s="394"/>
      <c r="AH10" s="394"/>
      <c r="AI10" s="394"/>
      <c r="AJ10" s="394"/>
      <c r="AK10" s="394"/>
      <c r="AL10" s="397"/>
      <c r="AM10" s="434" t="s">
        <v>117</v>
      </c>
      <c r="AN10" s="435"/>
      <c r="AO10" s="435"/>
      <c r="AP10" s="435"/>
      <c r="AQ10" s="435"/>
      <c r="AR10" s="435"/>
      <c r="AS10" s="435"/>
      <c r="AT10" s="436"/>
      <c r="AU10" s="437" t="s">
        <v>118</v>
      </c>
      <c r="AV10" s="438"/>
      <c r="AW10" s="438"/>
      <c r="AX10" s="438"/>
      <c r="AY10" s="439" t="s">
        <v>119</v>
      </c>
      <c r="AZ10" s="440"/>
      <c r="BA10" s="440"/>
      <c r="BB10" s="440"/>
      <c r="BC10" s="440"/>
      <c r="BD10" s="440"/>
      <c r="BE10" s="440"/>
      <c r="BF10" s="440"/>
      <c r="BG10" s="440"/>
      <c r="BH10" s="440"/>
      <c r="BI10" s="440"/>
      <c r="BJ10" s="440"/>
      <c r="BK10" s="440"/>
      <c r="BL10" s="440"/>
      <c r="BM10" s="441"/>
      <c r="BN10" s="405">
        <v>36</v>
      </c>
      <c r="BO10" s="406"/>
      <c r="BP10" s="406"/>
      <c r="BQ10" s="406"/>
      <c r="BR10" s="406"/>
      <c r="BS10" s="406"/>
      <c r="BT10" s="406"/>
      <c r="BU10" s="407"/>
      <c r="BV10" s="405">
        <v>263</v>
      </c>
      <c r="BW10" s="406"/>
      <c r="BX10" s="406"/>
      <c r="BY10" s="406"/>
      <c r="BZ10" s="406"/>
      <c r="CA10" s="406"/>
      <c r="CB10" s="406"/>
      <c r="CC10" s="407"/>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121</v>
      </c>
      <c r="M11" s="460"/>
      <c r="N11" s="460"/>
      <c r="O11" s="460"/>
      <c r="P11" s="460"/>
      <c r="Q11" s="461"/>
      <c r="R11" s="462" t="s">
        <v>122</v>
      </c>
      <c r="S11" s="463"/>
      <c r="T11" s="463"/>
      <c r="U11" s="463"/>
      <c r="V11" s="464"/>
      <c r="W11" s="393"/>
      <c r="X11" s="394"/>
      <c r="Y11" s="394"/>
      <c r="Z11" s="394"/>
      <c r="AA11" s="394"/>
      <c r="AB11" s="394"/>
      <c r="AC11" s="394"/>
      <c r="AD11" s="394"/>
      <c r="AE11" s="394"/>
      <c r="AF11" s="394"/>
      <c r="AG11" s="394"/>
      <c r="AH11" s="394"/>
      <c r="AI11" s="394"/>
      <c r="AJ11" s="394"/>
      <c r="AK11" s="394"/>
      <c r="AL11" s="397"/>
      <c r="AM11" s="434" t="s">
        <v>123</v>
      </c>
      <c r="AN11" s="435"/>
      <c r="AO11" s="435"/>
      <c r="AP11" s="435"/>
      <c r="AQ11" s="435"/>
      <c r="AR11" s="435"/>
      <c r="AS11" s="435"/>
      <c r="AT11" s="436"/>
      <c r="AU11" s="437" t="s">
        <v>124</v>
      </c>
      <c r="AV11" s="438"/>
      <c r="AW11" s="438"/>
      <c r="AX11" s="438"/>
      <c r="AY11" s="439" t="s">
        <v>125</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126</v>
      </c>
      <c r="CE11" s="409"/>
      <c r="CF11" s="409"/>
      <c r="CG11" s="409"/>
      <c r="CH11" s="409"/>
      <c r="CI11" s="409"/>
      <c r="CJ11" s="409"/>
      <c r="CK11" s="409"/>
      <c r="CL11" s="409"/>
      <c r="CM11" s="409"/>
      <c r="CN11" s="409"/>
      <c r="CO11" s="409"/>
      <c r="CP11" s="409"/>
      <c r="CQ11" s="409"/>
      <c r="CR11" s="409"/>
      <c r="CS11" s="410"/>
      <c r="CT11" s="445" t="s">
        <v>127</v>
      </c>
      <c r="CU11" s="446"/>
      <c r="CV11" s="446"/>
      <c r="CW11" s="446"/>
      <c r="CX11" s="446"/>
      <c r="CY11" s="446"/>
      <c r="CZ11" s="446"/>
      <c r="DA11" s="447"/>
      <c r="DB11" s="445" t="s">
        <v>128</v>
      </c>
      <c r="DC11" s="446"/>
      <c r="DD11" s="446"/>
      <c r="DE11" s="446"/>
      <c r="DF11" s="446"/>
      <c r="DG11" s="446"/>
      <c r="DH11" s="446"/>
      <c r="DI11" s="447"/>
    </row>
    <row r="12" spans="1:119" ht="18.75" customHeight="1" x14ac:dyDescent="0.15">
      <c r="A12" s="178"/>
      <c r="B12" s="465" t="s">
        <v>129</v>
      </c>
      <c r="C12" s="466"/>
      <c r="D12" s="466"/>
      <c r="E12" s="466"/>
      <c r="F12" s="466"/>
      <c r="G12" s="466"/>
      <c r="H12" s="466"/>
      <c r="I12" s="466"/>
      <c r="J12" s="466"/>
      <c r="K12" s="467"/>
      <c r="L12" s="474" t="s">
        <v>130</v>
      </c>
      <c r="M12" s="475"/>
      <c r="N12" s="475"/>
      <c r="O12" s="475"/>
      <c r="P12" s="475"/>
      <c r="Q12" s="476"/>
      <c r="R12" s="477">
        <v>78784</v>
      </c>
      <c r="S12" s="478"/>
      <c r="T12" s="478"/>
      <c r="U12" s="478"/>
      <c r="V12" s="479"/>
      <c r="W12" s="480" t="s">
        <v>1</v>
      </c>
      <c r="X12" s="438"/>
      <c r="Y12" s="438"/>
      <c r="Z12" s="438"/>
      <c r="AA12" s="438"/>
      <c r="AB12" s="481"/>
      <c r="AC12" s="482" t="s">
        <v>131</v>
      </c>
      <c r="AD12" s="483"/>
      <c r="AE12" s="483"/>
      <c r="AF12" s="483"/>
      <c r="AG12" s="484"/>
      <c r="AH12" s="482" t="s">
        <v>132</v>
      </c>
      <c r="AI12" s="483"/>
      <c r="AJ12" s="483"/>
      <c r="AK12" s="483"/>
      <c r="AL12" s="485"/>
      <c r="AM12" s="434" t="s">
        <v>133</v>
      </c>
      <c r="AN12" s="435"/>
      <c r="AO12" s="435"/>
      <c r="AP12" s="435"/>
      <c r="AQ12" s="435"/>
      <c r="AR12" s="435"/>
      <c r="AS12" s="435"/>
      <c r="AT12" s="436"/>
      <c r="AU12" s="437" t="s">
        <v>134</v>
      </c>
      <c r="AV12" s="438"/>
      <c r="AW12" s="438"/>
      <c r="AX12" s="438"/>
      <c r="AY12" s="439" t="s">
        <v>135</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0</v>
      </c>
      <c r="BW12" s="406"/>
      <c r="BX12" s="406"/>
      <c r="BY12" s="406"/>
      <c r="BZ12" s="406"/>
      <c r="CA12" s="406"/>
      <c r="CB12" s="406"/>
      <c r="CC12" s="407"/>
      <c r="CD12" s="408" t="s">
        <v>136</v>
      </c>
      <c r="CE12" s="409"/>
      <c r="CF12" s="409"/>
      <c r="CG12" s="409"/>
      <c r="CH12" s="409"/>
      <c r="CI12" s="409"/>
      <c r="CJ12" s="409"/>
      <c r="CK12" s="409"/>
      <c r="CL12" s="409"/>
      <c r="CM12" s="409"/>
      <c r="CN12" s="409"/>
      <c r="CO12" s="409"/>
      <c r="CP12" s="409"/>
      <c r="CQ12" s="409"/>
      <c r="CR12" s="409"/>
      <c r="CS12" s="410"/>
      <c r="CT12" s="445" t="s">
        <v>128</v>
      </c>
      <c r="CU12" s="446"/>
      <c r="CV12" s="446"/>
      <c r="CW12" s="446"/>
      <c r="CX12" s="446"/>
      <c r="CY12" s="446"/>
      <c r="CZ12" s="446"/>
      <c r="DA12" s="447"/>
      <c r="DB12" s="445" t="s">
        <v>127</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137</v>
      </c>
      <c r="N13" s="497"/>
      <c r="O13" s="497"/>
      <c r="P13" s="497"/>
      <c r="Q13" s="498"/>
      <c r="R13" s="489">
        <v>77701</v>
      </c>
      <c r="S13" s="490"/>
      <c r="T13" s="490"/>
      <c r="U13" s="490"/>
      <c r="V13" s="491"/>
      <c r="W13" s="421" t="s">
        <v>138</v>
      </c>
      <c r="X13" s="422"/>
      <c r="Y13" s="422"/>
      <c r="Z13" s="422"/>
      <c r="AA13" s="422"/>
      <c r="AB13" s="412"/>
      <c r="AC13" s="456">
        <v>1959</v>
      </c>
      <c r="AD13" s="457"/>
      <c r="AE13" s="457"/>
      <c r="AF13" s="457"/>
      <c r="AG13" s="499"/>
      <c r="AH13" s="456">
        <v>2169</v>
      </c>
      <c r="AI13" s="457"/>
      <c r="AJ13" s="457"/>
      <c r="AK13" s="457"/>
      <c r="AL13" s="458"/>
      <c r="AM13" s="434" t="s">
        <v>139</v>
      </c>
      <c r="AN13" s="435"/>
      <c r="AO13" s="435"/>
      <c r="AP13" s="435"/>
      <c r="AQ13" s="435"/>
      <c r="AR13" s="435"/>
      <c r="AS13" s="435"/>
      <c r="AT13" s="436"/>
      <c r="AU13" s="437" t="s">
        <v>140</v>
      </c>
      <c r="AV13" s="438"/>
      <c r="AW13" s="438"/>
      <c r="AX13" s="438"/>
      <c r="AY13" s="439" t="s">
        <v>141</v>
      </c>
      <c r="AZ13" s="440"/>
      <c r="BA13" s="440"/>
      <c r="BB13" s="440"/>
      <c r="BC13" s="440"/>
      <c r="BD13" s="440"/>
      <c r="BE13" s="440"/>
      <c r="BF13" s="440"/>
      <c r="BG13" s="440"/>
      <c r="BH13" s="440"/>
      <c r="BI13" s="440"/>
      <c r="BJ13" s="440"/>
      <c r="BK13" s="440"/>
      <c r="BL13" s="440"/>
      <c r="BM13" s="441"/>
      <c r="BN13" s="405">
        <v>962607</v>
      </c>
      <c r="BO13" s="406"/>
      <c r="BP13" s="406"/>
      <c r="BQ13" s="406"/>
      <c r="BR13" s="406"/>
      <c r="BS13" s="406"/>
      <c r="BT13" s="406"/>
      <c r="BU13" s="407"/>
      <c r="BV13" s="405">
        <v>360321</v>
      </c>
      <c r="BW13" s="406"/>
      <c r="BX13" s="406"/>
      <c r="BY13" s="406"/>
      <c r="BZ13" s="406"/>
      <c r="CA13" s="406"/>
      <c r="CB13" s="406"/>
      <c r="CC13" s="407"/>
      <c r="CD13" s="408" t="s">
        <v>142</v>
      </c>
      <c r="CE13" s="409"/>
      <c r="CF13" s="409"/>
      <c r="CG13" s="409"/>
      <c r="CH13" s="409"/>
      <c r="CI13" s="409"/>
      <c r="CJ13" s="409"/>
      <c r="CK13" s="409"/>
      <c r="CL13" s="409"/>
      <c r="CM13" s="409"/>
      <c r="CN13" s="409"/>
      <c r="CO13" s="409"/>
      <c r="CP13" s="409"/>
      <c r="CQ13" s="409"/>
      <c r="CR13" s="409"/>
      <c r="CS13" s="410"/>
      <c r="CT13" s="402">
        <v>8.1</v>
      </c>
      <c r="CU13" s="403"/>
      <c r="CV13" s="403"/>
      <c r="CW13" s="403"/>
      <c r="CX13" s="403"/>
      <c r="CY13" s="403"/>
      <c r="CZ13" s="403"/>
      <c r="DA13" s="404"/>
      <c r="DB13" s="402">
        <v>7.3</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143</v>
      </c>
      <c r="M14" s="487"/>
      <c r="N14" s="487"/>
      <c r="O14" s="487"/>
      <c r="P14" s="487"/>
      <c r="Q14" s="488"/>
      <c r="R14" s="489">
        <v>80168</v>
      </c>
      <c r="S14" s="490"/>
      <c r="T14" s="490"/>
      <c r="U14" s="490"/>
      <c r="V14" s="491"/>
      <c r="W14" s="395"/>
      <c r="X14" s="396"/>
      <c r="Y14" s="396"/>
      <c r="Z14" s="396"/>
      <c r="AA14" s="396"/>
      <c r="AB14" s="385"/>
      <c r="AC14" s="492">
        <v>5.2</v>
      </c>
      <c r="AD14" s="493"/>
      <c r="AE14" s="493"/>
      <c r="AF14" s="493"/>
      <c r="AG14" s="494"/>
      <c r="AH14" s="492">
        <v>5.2</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144</v>
      </c>
      <c r="CE14" s="501"/>
      <c r="CF14" s="501"/>
      <c r="CG14" s="501"/>
      <c r="CH14" s="501"/>
      <c r="CI14" s="501"/>
      <c r="CJ14" s="501"/>
      <c r="CK14" s="501"/>
      <c r="CL14" s="501"/>
      <c r="CM14" s="501"/>
      <c r="CN14" s="501"/>
      <c r="CO14" s="501"/>
      <c r="CP14" s="501"/>
      <c r="CQ14" s="501"/>
      <c r="CR14" s="501"/>
      <c r="CS14" s="502"/>
      <c r="CT14" s="503">
        <v>56</v>
      </c>
      <c r="CU14" s="504"/>
      <c r="CV14" s="504"/>
      <c r="CW14" s="504"/>
      <c r="CX14" s="504"/>
      <c r="CY14" s="504"/>
      <c r="CZ14" s="504"/>
      <c r="DA14" s="505"/>
      <c r="DB14" s="503">
        <v>65.900000000000006</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145</v>
      </c>
      <c r="N15" s="497"/>
      <c r="O15" s="497"/>
      <c r="P15" s="497"/>
      <c r="Q15" s="498"/>
      <c r="R15" s="489">
        <v>79114</v>
      </c>
      <c r="S15" s="490"/>
      <c r="T15" s="490"/>
      <c r="U15" s="490"/>
      <c r="V15" s="491"/>
      <c r="W15" s="421" t="s">
        <v>146</v>
      </c>
      <c r="X15" s="422"/>
      <c r="Y15" s="422"/>
      <c r="Z15" s="422"/>
      <c r="AA15" s="422"/>
      <c r="AB15" s="412"/>
      <c r="AC15" s="456">
        <v>10485</v>
      </c>
      <c r="AD15" s="457"/>
      <c r="AE15" s="457"/>
      <c r="AF15" s="457"/>
      <c r="AG15" s="499"/>
      <c r="AH15" s="456">
        <v>11275</v>
      </c>
      <c r="AI15" s="457"/>
      <c r="AJ15" s="457"/>
      <c r="AK15" s="457"/>
      <c r="AL15" s="458"/>
      <c r="AM15" s="434"/>
      <c r="AN15" s="435"/>
      <c r="AO15" s="435"/>
      <c r="AP15" s="435"/>
      <c r="AQ15" s="435"/>
      <c r="AR15" s="435"/>
      <c r="AS15" s="435"/>
      <c r="AT15" s="436"/>
      <c r="AU15" s="437"/>
      <c r="AV15" s="438"/>
      <c r="AW15" s="438"/>
      <c r="AX15" s="438"/>
      <c r="AY15" s="365" t="s">
        <v>147</v>
      </c>
      <c r="AZ15" s="366"/>
      <c r="BA15" s="366"/>
      <c r="BB15" s="366"/>
      <c r="BC15" s="366"/>
      <c r="BD15" s="366"/>
      <c r="BE15" s="366"/>
      <c r="BF15" s="366"/>
      <c r="BG15" s="366"/>
      <c r="BH15" s="366"/>
      <c r="BI15" s="366"/>
      <c r="BJ15" s="366"/>
      <c r="BK15" s="366"/>
      <c r="BL15" s="366"/>
      <c r="BM15" s="367"/>
      <c r="BN15" s="368">
        <v>11509110</v>
      </c>
      <c r="BO15" s="369"/>
      <c r="BP15" s="369"/>
      <c r="BQ15" s="369"/>
      <c r="BR15" s="369"/>
      <c r="BS15" s="369"/>
      <c r="BT15" s="369"/>
      <c r="BU15" s="370"/>
      <c r="BV15" s="368">
        <v>11918109</v>
      </c>
      <c r="BW15" s="369"/>
      <c r="BX15" s="369"/>
      <c r="BY15" s="369"/>
      <c r="BZ15" s="369"/>
      <c r="CA15" s="369"/>
      <c r="CB15" s="369"/>
      <c r="CC15" s="370"/>
      <c r="CD15" s="506" t="s">
        <v>148</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149</v>
      </c>
      <c r="M16" s="509"/>
      <c r="N16" s="509"/>
      <c r="O16" s="509"/>
      <c r="P16" s="509"/>
      <c r="Q16" s="510"/>
      <c r="R16" s="511" t="s">
        <v>150</v>
      </c>
      <c r="S16" s="512"/>
      <c r="T16" s="512"/>
      <c r="U16" s="512"/>
      <c r="V16" s="513"/>
      <c r="W16" s="395"/>
      <c r="X16" s="396"/>
      <c r="Y16" s="396"/>
      <c r="Z16" s="396"/>
      <c r="AA16" s="396"/>
      <c r="AB16" s="385"/>
      <c r="AC16" s="492">
        <v>27.7</v>
      </c>
      <c r="AD16" s="493"/>
      <c r="AE16" s="493"/>
      <c r="AF16" s="493"/>
      <c r="AG16" s="494"/>
      <c r="AH16" s="492">
        <v>27.2</v>
      </c>
      <c r="AI16" s="493"/>
      <c r="AJ16" s="493"/>
      <c r="AK16" s="493"/>
      <c r="AL16" s="495"/>
      <c r="AM16" s="434"/>
      <c r="AN16" s="435"/>
      <c r="AO16" s="435"/>
      <c r="AP16" s="435"/>
      <c r="AQ16" s="435"/>
      <c r="AR16" s="435"/>
      <c r="AS16" s="435"/>
      <c r="AT16" s="436"/>
      <c r="AU16" s="437"/>
      <c r="AV16" s="438"/>
      <c r="AW16" s="438"/>
      <c r="AX16" s="438"/>
      <c r="AY16" s="439" t="s">
        <v>151</v>
      </c>
      <c r="AZ16" s="440"/>
      <c r="BA16" s="440"/>
      <c r="BB16" s="440"/>
      <c r="BC16" s="440"/>
      <c r="BD16" s="440"/>
      <c r="BE16" s="440"/>
      <c r="BF16" s="440"/>
      <c r="BG16" s="440"/>
      <c r="BH16" s="440"/>
      <c r="BI16" s="440"/>
      <c r="BJ16" s="440"/>
      <c r="BK16" s="440"/>
      <c r="BL16" s="440"/>
      <c r="BM16" s="441"/>
      <c r="BN16" s="405">
        <v>21341959</v>
      </c>
      <c r="BO16" s="406"/>
      <c r="BP16" s="406"/>
      <c r="BQ16" s="406"/>
      <c r="BR16" s="406"/>
      <c r="BS16" s="406"/>
      <c r="BT16" s="406"/>
      <c r="BU16" s="407"/>
      <c r="BV16" s="405">
        <v>20557269</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152</v>
      </c>
      <c r="N17" s="517"/>
      <c r="O17" s="517"/>
      <c r="P17" s="517"/>
      <c r="Q17" s="518"/>
      <c r="R17" s="511" t="s">
        <v>153</v>
      </c>
      <c r="S17" s="512"/>
      <c r="T17" s="512"/>
      <c r="U17" s="512"/>
      <c r="V17" s="513"/>
      <c r="W17" s="421" t="s">
        <v>154</v>
      </c>
      <c r="X17" s="422"/>
      <c r="Y17" s="422"/>
      <c r="Z17" s="422"/>
      <c r="AA17" s="422"/>
      <c r="AB17" s="412"/>
      <c r="AC17" s="456">
        <v>25431</v>
      </c>
      <c r="AD17" s="457"/>
      <c r="AE17" s="457"/>
      <c r="AF17" s="457"/>
      <c r="AG17" s="499"/>
      <c r="AH17" s="456">
        <v>27936</v>
      </c>
      <c r="AI17" s="457"/>
      <c r="AJ17" s="457"/>
      <c r="AK17" s="457"/>
      <c r="AL17" s="458"/>
      <c r="AM17" s="434"/>
      <c r="AN17" s="435"/>
      <c r="AO17" s="435"/>
      <c r="AP17" s="435"/>
      <c r="AQ17" s="435"/>
      <c r="AR17" s="435"/>
      <c r="AS17" s="435"/>
      <c r="AT17" s="436"/>
      <c r="AU17" s="437"/>
      <c r="AV17" s="438"/>
      <c r="AW17" s="438"/>
      <c r="AX17" s="438"/>
      <c r="AY17" s="439" t="s">
        <v>155</v>
      </c>
      <c r="AZ17" s="440"/>
      <c r="BA17" s="440"/>
      <c r="BB17" s="440"/>
      <c r="BC17" s="440"/>
      <c r="BD17" s="440"/>
      <c r="BE17" s="440"/>
      <c r="BF17" s="440"/>
      <c r="BG17" s="440"/>
      <c r="BH17" s="440"/>
      <c r="BI17" s="440"/>
      <c r="BJ17" s="440"/>
      <c r="BK17" s="440"/>
      <c r="BL17" s="440"/>
      <c r="BM17" s="441"/>
      <c r="BN17" s="405">
        <v>14545808</v>
      </c>
      <c r="BO17" s="406"/>
      <c r="BP17" s="406"/>
      <c r="BQ17" s="406"/>
      <c r="BR17" s="406"/>
      <c r="BS17" s="406"/>
      <c r="BT17" s="406"/>
      <c r="BU17" s="407"/>
      <c r="BV17" s="405">
        <v>15087256</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156</v>
      </c>
      <c r="C18" s="448"/>
      <c r="D18" s="448"/>
      <c r="E18" s="528"/>
      <c r="F18" s="528"/>
      <c r="G18" s="528"/>
      <c r="H18" s="528"/>
      <c r="I18" s="528"/>
      <c r="J18" s="528"/>
      <c r="K18" s="528"/>
      <c r="L18" s="529">
        <v>1449.83</v>
      </c>
      <c r="M18" s="529"/>
      <c r="N18" s="529"/>
      <c r="O18" s="529"/>
      <c r="P18" s="529"/>
      <c r="Q18" s="529"/>
      <c r="R18" s="530"/>
      <c r="S18" s="530"/>
      <c r="T18" s="530"/>
      <c r="U18" s="530"/>
      <c r="V18" s="531"/>
      <c r="W18" s="423"/>
      <c r="X18" s="424"/>
      <c r="Y18" s="424"/>
      <c r="Z18" s="424"/>
      <c r="AA18" s="424"/>
      <c r="AB18" s="415"/>
      <c r="AC18" s="532">
        <v>67.099999999999994</v>
      </c>
      <c r="AD18" s="533"/>
      <c r="AE18" s="533"/>
      <c r="AF18" s="533"/>
      <c r="AG18" s="534"/>
      <c r="AH18" s="532">
        <v>67.5</v>
      </c>
      <c r="AI18" s="533"/>
      <c r="AJ18" s="533"/>
      <c r="AK18" s="533"/>
      <c r="AL18" s="535"/>
      <c r="AM18" s="434"/>
      <c r="AN18" s="435"/>
      <c r="AO18" s="435"/>
      <c r="AP18" s="435"/>
      <c r="AQ18" s="435"/>
      <c r="AR18" s="435"/>
      <c r="AS18" s="435"/>
      <c r="AT18" s="436"/>
      <c r="AU18" s="437"/>
      <c r="AV18" s="438"/>
      <c r="AW18" s="438"/>
      <c r="AX18" s="438"/>
      <c r="AY18" s="439" t="s">
        <v>157</v>
      </c>
      <c r="AZ18" s="440"/>
      <c r="BA18" s="440"/>
      <c r="BB18" s="440"/>
      <c r="BC18" s="440"/>
      <c r="BD18" s="440"/>
      <c r="BE18" s="440"/>
      <c r="BF18" s="440"/>
      <c r="BG18" s="440"/>
      <c r="BH18" s="440"/>
      <c r="BI18" s="440"/>
      <c r="BJ18" s="440"/>
      <c r="BK18" s="440"/>
      <c r="BL18" s="440"/>
      <c r="BM18" s="441"/>
      <c r="BN18" s="405">
        <v>25293798</v>
      </c>
      <c r="BO18" s="406"/>
      <c r="BP18" s="406"/>
      <c r="BQ18" s="406"/>
      <c r="BR18" s="406"/>
      <c r="BS18" s="406"/>
      <c r="BT18" s="406"/>
      <c r="BU18" s="407"/>
      <c r="BV18" s="405">
        <v>24766962</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158</v>
      </c>
      <c r="C19" s="448"/>
      <c r="D19" s="448"/>
      <c r="E19" s="528"/>
      <c r="F19" s="528"/>
      <c r="G19" s="528"/>
      <c r="H19" s="528"/>
      <c r="I19" s="528"/>
      <c r="J19" s="528"/>
      <c r="K19" s="528"/>
      <c r="L19" s="536">
        <v>54</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159</v>
      </c>
      <c r="AZ19" s="440"/>
      <c r="BA19" s="440"/>
      <c r="BB19" s="440"/>
      <c r="BC19" s="440"/>
      <c r="BD19" s="440"/>
      <c r="BE19" s="440"/>
      <c r="BF19" s="440"/>
      <c r="BG19" s="440"/>
      <c r="BH19" s="440"/>
      <c r="BI19" s="440"/>
      <c r="BJ19" s="440"/>
      <c r="BK19" s="440"/>
      <c r="BL19" s="440"/>
      <c r="BM19" s="441"/>
      <c r="BN19" s="405">
        <v>31456996</v>
      </c>
      <c r="BO19" s="406"/>
      <c r="BP19" s="406"/>
      <c r="BQ19" s="406"/>
      <c r="BR19" s="406"/>
      <c r="BS19" s="406"/>
      <c r="BT19" s="406"/>
      <c r="BU19" s="407"/>
      <c r="BV19" s="405">
        <v>29162114</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160</v>
      </c>
      <c r="C20" s="448"/>
      <c r="D20" s="448"/>
      <c r="E20" s="528"/>
      <c r="F20" s="528"/>
      <c r="G20" s="528"/>
      <c r="H20" s="528"/>
      <c r="I20" s="528"/>
      <c r="J20" s="528"/>
      <c r="K20" s="528"/>
      <c r="L20" s="536">
        <v>32308</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161</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162</v>
      </c>
      <c r="C22" s="549"/>
      <c r="D22" s="550"/>
      <c r="E22" s="417" t="s">
        <v>1</v>
      </c>
      <c r="F22" s="422"/>
      <c r="G22" s="422"/>
      <c r="H22" s="422"/>
      <c r="I22" s="422"/>
      <c r="J22" s="422"/>
      <c r="K22" s="412"/>
      <c r="L22" s="417" t="s">
        <v>163</v>
      </c>
      <c r="M22" s="422"/>
      <c r="N22" s="422"/>
      <c r="O22" s="422"/>
      <c r="P22" s="412"/>
      <c r="Q22" s="580" t="s">
        <v>164</v>
      </c>
      <c r="R22" s="581"/>
      <c r="S22" s="581"/>
      <c r="T22" s="581"/>
      <c r="U22" s="581"/>
      <c r="V22" s="582"/>
      <c r="W22" s="548" t="s">
        <v>165</v>
      </c>
      <c r="X22" s="549"/>
      <c r="Y22" s="550"/>
      <c r="Z22" s="417" t="s">
        <v>1</v>
      </c>
      <c r="AA22" s="422"/>
      <c r="AB22" s="422"/>
      <c r="AC22" s="422"/>
      <c r="AD22" s="422"/>
      <c r="AE22" s="422"/>
      <c r="AF22" s="422"/>
      <c r="AG22" s="412"/>
      <c r="AH22" s="586" t="s">
        <v>166</v>
      </c>
      <c r="AI22" s="422"/>
      <c r="AJ22" s="422"/>
      <c r="AK22" s="422"/>
      <c r="AL22" s="412"/>
      <c r="AM22" s="586" t="s">
        <v>167</v>
      </c>
      <c r="AN22" s="587"/>
      <c r="AO22" s="587"/>
      <c r="AP22" s="587"/>
      <c r="AQ22" s="587"/>
      <c r="AR22" s="588"/>
      <c r="AS22" s="580" t="s">
        <v>164</v>
      </c>
      <c r="AT22" s="581"/>
      <c r="AU22" s="581"/>
      <c r="AV22" s="581"/>
      <c r="AW22" s="581"/>
      <c r="AX22" s="592"/>
      <c r="AY22" s="365" t="s">
        <v>168</v>
      </c>
      <c r="AZ22" s="366"/>
      <c r="BA22" s="366"/>
      <c r="BB22" s="366"/>
      <c r="BC22" s="366"/>
      <c r="BD22" s="366"/>
      <c r="BE22" s="366"/>
      <c r="BF22" s="366"/>
      <c r="BG22" s="366"/>
      <c r="BH22" s="366"/>
      <c r="BI22" s="366"/>
      <c r="BJ22" s="366"/>
      <c r="BK22" s="366"/>
      <c r="BL22" s="366"/>
      <c r="BM22" s="367"/>
      <c r="BN22" s="368">
        <v>56505510</v>
      </c>
      <c r="BO22" s="369"/>
      <c r="BP22" s="369"/>
      <c r="BQ22" s="369"/>
      <c r="BR22" s="369"/>
      <c r="BS22" s="369"/>
      <c r="BT22" s="369"/>
      <c r="BU22" s="370"/>
      <c r="BV22" s="368">
        <v>58889311</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169</v>
      </c>
      <c r="AZ23" s="440"/>
      <c r="BA23" s="440"/>
      <c r="BB23" s="440"/>
      <c r="BC23" s="440"/>
      <c r="BD23" s="440"/>
      <c r="BE23" s="440"/>
      <c r="BF23" s="440"/>
      <c r="BG23" s="440"/>
      <c r="BH23" s="440"/>
      <c r="BI23" s="440"/>
      <c r="BJ23" s="440"/>
      <c r="BK23" s="440"/>
      <c r="BL23" s="440"/>
      <c r="BM23" s="441"/>
      <c r="BN23" s="405">
        <v>36363027</v>
      </c>
      <c r="BO23" s="406"/>
      <c r="BP23" s="406"/>
      <c r="BQ23" s="406"/>
      <c r="BR23" s="406"/>
      <c r="BS23" s="406"/>
      <c r="BT23" s="406"/>
      <c r="BU23" s="407"/>
      <c r="BV23" s="405">
        <v>36725352</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170</v>
      </c>
      <c r="F24" s="435"/>
      <c r="G24" s="435"/>
      <c r="H24" s="435"/>
      <c r="I24" s="435"/>
      <c r="J24" s="435"/>
      <c r="K24" s="436"/>
      <c r="L24" s="456">
        <v>1</v>
      </c>
      <c r="M24" s="457"/>
      <c r="N24" s="457"/>
      <c r="O24" s="457"/>
      <c r="P24" s="499"/>
      <c r="Q24" s="456">
        <v>9120</v>
      </c>
      <c r="R24" s="457"/>
      <c r="S24" s="457"/>
      <c r="T24" s="457"/>
      <c r="U24" s="457"/>
      <c r="V24" s="499"/>
      <c r="W24" s="551"/>
      <c r="X24" s="552"/>
      <c r="Y24" s="553"/>
      <c r="Z24" s="455" t="s">
        <v>171</v>
      </c>
      <c r="AA24" s="435"/>
      <c r="AB24" s="435"/>
      <c r="AC24" s="435"/>
      <c r="AD24" s="435"/>
      <c r="AE24" s="435"/>
      <c r="AF24" s="435"/>
      <c r="AG24" s="436"/>
      <c r="AH24" s="456">
        <v>885</v>
      </c>
      <c r="AI24" s="457"/>
      <c r="AJ24" s="457"/>
      <c r="AK24" s="457"/>
      <c r="AL24" s="499"/>
      <c r="AM24" s="456">
        <v>2842620</v>
      </c>
      <c r="AN24" s="457"/>
      <c r="AO24" s="457"/>
      <c r="AP24" s="457"/>
      <c r="AQ24" s="457"/>
      <c r="AR24" s="499"/>
      <c r="AS24" s="456">
        <v>3212</v>
      </c>
      <c r="AT24" s="457"/>
      <c r="AU24" s="457"/>
      <c r="AV24" s="457"/>
      <c r="AW24" s="457"/>
      <c r="AX24" s="458"/>
      <c r="AY24" s="521" t="s">
        <v>172</v>
      </c>
      <c r="AZ24" s="522"/>
      <c r="BA24" s="522"/>
      <c r="BB24" s="522"/>
      <c r="BC24" s="522"/>
      <c r="BD24" s="522"/>
      <c r="BE24" s="522"/>
      <c r="BF24" s="522"/>
      <c r="BG24" s="522"/>
      <c r="BH24" s="522"/>
      <c r="BI24" s="522"/>
      <c r="BJ24" s="522"/>
      <c r="BK24" s="522"/>
      <c r="BL24" s="522"/>
      <c r="BM24" s="523"/>
      <c r="BN24" s="405">
        <v>36756119</v>
      </c>
      <c r="BO24" s="406"/>
      <c r="BP24" s="406"/>
      <c r="BQ24" s="406"/>
      <c r="BR24" s="406"/>
      <c r="BS24" s="406"/>
      <c r="BT24" s="406"/>
      <c r="BU24" s="407"/>
      <c r="BV24" s="405">
        <v>38972509</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173</v>
      </c>
      <c r="F25" s="435"/>
      <c r="G25" s="435"/>
      <c r="H25" s="435"/>
      <c r="I25" s="435"/>
      <c r="J25" s="435"/>
      <c r="K25" s="436"/>
      <c r="L25" s="456">
        <v>1</v>
      </c>
      <c r="M25" s="457"/>
      <c r="N25" s="457"/>
      <c r="O25" s="457"/>
      <c r="P25" s="499"/>
      <c r="Q25" s="456">
        <v>7220</v>
      </c>
      <c r="R25" s="457"/>
      <c r="S25" s="457"/>
      <c r="T25" s="457"/>
      <c r="U25" s="457"/>
      <c r="V25" s="499"/>
      <c r="W25" s="551"/>
      <c r="X25" s="552"/>
      <c r="Y25" s="553"/>
      <c r="Z25" s="455" t="s">
        <v>174</v>
      </c>
      <c r="AA25" s="435"/>
      <c r="AB25" s="435"/>
      <c r="AC25" s="435"/>
      <c r="AD25" s="435"/>
      <c r="AE25" s="435"/>
      <c r="AF25" s="435"/>
      <c r="AG25" s="436"/>
      <c r="AH25" s="456">
        <v>189</v>
      </c>
      <c r="AI25" s="457"/>
      <c r="AJ25" s="457"/>
      <c r="AK25" s="457"/>
      <c r="AL25" s="499"/>
      <c r="AM25" s="456">
        <v>570213</v>
      </c>
      <c r="AN25" s="457"/>
      <c r="AO25" s="457"/>
      <c r="AP25" s="457"/>
      <c r="AQ25" s="457"/>
      <c r="AR25" s="499"/>
      <c r="AS25" s="456">
        <v>3017</v>
      </c>
      <c r="AT25" s="457"/>
      <c r="AU25" s="457"/>
      <c r="AV25" s="457"/>
      <c r="AW25" s="457"/>
      <c r="AX25" s="458"/>
      <c r="AY25" s="365" t="s">
        <v>175</v>
      </c>
      <c r="AZ25" s="366"/>
      <c r="BA25" s="366"/>
      <c r="BB25" s="366"/>
      <c r="BC25" s="366"/>
      <c r="BD25" s="366"/>
      <c r="BE25" s="366"/>
      <c r="BF25" s="366"/>
      <c r="BG25" s="366"/>
      <c r="BH25" s="366"/>
      <c r="BI25" s="366"/>
      <c r="BJ25" s="366"/>
      <c r="BK25" s="366"/>
      <c r="BL25" s="366"/>
      <c r="BM25" s="367"/>
      <c r="BN25" s="368">
        <v>8632520</v>
      </c>
      <c r="BO25" s="369"/>
      <c r="BP25" s="369"/>
      <c r="BQ25" s="369"/>
      <c r="BR25" s="369"/>
      <c r="BS25" s="369"/>
      <c r="BT25" s="369"/>
      <c r="BU25" s="370"/>
      <c r="BV25" s="368">
        <v>7136131</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176</v>
      </c>
      <c r="F26" s="435"/>
      <c r="G26" s="435"/>
      <c r="H26" s="435"/>
      <c r="I26" s="435"/>
      <c r="J26" s="435"/>
      <c r="K26" s="436"/>
      <c r="L26" s="456">
        <v>1</v>
      </c>
      <c r="M26" s="457"/>
      <c r="N26" s="457"/>
      <c r="O26" s="457"/>
      <c r="P26" s="499"/>
      <c r="Q26" s="456">
        <v>6412</v>
      </c>
      <c r="R26" s="457"/>
      <c r="S26" s="457"/>
      <c r="T26" s="457"/>
      <c r="U26" s="457"/>
      <c r="V26" s="499"/>
      <c r="W26" s="551"/>
      <c r="X26" s="552"/>
      <c r="Y26" s="553"/>
      <c r="Z26" s="455" t="s">
        <v>177</v>
      </c>
      <c r="AA26" s="557"/>
      <c r="AB26" s="557"/>
      <c r="AC26" s="557"/>
      <c r="AD26" s="557"/>
      <c r="AE26" s="557"/>
      <c r="AF26" s="557"/>
      <c r="AG26" s="558"/>
      <c r="AH26" s="456">
        <v>18</v>
      </c>
      <c r="AI26" s="457"/>
      <c r="AJ26" s="457"/>
      <c r="AK26" s="457"/>
      <c r="AL26" s="499"/>
      <c r="AM26" s="456">
        <v>58194</v>
      </c>
      <c r="AN26" s="457"/>
      <c r="AO26" s="457"/>
      <c r="AP26" s="457"/>
      <c r="AQ26" s="457"/>
      <c r="AR26" s="499"/>
      <c r="AS26" s="456">
        <v>3233</v>
      </c>
      <c r="AT26" s="457"/>
      <c r="AU26" s="457"/>
      <c r="AV26" s="457"/>
      <c r="AW26" s="457"/>
      <c r="AX26" s="458"/>
      <c r="AY26" s="408" t="s">
        <v>178</v>
      </c>
      <c r="AZ26" s="409"/>
      <c r="BA26" s="409"/>
      <c r="BB26" s="409"/>
      <c r="BC26" s="409"/>
      <c r="BD26" s="409"/>
      <c r="BE26" s="409"/>
      <c r="BF26" s="409"/>
      <c r="BG26" s="409"/>
      <c r="BH26" s="409"/>
      <c r="BI26" s="409"/>
      <c r="BJ26" s="409"/>
      <c r="BK26" s="409"/>
      <c r="BL26" s="409"/>
      <c r="BM26" s="410"/>
      <c r="BN26" s="405" t="s">
        <v>179</v>
      </c>
      <c r="BO26" s="406"/>
      <c r="BP26" s="406"/>
      <c r="BQ26" s="406"/>
      <c r="BR26" s="406"/>
      <c r="BS26" s="406"/>
      <c r="BT26" s="406"/>
      <c r="BU26" s="407"/>
      <c r="BV26" s="405" t="s">
        <v>180</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181</v>
      </c>
      <c r="F27" s="435"/>
      <c r="G27" s="435"/>
      <c r="H27" s="435"/>
      <c r="I27" s="435"/>
      <c r="J27" s="435"/>
      <c r="K27" s="436"/>
      <c r="L27" s="456">
        <v>1</v>
      </c>
      <c r="M27" s="457"/>
      <c r="N27" s="457"/>
      <c r="O27" s="457"/>
      <c r="P27" s="499"/>
      <c r="Q27" s="456">
        <v>4900</v>
      </c>
      <c r="R27" s="457"/>
      <c r="S27" s="457"/>
      <c r="T27" s="457"/>
      <c r="U27" s="457"/>
      <c r="V27" s="499"/>
      <c r="W27" s="551"/>
      <c r="X27" s="552"/>
      <c r="Y27" s="553"/>
      <c r="Z27" s="455" t="s">
        <v>182</v>
      </c>
      <c r="AA27" s="435"/>
      <c r="AB27" s="435"/>
      <c r="AC27" s="435"/>
      <c r="AD27" s="435"/>
      <c r="AE27" s="435"/>
      <c r="AF27" s="435"/>
      <c r="AG27" s="436"/>
      <c r="AH27" s="456">
        <v>8</v>
      </c>
      <c r="AI27" s="457"/>
      <c r="AJ27" s="457"/>
      <c r="AK27" s="457"/>
      <c r="AL27" s="499"/>
      <c r="AM27" s="456">
        <v>31616</v>
      </c>
      <c r="AN27" s="457"/>
      <c r="AO27" s="457"/>
      <c r="AP27" s="457"/>
      <c r="AQ27" s="457"/>
      <c r="AR27" s="499"/>
      <c r="AS27" s="456">
        <v>3952</v>
      </c>
      <c r="AT27" s="457"/>
      <c r="AU27" s="457"/>
      <c r="AV27" s="457"/>
      <c r="AW27" s="457"/>
      <c r="AX27" s="458"/>
      <c r="AY27" s="500" t="s">
        <v>183</v>
      </c>
      <c r="AZ27" s="501"/>
      <c r="BA27" s="501"/>
      <c r="BB27" s="501"/>
      <c r="BC27" s="501"/>
      <c r="BD27" s="501"/>
      <c r="BE27" s="501"/>
      <c r="BF27" s="501"/>
      <c r="BG27" s="501"/>
      <c r="BH27" s="501"/>
      <c r="BI27" s="501"/>
      <c r="BJ27" s="501"/>
      <c r="BK27" s="501"/>
      <c r="BL27" s="501"/>
      <c r="BM27" s="502"/>
      <c r="BN27" s="524">
        <v>303513</v>
      </c>
      <c r="BO27" s="525"/>
      <c r="BP27" s="525"/>
      <c r="BQ27" s="525"/>
      <c r="BR27" s="525"/>
      <c r="BS27" s="525"/>
      <c r="BT27" s="525"/>
      <c r="BU27" s="526"/>
      <c r="BV27" s="524">
        <v>303507</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184</v>
      </c>
      <c r="F28" s="435"/>
      <c r="G28" s="435"/>
      <c r="H28" s="435"/>
      <c r="I28" s="435"/>
      <c r="J28" s="435"/>
      <c r="K28" s="436"/>
      <c r="L28" s="456">
        <v>1</v>
      </c>
      <c r="M28" s="457"/>
      <c r="N28" s="457"/>
      <c r="O28" s="457"/>
      <c r="P28" s="499"/>
      <c r="Q28" s="456">
        <v>4100</v>
      </c>
      <c r="R28" s="457"/>
      <c r="S28" s="457"/>
      <c r="T28" s="457"/>
      <c r="U28" s="457"/>
      <c r="V28" s="499"/>
      <c r="W28" s="551"/>
      <c r="X28" s="552"/>
      <c r="Y28" s="553"/>
      <c r="Z28" s="455" t="s">
        <v>185</v>
      </c>
      <c r="AA28" s="435"/>
      <c r="AB28" s="435"/>
      <c r="AC28" s="435"/>
      <c r="AD28" s="435"/>
      <c r="AE28" s="435"/>
      <c r="AF28" s="435"/>
      <c r="AG28" s="436"/>
      <c r="AH28" s="456" t="s">
        <v>179</v>
      </c>
      <c r="AI28" s="457"/>
      <c r="AJ28" s="457"/>
      <c r="AK28" s="457"/>
      <c r="AL28" s="499"/>
      <c r="AM28" s="456" t="s">
        <v>180</v>
      </c>
      <c r="AN28" s="457"/>
      <c r="AO28" s="457"/>
      <c r="AP28" s="457"/>
      <c r="AQ28" s="457"/>
      <c r="AR28" s="499"/>
      <c r="AS28" s="456" t="s">
        <v>186</v>
      </c>
      <c r="AT28" s="457"/>
      <c r="AU28" s="457"/>
      <c r="AV28" s="457"/>
      <c r="AW28" s="457"/>
      <c r="AX28" s="458"/>
      <c r="AY28" s="559" t="s">
        <v>187</v>
      </c>
      <c r="AZ28" s="560"/>
      <c r="BA28" s="560"/>
      <c r="BB28" s="561"/>
      <c r="BC28" s="365" t="s">
        <v>47</v>
      </c>
      <c r="BD28" s="366"/>
      <c r="BE28" s="366"/>
      <c r="BF28" s="366"/>
      <c r="BG28" s="366"/>
      <c r="BH28" s="366"/>
      <c r="BI28" s="366"/>
      <c r="BJ28" s="366"/>
      <c r="BK28" s="366"/>
      <c r="BL28" s="366"/>
      <c r="BM28" s="367"/>
      <c r="BN28" s="368">
        <v>2648249</v>
      </c>
      <c r="BO28" s="369"/>
      <c r="BP28" s="369"/>
      <c r="BQ28" s="369"/>
      <c r="BR28" s="369"/>
      <c r="BS28" s="369"/>
      <c r="BT28" s="369"/>
      <c r="BU28" s="370"/>
      <c r="BV28" s="368">
        <v>2648213</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188</v>
      </c>
      <c r="F29" s="435"/>
      <c r="G29" s="435"/>
      <c r="H29" s="435"/>
      <c r="I29" s="435"/>
      <c r="J29" s="435"/>
      <c r="K29" s="436"/>
      <c r="L29" s="456">
        <v>22</v>
      </c>
      <c r="M29" s="457"/>
      <c r="N29" s="457"/>
      <c r="O29" s="457"/>
      <c r="P29" s="499"/>
      <c r="Q29" s="456">
        <v>3800</v>
      </c>
      <c r="R29" s="457"/>
      <c r="S29" s="457"/>
      <c r="T29" s="457"/>
      <c r="U29" s="457"/>
      <c r="V29" s="499"/>
      <c r="W29" s="554"/>
      <c r="X29" s="555"/>
      <c r="Y29" s="556"/>
      <c r="Z29" s="455" t="s">
        <v>189</v>
      </c>
      <c r="AA29" s="435"/>
      <c r="AB29" s="435"/>
      <c r="AC29" s="435"/>
      <c r="AD29" s="435"/>
      <c r="AE29" s="435"/>
      <c r="AF29" s="435"/>
      <c r="AG29" s="436"/>
      <c r="AH29" s="456">
        <v>893</v>
      </c>
      <c r="AI29" s="457"/>
      <c r="AJ29" s="457"/>
      <c r="AK29" s="457"/>
      <c r="AL29" s="499"/>
      <c r="AM29" s="456">
        <v>2874236</v>
      </c>
      <c r="AN29" s="457"/>
      <c r="AO29" s="457"/>
      <c r="AP29" s="457"/>
      <c r="AQ29" s="457"/>
      <c r="AR29" s="499"/>
      <c r="AS29" s="456">
        <v>3219</v>
      </c>
      <c r="AT29" s="457"/>
      <c r="AU29" s="457"/>
      <c r="AV29" s="457"/>
      <c r="AW29" s="457"/>
      <c r="AX29" s="458"/>
      <c r="AY29" s="562"/>
      <c r="AZ29" s="563"/>
      <c r="BA29" s="563"/>
      <c r="BB29" s="564"/>
      <c r="BC29" s="439" t="s">
        <v>190</v>
      </c>
      <c r="BD29" s="440"/>
      <c r="BE29" s="440"/>
      <c r="BF29" s="440"/>
      <c r="BG29" s="440"/>
      <c r="BH29" s="440"/>
      <c r="BI29" s="440"/>
      <c r="BJ29" s="440"/>
      <c r="BK29" s="440"/>
      <c r="BL29" s="440"/>
      <c r="BM29" s="441"/>
      <c r="BN29" s="405">
        <v>1435159</v>
      </c>
      <c r="BO29" s="406"/>
      <c r="BP29" s="406"/>
      <c r="BQ29" s="406"/>
      <c r="BR29" s="406"/>
      <c r="BS29" s="406"/>
      <c r="BT29" s="406"/>
      <c r="BU29" s="407"/>
      <c r="BV29" s="405">
        <v>969910</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191</v>
      </c>
      <c r="X30" s="573"/>
      <c r="Y30" s="573"/>
      <c r="Z30" s="573"/>
      <c r="AA30" s="573"/>
      <c r="AB30" s="573"/>
      <c r="AC30" s="573"/>
      <c r="AD30" s="573"/>
      <c r="AE30" s="573"/>
      <c r="AF30" s="573"/>
      <c r="AG30" s="574"/>
      <c r="AH30" s="532">
        <v>98.1</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49</v>
      </c>
      <c r="BD30" s="522"/>
      <c r="BE30" s="522"/>
      <c r="BF30" s="522"/>
      <c r="BG30" s="522"/>
      <c r="BH30" s="522"/>
      <c r="BI30" s="522"/>
      <c r="BJ30" s="522"/>
      <c r="BK30" s="522"/>
      <c r="BL30" s="522"/>
      <c r="BM30" s="523"/>
      <c r="BN30" s="524">
        <v>4661195</v>
      </c>
      <c r="BO30" s="525"/>
      <c r="BP30" s="525"/>
      <c r="BQ30" s="525"/>
      <c r="BR30" s="525"/>
      <c r="BS30" s="525"/>
      <c r="BT30" s="525"/>
      <c r="BU30" s="526"/>
      <c r="BV30" s="524">
        <v>4043497</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192</v>
      </c>
      <c r="D32" s="568"/>
      <c r="E32" s="568"/>
      <c r="F32" s="568"/>
      <c r="G32" s="568"/>
      <c r="H32" s="568"/>
      <c r="I32" s="568"/>
      <c r="J32" s="568"/>
      <c r="K32" s="568"/>
      <c r="L32" s="568"/>
      <c r="M32" s="568"/>
      <c r="N32" s="568"/>
      <c r="O32" s="568"/>
      <c r="P32" s="568"/>
      <c r="Q32" s="568"/>
      <c r="R32" s="568"/>
      <c r="S32" s="568"/>
      <c r="U32" s="409" t="s">
        <v>193</v>
      </c>
      <c r="V32" s="409"/>
      <c r="W32" s="409"/>
      <c r="X32" s="409"/>
      <c r="Y32" s="409"/>
      <c r="Z32" s="409"/>
      <c r="AA32" s="409"/>
      <c r="AB32" s="409"/>
      <c r="AC32" s="409"/>
      <c r="AD32" s="409"/>
      <c r="AE32" s="409"/>
      <c r="AF32" s="409"/>
      <c r="AG32" s="409"/>
      <c r="AH32" s="409"/>
      <c r="AI32" s="409"/>
      <c r="AJ32" s="409"/>
      <c r="AK32" s="409"/>
      <c r="AM32" s="409" t="s">
        <v>194</v>
      </c>
      <c r="AN32" s="409"/>
      <c r="AO32" s="409"/>
      <c r="AP32" s="409"/>
      <c r="AQ32" s="409"/>
      <c r="AR32" s="409"/>
      <c r="AS32" s="409"/>
      <c r="AT32" s="409"/>
      <c r="AU32" s="409"/>
      <c r="AV32" s="409"/>
      <c r="AW32" s="409"/>
      <c r="AX32" s="409"/>
      <c r="AY32" s="409"/>
      <c r="AZ32" s="409"/>
      <c r="BA32" s="409"/>
      <c r="BB32" s="409"/>
      <c r="BC32" s="409"/>
      <c r="BE32" s="409" t="s">
        <v>195</v>
      </c>
      <c r="BF32" s="409"/>
      <c r="BG32" s="409"/>
      <c r="BH32" s="409"/>
      <c r="BI32" s="409"/>
      <c r="BJ32" s="409"/>
      <c r="BK32" s="409"/>
      <c r="BL32" s="409"/>
      <c r="BM32" s="409"/>
      <c r="BN32" s="409"/>
      <c r="BO32" s="409"/>
      <c r="BP32" s="409"/>
      <c r="BQ32" s="409"/>
      <c r="BR32" s="409"/>
      <c r="BS32" s="409"/>
      <c r="BT32" s="409"/>
      <c r="BU32" s="409"/>
      <c r="BW32" s="409" t="s">
        <v>196</v>
      </c>
      <c r="BX32" s="409"/>
      <c r="BY32" s="409"/>
      <c r="BZ32" s="409"/>
      <c r="CA32" s="409"/>
      <c r="CB32" s="409"/>
      <c r="CC32" s="409"/>
      <c r="CD32" s="409"/>
      <c r="CE32" s="409"/>
      <c r="CF32" s="409"/>
      <c r="CG32" s="409"/>
      <c r="CH32" s="409"/>
      <c r="CI32" s="409"/>
      <c r="CJ32" s="409"/>
      <c r="CK32" s="409"/>
      <c r="CL32" s="409"/>
      <c r="CM32" s="409"/>
      <c r="CO32" s="409" t="s">
        <v>197</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198</v>
      </c>
      <c r="D33" s="429"/>
      <c r="E33" s="394" t="s">
        <v>199</v>
      </c>
      <c r="F33" s="394"/>
      <c r="G33" s="394"/>
      <c r="H33" s="394"/>
      <c r="I33" s="394"/>
      <c r="J33" s="394"/>
      <c r="K33" s="394"/>
      <c r="L33" s="394"/>
      <c r="M33" s="394"/>
      <c r="N33" s="394"/>
      <c r="O33" s="394"/>
      <c r="P33" s="394"/>
      <c r="Q33" s="394"/>
      <c r="R33" s="394"/>
      <c r="S33" s="394"/>
      <c r="T33" s="203"/>
      <c r="U33" s="429" t="s">
        <v>200</v>
      </c>
      <c r="V33" s="429"/>
      <c r="W33" s="394" t="s">
        <v>199</v>
      </c>
      <c r="X33" s="394"/>
      <c r="Y33" s="394"/>
      <c r="Z33" s="394"/>
      <c r="AA33" s="394"/>
      <c r="AB33" s="394"/>
      <c r="AC33" s="394"/>
      <c r="AD33" s="394"/>
      <c r="AE33" s="394"/>
      <c r="AF33" s="394"/>
      <c r="AG33" s="394"/>
      <c r="AH33" s="394"/>
      <c r="AI33" s="394"/>
      <c r="AJ33" s="394"/>
      <c r="AK33" s="394"/>
      <c r="AL33" s="203"/>
      <c r="AM33" s="429" t="s">
        <v>198</v>
      </c>
      <c r="AN33" s="429"/>
      <c r="AO33" s="394" t="s">
        <v>199</v>
      </c>
      <c r="AP33" s="394"/>
      <c r="AQ33" s="394"/>
      <c r="AR33" s="394"/>
      <c r="AS33" s="394"/>
      <c r="AT33" s="394"/>
      <c r="AU33" s="394"/>
      <c r="AV33" s="394"/>
      <c r="AW33" s="394"/>
      <c r="AX33" s="394"/>
      <c r="AY33" s="394"/>
      <c r="AZ33" s="394"/>
      <c r="BA33" s="394"/>
      <c r="BB33" s="394"/>
      <c r="BC33" s="394"/>
      <c r="BD33" s="204"/>
      <c r="BE33" s="394" t="s">
        <v>201</v>
      </c>
      <c r="BF33" s="394"/>
      <c r="BG33" s="394" t="s">
        <v>202</v>
      </c>
      <c r="BH33" s="394"/>
      <c r="BI33" s="394"/>
      <c r="BJ33" s="394"/>
      <c r="BK33" s="394"/>
      <c r="BL33" s="394"/>
      <c r="BM33" s="394"/>
      <c r="BN33" s="394"/>
      <c r="BO33" s="394"/>
      <c r="BP33" s="394"/>
      <c r="BQ33" s="394"/>
      <c r="BR33" s="394"/>
      <c r="BS33" s="394"/>
      <c r="BT33" s="394"/>
      <c r="BU33" s="394"/>
      <c r="BV33" s="204"/>
      <c r="BW33" s="429" t="s">
        <v>201</v>
      </c>
      <c r="BX33" s="429"/>
      <c r="BY33" s="394" t="s">
        <v>203</v>
      </c>
      <c r="BZ33" s="394"/>
      <c r="CA33" s="394"/>
      <c r="CB33" s="394"/>
      <c r="CC33" s="394"/>
      <c r="CD33" s="394"/>
      <c r="CE33" s="394"/>
      <c r="CF33" s="394"/>
      <c r="CG33" s="394"/>
      <c r="CH33" s="394"/>
      <c r="CI33" s="394"/>
      <c r="CJ33" s="394"/>
      <c r="CK33" s="394"/>
      <c r="CL33" s="394"/>
      <c r="CM33" s="394"/>
      <c r="CN33" s="203"/>
      <c r="CO33" s="429" t="s">
        <v>200</v>
      </c>
      <c r="CP33" s="429"/>
      <c r="CQ33" s="394" t="s">
        <v>204</v>
      </c>
      <c r="CR33" s="394"/>
      <c r="CS33" s="394"/>
      <c r="CT33" s="394"/>
      <c r="CU33" s="394"/>
      <c r="CV33" s="394"/>
      <c r="CW33" s="394"/>
      <c r="CX33" s="394"/>
      <c r="CY33" s="394"/>
      <c r="CZ33" s="394"/>
      <c r="DA33" s="394"/>
      <c r="DB33" s="394"/>
      <c r="DC33" s="394"/>
      <c r="DD33" s="394"/>
      <c r="DE33" s="394"/>
      <c r="DF33" s="203"/>
      <c r="DG33" s="594" t="s">
        <v>205</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4</v>
      </c>
      <c r="V34" s="595"/>
      <c r="W34" s="596" t="str">
        <f>IF('各会計、関係団体の財政状況及び健全化判断比率'!B28="","",'各会計、関係団体の財政状況及び健全化判断比率'!B28)</f>
        <v>国民健康保険事業特別会計</v>
      </c>
      <c r="X34" s="596"/>
      <c r="Y34" s="596"/>
      <c r="Z34" s="596"/>
      <c r="AA34" s="596"/>
      <c r="AB34" s="596"/>
      <c r="AC34" s="596"/>
      <c r="AD34" s="596"/>
      <c r="AE34" s="596"/>
      <c r="AF34" s="596"/>
      <c r="AG34" s="596"/>
      <c r="AH34" s="596"/>
      <c r="AI34" s="596"/>
      <c r="AJ34" s="596"/>
      <c r="AK34" s="596"/>
      <c r="AL34" s="178"/>
      <c r="AM34" s="595">
        <f>IF(AO34="","",MAX(C34:D43,U34:V43)+1)</f>
        <v>7</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8"/>
      <c r="BE34" s="595">
        <f>IF(BG34="","",MAX(C34:D43,U34:V43,AM34:AN43)+1)</f>
        <v>9</v>
      </c>
      <c r="BF34" s="595"/>
      <c r="BG34" s="596" t="str">
        <f>IF('各会計、関係団体の財政状況及び健全化判断比率'!B33="","",'各会計、関係団体の財政状況及び健全化判断比率'!B33)</f>
        <v>温泉事業特別会計</v>
      </c>
      <c r="BH34" s="596"/>
      <c r="BI34" s="596"/>
      <c r="BJ34" s="596"/>
      <c r="BK34" s="596"/>
      <c r="BL34" s="596"/>
      <c r="BM34" s="596"/>
      <c r="BN34" s="596"/>
      <c r="BO34" s="596"/>
      <c r="BP34" s="596"/>
      <c r="BQ34" s="596"/>
      <c r="BR34" s="596"/>
      <c r="BS34" s="596"/>
      <c r="BT34" s="596"/>
      <c r="BU34" s="596"/>
      <c r="BV34" s="178"/>
      <c r="BW34" s="595">
        <f>IF(BY34="","",MAX(C34:D43,U34:V43,AM34:AN43,BE34:BF43)+1)</f>
        <v>11</v>
      </c>
      <c r="BX34" s="595"/>
      <c r="BY34" s="596" t="str">
        <f>IF('各会計、関係団体の財政状況及び健全化判断比率'!B68="","",'各会計、関係団体の財政状況及び健全化判断比率'!B68)</f>
        <v>栃木県市町村総合事務組合（一般会計）</v>
      </c>
      <c r="BZ34" s="596"/>
      <c r="CA34" s="596"/>
      <c r="CB34" s="596"/>
      <c r="CC34" s="596"/>
      <c r="CD34" s="596"/>
      <c r="CE34" s="596"/>
      <c r="CF34" s="596"/>
      <c r="CG34" s="596"/>
      <c r="CH34" s="596"/>
      <c r="CI34" s="596"/>
      <c r="CJ34" s="596"/>
      <c r="CK34" s="596"/>
      <c r="CL34" s="596"/>
      <c r="CM34" s="596"/>
      <c r="CN34" s="178"/>
      <c r="CO34" s="595">
        <f>IF(CQ34="","",MAX(C34:D43,U34:V43,AM34:AN43,BE34:BF43,BW34:BX43)+1)</f>
        <v>15</v>
      </c>
      <c r="CP34" s="595"/>
      <c r="CQ34" s="596" t="str">
        <f>IF('各会計、関係団体の財政状況及び健全化判断比率'!BS7="","",'各会計、関係団体の財政状況及び健全化判断比率'!BS7)</f>
        <v>日光市公共施設振興公社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f>IF(E35="","",C34+1)</f>
        <v>2</v>
      </c>
      <c r="D35" s="595"/>
      <c r="E35" s="596" t="str">
        <f>IF('各会計、関係団体の財政状況及び健全化判断比率'!B8="","",'各会計、関係団体の財政状況及び健全化判断比率'!B8)</f>
        <v>診療所事業特別会計</v>
      </c>
      <c r="F35" s="596"/>
      <c r="G35" s="596"/>
      <c r="H35" s="596"/>
      <c r="I35" s="596"/>
      <c r="J35" s="596"/>
      <c r="K35" s="596"/>
      <c r="L35" s="596"/>
      <c r="M35" s="596"/>
      <c r="N35" s="596"/>
      <c r="O35" s="596"/>
      <c r="P35" s="596"/>
      <c r="Q35" s="596"/>
      <c r="R35" s="596"/>
      <c r="S35" s="596"/>
      <c r="T35" s="178"/>
      <c r="U35" s="595">
        <f>IF(W35="","",U34+1)</f>
        <v>5</v>
      </c>
      <c r="V35" s="595"/>
      <c r="W35" s="596" t="str">
        <f>IF('各会計、関係団体の財政状況及び健全化判断比率'!B29="","",'各会計、関係団体の財政状況及び健全化判断比率'!B29)</f>
        <v>介護保険事業特別会計</v>
      </c>
      <c r="X35" s="596"/>
      <c r="Y35" s="596"/>
      <c r="Z35" s="596"/>
      <c r="AA35" s="596"/>
      <c r="AB35" s="596"/>
      <c r="AC35" s="596"/>
      <c r="AD35" s="596"/>
      <c r="AE35" s="596"/>
      <c r="AF35" s="596"/>
      <c r="AG35" s="596"/>
      <c r="AH35" s="596"/>
      <c r="AI35" s="596"/>
      <c r="AJ35" s="596"/>
      <c r="AK35" s="596"/>
      <c r="AL35" s="178"/>
      <c r="AM35" s="595">
        <f t="shared" ref="AM35:AM43" si="0">IF(AO35="","",AM34+1)</f>
        <v>8</v>
      </c>
      <c r="AN35" s="595"/>
      <c r="AO35" s="596" t="str">
        <f>IF('各会計、関係団体の財政状況及び健全化判断比率'!B32="","",'各会計、関係団体の財政状況及び健全化判断比率'!B32)</f>
        <v>下水道事業会計</v>
      </c>
      <c r="AP35" s="596"/>
      <c r="AQ35" s="596"/>
      <c r="AR35" s="596"/>
      <c r="AS35" s="596"/>
      <c r="AT35" s="596"/>
      <c r="AU35" s="596"/>
      <c r="AV35" s="596"/>
      <c r="AW35" s="596"/>
      <c r="AX35" s="596"/>
      <c r="AY35" s="596"/>
      <c r="AZ35" s="596"/>
      <c r="BA35" s="596"/>
      <c r="BB35" s="596"/>
      <c r="BC35" s="596"/>
      <c r="BD35" s="178"/>
      <c r="BE35" s="595">
        <f t="shared" ref="BE35:BE43" si="1">IF(BG35="","",BE34+1)</f>
        <v>10</v>
      </c>
      <c r="BF35" s="595"/>
      <c r="BG35" s="596" t="str">
        <f>IF('各会計、関係団体の財政状況及び健全化判断比率'!B34="","",'各会計、関係団体の財政状況及び健全化判断比率'!B34)</f>
        <v>銅山観光事業特別会計</v>
      </c>
      <c r="BH35" s="596"/>
      <c r="BI35" s="596"/>
      <c r="BJ35" s="596"/>
      <c r="BK35" s="596"/>
      <c r="BL35" s="596"/>
      <c r="BM35" s="596"/>
      <c r="BN35" s="596"/>
      <c r="BO35" s="596"/>
      <c r="BP35" s="596"/>
      <c r="BQ35" s="596"/>
      <c r="BR35" s="596"/>
      <c r="BS35" s="596"/>
      <c r="BT35" s="596"/>
      <c r="BU35" s="596"/>
      <c r="BV35" s="178"/>
      <c r="BW35" s="595">
        <f t="shared" ref="BW35:BW43" si="2">IF(BY35="","",BW34+1)</f>
        <v>12</v>
      </c>
      <c r="BX35" s="595"/>
      <c r="BY35" s="596" t="str">
        <f>IF('各会計、関係団体の財政状況及び健全化判断比率'!B69="","",'各会計、関係団体の財政状況及び健全化判断比率'!B69)</f>
        <v>栃木県市町村総合事務組合（特別会計）</v>
      </c>
      <c r="BZ35" s="596"/>
      <c r="CA35" s="596"/>
      <c r="CB35" s="596"/>
      <c r="CC35" s="596"/>
      <c r="CD35" s="596"/>
      <c r="CE35" s="596"/>
      <c r="CF35" s="596"/>
      <c r="CG35" s="596"/>
      <c r="CH35" s="596"/>
      <c r="CI35" s="596"/>
      <c r="CJ35" s="596"/>
      <c r="CK35" s="596"/>
      <c r="CL35" s="596"/>
      <c r="CM35" s="596"/>
      <c r="CN35" s="178"/>
      <c r="CO35" s="595">
        <f t="shared" ref="CO35:CO43" si="3">IF(CQ35="","",CO34+1)</f>
        <v>16</v>
      </c>
      <c r="CP35" s="595"/>
      <c r="CQ35" s="596" t="str">
        <f>IF('各会計、関係団体の財政状況及び健全化判断比率'!BS8="","",'各会計、関係団体の財政状況及び健全化判断比率'!BS8)</f>
        <v>日光市農業公社</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f>IF(E36="","",C35+1)</f>
        <v>3</v>
      </c>
      <c r="D36" s="595"/>
      <c r="E36" s="596" t="str">
        <f>IF('各会計、関係団体の財政状況及び健全化判断比率'!B9="","",'各会計、関係団体の財政状況及び健全化判断比率'!B9)</f>
        <v>公共用地先行取得事業特別会計</v>
      </c>
      <c r="F36" s="596"/>
      <c r="G36" s="596"/>
      <c r="H36" s="596"/>
      <c r="I36" s="596"/>
      <c r="J36" s="596"/>
      <c r="K36" s="596"/>
      <c r="L36" s="596"/>
      <c r="M36" s="596"/>
      <c r="N36" s="596"/>
      <c r="O36" s="596"/>
      <c r="P36" s="596"/>
      <c r="Q36" s="596"/>
      <c r="R36" s="596"/>
      <c r="S36" s="596"/>
      <c r="T36" s="178"/>
      <c r="U36" s="595">
        <f t="shared" ref="U36:U43" si="4">IF(W36="","",U35+1)</f>
        <v>6</v>
      </c>
      <c r="V36" s="595"/>
      <c r="W36" s="596" t="str">
        <f>IF('各会計、関係団体の財政状況及び健全化判断比率'!B30="","",'各会計、関係団体の財政状況及び健全化判断比率'!B30)</f>
        <v>後期高齢者医療事業特別会計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13</v>
      </c>
      <c r="BX36" s="595"/>
      <c r="BY36" s="596" t="str">
        <f>IF('各会計、関係団体の財政状況及び健全化判断比率'!B70="","",'各会計、関係団体の財政状況及び健全化判断比率'!B70)</f>
        <v>栃木県後期高齢者医療広域連合（一般会計）</v>
      </c>
      <c r="BZ36" s="596"/>
      <c r="CA36" s="596"/>
      <c r="CB36" s="596"/>
      <c r="CC36" s="596"/>
      <c r="CD36" s="596"/>
      <c r="CE36" s="596"/>
      <c r="CF36" s="596"/>
      <c r="CG36" s="596"/>
      <c r="CH36" s="596"/>
      <c r="CI36" s="596"/>
      <c r="CJ36" s="596"/>
      <c r="CK36" s="596"/>
      <c r="CL36" s="596"/>
      <c r="CM36" s="596"/>
      <c r="CN36" s="178"/>
      <c r="CO36" s="595">
        <f t="shared" si="3"/>
        <v>17</v>
      </c>
      <c r="CP36" s="595"/>
      <c r="CQ36" s="596" t="str">
        <f>IF('各会計、関係団体の財政状況及び健全化判断比率'!BS9="","",'各会計、関係団体の財政状況及び健全化判断比率'!BS9)</f>
        <v>オアシス今市</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14</v>
      </c>
      <c r="BX37" s="595"/>
      <c r="BY37" s="596" t="str">
        <f>IF('各会計、関係団体の財政状況及び健全化判断比率'!B71="","",'各会計、関係団体の財政状況及び健全化判断比率'!B71)</f>
        <v>栃木県後期高齢者医療広域連合（後期高齢者医療特別会計）</v>
      </c>
      <c r="BZ37" s="596"/>
      <c r="CA37" s="596"/>
      <c r="CB37" s="596"/>
      <c r="CC37" s="596"/>
      <c r="CD37" s="596"/>
      <c r="CE37" s="596"/>
      <c r="CF37" s="596"/>
      <c r="CG37" s="596"/>
      <c r="CH37" s="596"/>
      <c r="CI37" s="596"/>
      <c r="CJ37" s="596"/>
      <c r="CK37" s="596"/>
      <c r="CL37" s="596"/>
      <c r="CM37" s="596"/>
      <c r="CN37" s="178"/>
      <c r="CO37" s="595">
        <f t="shared" si="3"/>
        <v>18</v>
      </c>
      <c r="CP37" s="595"/>
      <c r="CQ37" s="596" t="str">
        <f>IF('各会計、関係団体の財政状況及び健全化判断比率'!BS10="","",'各会計、関係団体の財政状況及び健全化判断比率'!BS10)</f>
        <v>小杉放菴記念日光美術館</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t="str">
        <f t="shared" si="2"/>
        <v/>
      </c>
      <c r="BX38" s="595"/>
      <c r="BY38" s="596" t="str">
        <f>IF('各会計、関係団体の財政状況及び健全化判断比率'!B72="","",'各会計、関係団体の財政状況及び健全化判断比率'!B72)</f>
        <v/>
      </c>
      <c r="BZ38" s="596"/>
      <c r="CA38" s="596"/>
      <c r="CB38" s="596"/>
      <c r="CC38" s="596"/>
      <c r="CD38" s="596"/>
      <c r="CE38" s="596"/>
      <c r="CF38" s="596"/>
      <c r="CG38" s="596"/>
      <c r="CH38" s="596"/>
      <c r="CI38" s="596"/>
      <c r="CJ38" s="596"/>
      <c r="CK38" s="596"/>
      <c r="CL38" s="596"/>
      <c r="CM38" s="596"/>
      <c r="CN38" s="178"/>
      <c r="CO38" s="595">
        <f t="shared" si="3"/>
        <v>19</v>
      </c>
      <c r="CP38" s="595"/>
      <c r="CQ38" s="596" t="str">
        <f>IF('各会計、関係団体の財政状況及び健全化判断比率'!BS11="","",'各会計、関係団体の財政状況及び健全化判断比率'!BS11)</f>
        <v>鬼怒川・川治温泉観光開発</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t="str">
        <f t="shared" si="2"/>
        <v/>
      </c>
      <c r="BX39" s="595"/>
      <c r="BY39" s="596" t="str">
        <f>IF('各会計、関係団体の財政状況及び健全化判断比率'!B73="","",'各会計、関係団体の財政状況及び健全化判断比率'!B73)</f>
        <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598" t="s">
        <v>207</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208</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209</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210</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211</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212</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213</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58" t="s">
        <v>591</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CT14" sqref="CT14:DA1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47" t="s">
        <v>560</v>
      </c>
      <c r="D34" s="1147"/>
      <c r="E34" s="1148"/>
      <c r="F34" s="32">
        <v>10.46</v>
      </c>
      <c r="G34" s="33">
        <v>10.67</v>
      </c>
      <c r="H34" s="33">
        <v>10.14</v>
      </c>
      <c r="I34" s="33">
        <v>8.77</v>
      </c>
      <c r="J34" s="34">
        <v>8.2899999999999991</v>
      </c>
      <c r="K34" s="22"/>
      <c r="L34" s="22"/>
      <c r="M34" s="22"/>
      <c r="N34" s="22"/>
      <c r="O34" s="22"/>
      <c r="P34" s="22"/>
    </row>
    <row r="35" spans="1:16" ht="39" customHeight="1" x14ac:dyDescent="0.15">
      <c r="A35" s="22"/>
      <c r="B35" s="35"/>
      <c r="C35" s="1141" t="s">
        <v>561</v>
      </c>
      <c r="D35" s="1142"/>
      <c r="E35" s="1143"/>
      <c r="F35" s="36">
        <v>6.21</v>
      </c>
      <c r="G35" s="37">
        <v>3.25</v>
      </c>
      <c r="H35" s="37">
        <v>2.0699999999999998</v>
      </c>
      <c r="I35" s="37">
        <v>3.45</v>
      </c>
      <c r="J35" s="38">
        <v>7.01</v>
      </c>
      <c r="K35" s="22"/>
      <c r="L35" s="22"/>
      <c r="M35" s="22"/>
      <c r="N35" s="22"/>
      <c r="O35" s="22"/>
      <c r="P35" s="22"/>
    </row>
    <row r="36" spans="1:16" ht="39" customHeight="1" x14ac:dyDescent="0.15">
      <c r="A36" s="22"/>
      <c r="B36" s="35"/>
      <c r="C36" s="1141" t="s">
        <v>562</v>
      </c>
      <c r="D36" s="1142"/>
      <c r="E36" s="1143"/>
      <c r="F36" s="36">
        <v>1.61</v>
      </c>
      <c r="G36" s="37">
        <v>0.8</v>
      </c>
      <c r="H36" s="37">
        <v>0.42</v>
      </c>
      <c r="I36" s="37">
        <v>0.13</v>
      </c>
      <c r="J36" s="38">
        <v>1.04</v>
      </c>
      <c r="K36" s="22"/>
      <c r="L36" s="22"/>
      <c r="M36" s="22"/>
      <c r="N36" s="22"/>
      <c r="O36" s="22"/>
      <c r="P36" s="22"/>
    </row>
    <row r="37" spans="1:16" ht="39" customHeight="1" x14ac:dyDescent="0.15">
      <c r="A37" s="22"/>
      <c r="B37" s="35"/>
      <c r="C37" s="1141" t="s">
        <v>563</v>
      </c>
      <c r="D37" s="1142"/>
      <c r="E37" s="1143"/>
      <c r="F37" s="36">
        <v>1.29</v>
      </c>
      <c r="G37" s="37">
        <v>0.77</v>
      </c>
      <c r="H37" s="37">
        <v>0.44</v>
      </c>
      <c r="I37" s="37">
        <v>0.51</v>
      </c>
      <c r="J37" s="38">
        <v>0.87</v>
      </c>
      <c r="K37" s="22"/>
      <c r="L37" s="22"/>
      <c r="M37" s="22"/>
      <c r="N37" s="22"/>
      <c r="O37" s="22"/>
      <c r="P37" s="22"/>
    </row>
    <row r="38" spans="1:16" ht="39" customHeight="1" x14ac:dyDescent="0.15">
      <c r="A38" s="22"/>
      <c r="B38" s="35"/>
      <c r="C38" s="1141" t="s">
        <v>564</v>
      </c>
      <c r="D38" s="1142"/>
      <c r="E38" s="1143"/>
      <c r="F38" s="36" t="s">
        <v>510</v>
      </c>
      <c r="G38" s="37" t="s">
        <v>510</v>
      </c>
      <c r="H38" s="37" t="s">
        <v>510</v>
      </c>
      <c r="I38" s="37">
        <v>0.16</v>
      </c>
      <c r="J38" s="38">
        <v>0.34</v>
      </c>
      <c r="K38" s="22"/>
      <c r="L38" s="22"/>
      <c r="M38" s="22"/>
      <c r="N38" s="22"/>
      <c r="O38" s="22"/>
      <c r="P38" s="22"/>
    </row>
    <row r="39" spans="1:16" ht="39" customHeight="1" x14ac:dyDescent="0.15">
      <c r="A39" s="22"/>
      <c r="B39" s="35"/>
      <c r="C39" s="1141" t="s">
        <v>565</v>
      </c>
      <c r="D39" s="1142"/>
      <c r="E39" s="1143"/>
      <c r="F39" s="36">
        <v>0.02</v>
      </c>
      <c r="G39" s="37">
        <v>0.03</v>
      </c>
      <c r="H39" s="37">
        <v>0.01</v>
      </c>
      <c r="I39" s="37">
        <v>0.01</v>
      </c>
      <c r="J39" s="38">
        <v>0.03</v>
      </c>
      <c r="K39" s="22"/>
      <c r="L39" s="22"/>
      <c r="M39" s="22"/>
      <c r="N39" s="22"/>
      <c r="O39" s="22"/>
      <c r="P39" s="22"/>
    </row>
    <row r="40" spans="1:16" ht="39" customHeight="1" x14ac:dyDescent="0.15">
      <c r="A40" s="22"/>
      <c r="B40" s="35"/>
      <c r="C40" s="1141" t="s">
        <v>566</v>
      </c>
      <c r="D40" s="1142"/>
      <c r="E40" s="1143"/>
      <c r="F40" s="36">
        <v>0.05</v>
      </c>
      <c r="G40" s="37">
        <v>0.03</v>
      </c>
      <c r="H40" s="37">
        <v>0.1</v>
      </c>
      <c r="I40" s="37">
        <v>0.04</v>
      </c>
      <c r="J40" s="38">
        <v>0</v>
      </c>
      <c r="K40" s="22"/>
      <c r="L40" s="22"/>
      <c r="M40" s="22"/>
      <c r="N40" s="22"/>
      <c r="O40" s="22"/>
      <c r="P40" s="22"/>
    </row>
    <row r="41" spans="1:16" ht="39" customHeight="1" x14ac:dyDescent="0.15">
      <c r="A41" s="22"/>
      <c r="B41" s="35"/>
      <c r="C41" s="1141" t="s">
        <v>567</v>
      </c>
      <c r="D41" s="1142"/>
      <c r="E41" s="1143"/>
      <c r="F41" s="36">
        <v>0.01</v>
      </c>
      <c r="G41" s="37">
        <v>0.01</v>
      </c>
      <c r="H41" s="37">
        <v>0.01</v>
      </c>
      <c r="I41" s="37">
        <v>0.02</v>
      </c>
      <c r="J41" s="38">
        <v>0</v>
      </c>
      <c r="K41" s="22"/>
      <c r="L41" s="22"/>
      <c r="M41" s="22"/>
      <c r="N41" s="22"/>
      <c r="O41" s="22"/>
      <c r="P41" s="22"/>
    </row>
    <row r="42" spans="1:16" ht="39" customHeight="1" x14ac:dyDescent="0.15">
      <c r="A42" s="22"/>
      <c r="B42" s="39"/>
      <c r="C42" s="1141" t="s">
        <v>568</v>
      </c>
      <c r="D42" s="1142"/>
      <c r="E42" s="1143"/>
      <c r="F42" s="36" t="s">
        <v>510</v>
      </c>
      <c r="G42" s="37" t="s">
        <v>510</v>
      </c>
      <c r="H42" s="37" t="s">
        <v>510</v>
      </c>
      <c r="I42" s="37" t="s">
        <v>510</v>
      </c>
      <c r="J42" s="38" t="s">
        <v>510</v>
      </c>
      <c r="K42" s="22"/>
      <c r="L42" s="22"/>
      <c r="M42" s="22"/>
      <c r="N42" s="22"/>
      <c r="O42" s="22"/>
      <c r="P42" s="22"/>
    </row>
    <row r="43" spans="1:16" ht="39" customHeight="1" thickBot="1" x14ac:dyDescent="0.2">
      <c r="A43" s="22"/>
      <c r="B43" s="40"/>
      <c r="C43" s="1144" t="s">
        <v>569</v>
      </c>
      <c r="D43" s="1145"/>
      <c r="E43" s="1146"/>
      <c r="F43" s="41">
        <v>0.14000000000000001</v>
      </c>
      <c r="G43" s="42">
        <v>0.09</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l3Awlv4wXNta8KRPLH2riQ7XlT2Hk8/90QlZ4u0z+hrc6XlvpWiSUbKlDb1WTLJL/qz4PkZ0sFBvkQyomZV1w==" saltValue="a1mjqd4cDX5uRU1Ug0Ge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55" zoomScaleNormal="55" zoomScaleSheetLayoutView="55" workbookViewId="0">
      <selection activeCell="CT14" sqref="CT14:DA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5067</v>
      </c>
      <c r="L45" s="60">
        <v>5262</v>
      </c>
      <c r="M45" s="60">
        <v>5660</v>
      </c>
      <c r="N45" s="60">
        <v>5912</v>
      </c>
      <c r="O45" s="61">
        <v>6291</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510</v>
      </c>
      <c r="L46" s="64" t="s">
        <v>510</v>
      </c>
      <c r="M46" s="64" t="s">
        <v>510</v>
      </c>
      <c r="N46" s="64" t="s">
        <v>510</v>
      </c>
      <c r="O46" s="65" t="s">
        <v>510</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510</v>
      </c>
      <c r="L47" s="64" t="s">
        <v>510</v>
      </c>
      <c r="M47" s="64" t="s">
        <v>510</v>
      </c>
      <c r="N47" s="64" t="s">
        <v>510</v>
      </c>
      <c r="O47" s="65" t="s">
        <v>510</v>
      </c>
      <c r="P47" s="48"/>
      <c r="Q47" s="48"/>
      <c r="R47" s="48"/>
      <c r="S47" s="48"/>
      <c r="T47" s="48"/>
      <c r="U47" s="48"/>
    </row>
    <row r="48" spans="1:21" ht="30.75" customHeight="1" x14ac:dyDescent="0.15">
      <c r="A48" s="48"/>
      <c r="B48" s="1151"/>
      <c r="C48" s="1152"/>
      <c r="D48" s="62"/>
      <c r="E48" s="1157" t="s">
        <v>14</v>
      </c>
      <c r="F48" s="1157"/>
      <c r="G48" s="1157"/>
      <c r="H48" s="1157"/>
      <c r="I48" s="1157"/>
      <c r="J48" s="1158"/>
      <c r="K48" s="63">
        <v>1021</v>
      </c>
      <c r="L48" s="64">
        <v>995</v>
      </c>
      <c r="M48" s="64">
        <v>987</v>
      </c>
      <c r="N48" s="64">
        <v>1088</v>
      </c>
      <c r="O48" s="65">
        <v>1062</v>
      </c>
      <c r="P48" s="48"/>
      <c r="Q48" s="48"/>
      <c r="R48" s="48"/>
      <c r="S48" s="48"/>
      <c r="T48" s="48"/>
      <c r="U48" s="48"/>
    </row>
    <row r="49" spans="1:21" ht="30.75" customHeight="1" x14ac:dyDescent="0.15">
      <c r="A49" s="48"/>
      <c r="B49" s="1151"/>
      <c r="C49" s="1152"/>
      <c r="D49" s="62"/>
      <c r="E49" s="1157" t="s">
        <v>15</v>
      </c>
      <c r="F49" s="1157"/>
      <c r="G49" s="1157"/>
      <c r="H49" s="1157"/>
      <c r="I49" s="1157"/>
      <c r="J49" s="1158"/>
      <c r="K49" s="63" t="s">
        <v>510</v>
      </c>
      <c r="L49" s="64" t="s">
        <v>510</v>
      </c>
      <c r="M49" s="64" t="s">
        <v>510</v>
      </c>
      <c r="N49" s="64" t="s">
        <v>510</v>
      </c>
      <c r="O49" s="65" t="s">
        <v>510</v>
      </c>
      <c r="P49" s="48"/>
      <c r="Q49" s="48"/>
      <c r="R49" s="48"/>
      <c r="S49" s="48"/>
      <c r="T49" s="48"/>
      <c r="U49" s="48"/>
    </row>
    <row r="50" spans="1:21" ht="30.75" customHeight="1" x14ac:dyDescent="0.15">
      <c r="A50" s="48"/>
      <c r="B50" s="1151"/>
      <c r="C50" s="1152"/>
      <c r="D50" s="62"/>
      <c r="E50" s="1157" t="s">
        <v>16</v>
      </c>
      <c r="F50" s="1157"/>
      <c r="G50" s="1157"/>
      <c r="H50" s="1157"/>
      <c r="I50" s="1157"/>
      <c r="J50" s="1158"/>
      <c r="K50" s="63">
        <v>15</v>
      </c>
      <c r="L50" s="64">
        <v>14</v>
      </c>
      <c r="M50" s="64">
        <v>14</v>
      </c>
      <c r="N50" s="64">
        <v>14</v>
      </c>
      <c r="O50" s="65">
        <v>13</v>
      </c>
      <c r="P50" s="48"/>
      <c r="Q50" s="48"/>
      <c r="R50" s="48"/>
      <c r="S50" s="48"/>
      <c r="T50" s="48"/>
      <c r="U50" s="48"/>
    </row>
    <row r="51" spans="1:21" ht="30.75" customHeight="1" x14ac:dyDescent="0.15">
      <c r="A51" s="48"/>
      <c r="B51" s="1153"/>
      <c r="C51" s="1154"/>
      <c r="D51" s="66"/>
      <c r="E51" s="1157" t="s">
        <v>17</v>
      </c>
      <c r="F51" s="1157"/>
      <c r="G51" s="1157"/>
      <c r="H51" s="1157"/>
      <c r="I51" s="1157"/>
      <c r="J51" s="1158"/>
      <c r="K51" s="63" t="s">
        <v>510</v>
      </c>
      <c r="L51" s="64" t="s">
        <v>510</v>
      </c>
      <c r="M51" s="64" t="s">
        <v>510</v>
      </c>
      <c r="N51" s="64" t="s">
        <v>510</v>
      </c>
      <c r="O51" s="65" t="s">
        <v>510</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4898</v>
      </c>
      <c r="L52" s="64">
        <v>5007</v>
      </c>
      <c r="M52" s="64">
        <v>5198</v>
      </c>
      <c r="N52" s="64">
        <v>5322</v>
      </c>
      <c r="O52" s="65">
        <v>5494</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1205</v>
      </c>
      <c r="L53" s="69">
        <v>1264</v>
      </c>
      <c r="M53" s="69">
        <v>1463</v>
      </c>
      <c r="N53" s="69">
        <v>1692</v>
      </c>
      <c r="O53" s="70">
        <v>1872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165" t="s">
        <v>24</v>
      </c>
      <c r="C57" s="1166"/>
      <c r="D57" s="1169" t="s">
        <v>25</v>
      </c>
      <c r="E57" s="1170"/>
      <c r="F57" s="1170"/>
      <c r="G57" s="1170"/>
      <c r="H57" s="1170"/>
      <c r="I57" s="1170"/>
      <c r="J57" s="1171"/>
      <c r="K57" s="83" t="s">
        <v>510</v>
      </c>
      <c r="L57" s="84" t="s">
        <v>510</v>
      </c>
      <c r="M57" s="84" t="s">
        <v>510</v>
      </c>
      <c r="N57" s="84" t="s">
        <v>510</v>
      </c>
      <c r="O57" s="85" t="s">
        <v>510</v>
      </c>
    </row>
    <row r="58" spans="1:21" ht="31.5" customHeight="1" thickBot="1" x14ac:dyDescent="0.2">
      <c r="B58" s="1167"/>
      <c r="C58" s="1168"/>
      <c r="D58" s="1172" t="s">
        <v>26</v>
      </c>
      <c r="E58" s="1173"/>
      <c r="F58" s="1173"/>
      <c r="G58" s="1173"/>
      <c r="H58" s="1173"/>
      <c r="I58" s="1173"/>
      <c r="J58" s="1174"/>
      <c r="K58" s="86" t="s">
        <v>510</v>
      </c>
      <c r="L58" s="87" t="s">
        <v>510</v>
      </c>
      <c r="M58" s="87" t="s">
        <v>510</v>
      </c>
      <c r="N58" s="87" t="s">
        <v>510</v>
      </c>
      <c r="O58" s="88" t="s">
        <v>510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sheetData>
  <sheetProtection algorithmName="SHA-512" hashValue="PDgtjiGlM+c8v9hVXiiQa/cDYLq2cndfRH8AePMSnqDVDpKHq8hgtmYF2UG7H6M/4yd8pbcr6wispVyrsUZjow==" saltValue="97R21YKqAQl0V1wGkjvv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CT14" sqref="CT14:DA1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s="93" customFormat="1" ht="15" customHeight="1" x14ac:dyDescent="0.15"/>
    <row r="18" s="93" customFormat="1" ht="15" customHeight="1" x14ac:dyDescent="0.15"/>
    <row r="19" s="93" customFormat="1" ht="15" customHeight="1" x14ac:dyDescent="0.15"/>
    <row r="20" s="93" customFormat="1" ht="15" customHeight="1" x14ac:dyDescent="0.15"/>
    <row r="21" s="93" customFormat="1" ht="15" customHeight="1" x14ac:dyDescent="0.15"/>
    <row r="22" s="93" customFormat="1" ht="15" customHeight="1" x14ac:dyDescent="0.15"/>
    <row r="23" s="93" customFormat="1" ht="15" customHeight="1" x14ac:dyDescent="0.15"/>
    <row r="24" s="93" customFormat="1" ht="15" customHeight="1" x14ac:dyDescent="0.15"/>
    <row r="25" s="93" customFormat="1" ht="15" customHeight="1" x14ac:dyDescent="0.15"/>
    <row r="26" s="93" customFormat="1" ht="15" customHeight="1" x14ac:dyDescent="0.15"/>
    <row r="27" s="93" customFormat="1" ht="15" customHeight="1" x14ac:dyDescent="0.15"/>
    <row r="28" s="93" customFormat="1" ht="15" customHeight="1" x14ac:dyDescent="0.15"/>
    <row r="29" s="93" customFormat="1" ht="15" customHeight="1" x14ac:dyDescent="0.15"/>
    <row r="30" s="93" customFormat="1" ht="15" customHeight="1" x14ac:dyDescent="0.15"/>
    <row r="31" s="93" customFormat="1" ht="15" customHeight="1" x14ac:dyDescent="0.15"/>
    <row r="32" s="93"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175" t="s">
        <v>29</v>
      </c>
      <c r="C41" s="1176"/>
      <c r="D41" s="102"/>
      <c r="E41" s="1181" t="s">
        <v>30</v>
      </c>
      <c r="F41" s="1181"/>
      <c r="G41" s="1181"/>
      <c r="H41" s="1182"/>
      <c r="I41" s="346">
        <v>58419</v>
      </c>
      <c r="J41" s="347">
        <v>61275</v>
      </c>
      <c r="K41" s="347">
        <v>60437</v>
      </c>
      <c r="L41" s="347">
        <v>58890</v>
      </c>
      <c r="M41" s="348">
        <v>56506</v>
      </c>
    </row>
    <row r="42" spans="2:13" ht="27.75" customHeight="1" x14ac:dyDescent="0.15">
      <c r="B42" s="1177"/>
      <c r="C42" s="1178"/>
      <c r="D42" s="103"/>
      <c r="E42" s="1183" t="s">
        <v>31</v>
      </c>
      <c r="F42" s="1183"/>
      <c r="G42" s="1183"/>
      <c r="H42" s="1184"/>
      <c r="I42" s="349">
        <v>114</v>
      </c>
      <c r="J42" s="350">
        <v>100</v>
      </c>
      <c r="K42" s="350">
        <v>86</v>
      </c>
      <c r="L42" s="350">
        <v>74</v>
      </c>
      <c r="M42" s="351">
        <v>60</v>
      </c>
    </row>
    <row r="43" spans="2:13" ht="27.75" customHeight="1" x14ac:dyDescent="0.15">
      <c r="B43" s="1177"/>
      <c r="C43" s="1178"/>
      <c r="D43" s="103"/>
      <c r="E43" s="1183" t="s">
        <v>32</v>
      </c>
      <c r="F43" s="1183"/>
      <c r="G43" s="1183"/>
      <c r="H43" s="1184"/>
      <c r="I43" s="349">
        <v>11193</v>
      </c>
      <c r="J43" s="350">
        <v>11197</v>
      </c>
      <c r="K43" s="350">
        <v>10547</v>
      </c>
      <c r="L43" s="350">
        <v>10709</v>
      </c>
      <c r="M43" s="351">
        <v>10546</v>
      </c>
    </row>
    <row r="44" spans="2:13" ht="27.75" customHeight="1" x14ac:dyDescent="0.15">
      <c r="B44" s="1177"/>
      <c r="C44" s="1178"/>
      <c r="D44" s="103"/>
      <c r="E44" s="1183" t="s">
        <v>33</v>
      </c>
      <c r="F44" s="1183"/>
      <c r="G44" s="1183"/>
      <c r="H44" s="1184"/>
      <c r="I44" s="349" t="s">
        <v>510</v>
      </c>
      <c r="J44" s="350" t="s">
        <v>510</v>
      </c>
      <c r="K44" s="350" t="s">
        <v>510</v>
      </c>
      <c r="L44" s="350" t="s">
        <v>510</v>
      </c>
      <c r="M44" s="351" t="s">
        <v>510</v>
      </c>
    </row>
    <row r="45" spans="2:13" ht="27.75" customHeight="1" x14ac:dyDescent="0.15">
      <c r="B45" s="1177"/>
      <c r="C45" s="1178"/>
      <c r="D45" s="103"/>
      <c r="E45" s="1183" t="s">
        <v>34</v>
      </c>
      <c r="F45" s="1183"/>
      <c r="G45" s="1183"/>
      <c r="H45" s="1184"/>
      <c r="I45" s="349">
        <v>8850</v>
      </c>
      <c r="J45" s="350">
        <v>8512</v>
      </c>
      <c r="K45" s="350">
        <v>8252</v>
      </c>
      <c r="L45" s="350">
        <v>8254</v>
      </c>
      <c r="M45" s="351">
        <v>8184</v>
      </c>
    </row>
    <row r="46" spans="2:13" ht="27.75" customHeight="1" x14ac:dyDescent="0.15">
      <c r="B46" s="1177"/>
      <c r="C46" s="1178"/>
      <c r="D46" s="104"/>
      <c r="E46" s="1183" t="s">
        <v>35</v>
      </c>
      <c r="F46" s="1183"/>
      <c r="G46" s="1183"/>
      <c r="H46" s="1184"/>
      <c r="I46" s="349">
        <v>30</v>
      </c>
      <c r="J46" s="350">
        <v>23</v>
      </c>
      <c r="K46" s="350">
        <v>22</v>
      </c>
      <c r="L46" s="350">
        <v>21</v>
      </c>
      <c r="M46" s="351">
        <v>26</v>
      </c>
    </row>
    <row r="47" spans="2:13" ht="27.75" customHeight="1" x14ac:dyDescent="0.15">
      <c r="B47" s="1177"/>
      <c r="C47" s="1178"/>
      <c r="D47" s="105"/>
      <c r="E47" s="1185" t="s">
        <v>36</v>
      </c>
      <c r="F47" s="1186"/>
      <c r="G47" s="1186"/>
      <c r="H47" s="1187"/>
      <c r="I47" s="349" t="s">
        <v>510</v>
      </c>
      <c r="J47" s="350" t="s">
        <v>510</v>
      </c>
      <c r="K47" s="350" t="s">
        <v>510</v>
      </c>
      <c r="L47" s="350" t="s">
        <v>510</v>
      </c>
      <c r="M47" s="351" t="s">
        <v>510</v>
      </c>
    </row>
    <row r="48" spans="2:13" ht="27.75" customHeight="1" x14ac:dyDescent="0.15">
      <c r="B48" s="1177"/>
      <c r="C48" s="1178"/>
      <c r="D48" s="103"/>
      <c r="E48" s="1183" t="s">
        <v>37</v>
      </c>
      <c r="F48" s="1183"/>
      <c r="G48" s="1183"/>
      <c r="H48" s="1184"/>
      <c r="I48" s="349" t="s">
        <v>510</v>
      </c>
      <c r="J48" s="350" t="s">
        <v>510</v>
      </c>
      <c r="K48" s="350" t="s">
        <v>510</v>
      </c>
      <c r="L48" s="350" t="s">
        <v>510</v>
      </c>
      <c r="M48" s="351" t="s">
        <v>510</v>
      </c>
    </row>
    <row r="49" spans="2:13" ht="27.75" customHeight="1" x14ac:dyDescent="0.15">
      <c r="B49" s="1179"/>
      <c r="C49" s="1180"/>
      <c r="D49" s="103"/>
      <c r="E49" s="1183" t="s">
        <v>38</v>
      </c>
      <c r="F49" s="1183"/>
      <c r="G49" s="1183"/>
      <c r="H49" s="1184"/>
      <c r="I49" s="349" t="s">
        <v>510</v>
      </c>
      <c r="J49" s="350" t="s">
        <v>510</v>
      </c>
      <c r="K49" s="350" t="s">
        <v>510</v>
      </c>
      <c r="L49" s="350" t="s">
        <v>510</v>
      </c>
      <c r="M49" s="351" t="s">
        <v>510</v>
      </c>
    </row>
    <row r="50" spans="2:13" ht="27.75" customHeight="1" x14ac:dyDescent="0.15">
      <c r="B50" s="1188" t="s">
        <v>39</v>
      </c>
      <c r="C50" s="1189"/>
      <c r="D50" s="106"/>
      <c r="E50" s="1183" t="s">
        <v>40</v>
      </c>
      <c r="F50" s="1183"/>
      <c r="G50" s="1183"/>
      <c r="H50" s="1184"/>
      <c r="I50" s="349">
        <v>7443</v>
      </c>
      <c r="J50" s="350">
        <v>7692</v>
      </c>
      <c r="K50" s="350">
        <v>6993</v>
      </c>
      <c r="L50" s="350">
        <v>7136</v>
      </c>
      <c r="M50" s="351">
        <v>8191</v>
      </c>
    </row>
    <row r="51" spans="2:13" ht="27.75" customHeight="1" x14ac:dyDescent="0.15">
      <c r="B51" s="1177"/>
      <c r="C51" s="1178"/>
      <c r="D51" s="103"/>
      <c r="E51" s="1183" t="s">
        <v>41</v>
      </c>
      <c r="F51" s="1183"/>
      <c r="G51" s="1183"/>
      <c r="H51" s="1184"/>
      <c r="I51" s="349">
        <v>6519</v>
      </c>
      <c r="J51" s="350">
        <v>6164</v>
      </c>
      <c r="K51" s="350">
        <v>5330</v>
      </c>
      <c r="L51" s="350">
        <v>4936</v>
      </c>
      <c r="M51" s="351">
        <v>4856</v>
      </c>
    </row>
    <row r="52" spans="2:13" ht="27.75" customHeight="1" x14ac:dyDescent="0.15">
      <c r="B52" s="1179"/>
      <c r="C52" s="1180"/>
      <c r="D52" s="103"/>
      <c r="E52" s="1183" t="s">
        <v>42</v>
      </c>
      <c r="F52" s="1183"/>
      <c r="G52" s="1183"/>
      <c r="H52" s="1184"/>
      <c r="I52" s="349">
        <v>52743</v>
      </c>
      <c r="J52" s="350">
        <v>54724</v>
      </c>
      <c r="K52" s="350">
        <v>53911</v>
      </c>
      <c r="L52" s="350">
        <v>52459</v>
      </c>
      <c r="M52" s="351">
        <v>50432</v>
      </c>
    </row>
    <row r="53" spans="2:13" ht="27.75" customHeight="1" thickBot="1" x14ac:dyDescent="0.2">
      <c r="B53" s="1190" t="s">
        <v>43</v>
      </c>
      <c r="C53" s="1191"/>
      <c r="D53" s="107"/>
      <c r="E53" s="1192" t="s">
        <v>44</v>
      </c>
      <c r="F53" s="1192"/>
      <c r="G53" s="1192"/>
      <c r="H53" s="1193"/>
      <c r="I53" s="352">
        <v>11903</v>
      </c>
      <c r="J53" s="353">
        <v>12527</v>
      </c>
      <c r="K53" s="353">
        <v>13111</v>
      </c>
      <c r="L53" s="353">
        <v>13417</v>
      </c>
      <c r="M53" s="354">
        <v>11843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b/vES9CLDs9JQQdoW5ddebeHVh6xEFxzYwlAVH/W2Upnzv7dvvLmlE6EXZE9xpRZzrcMZwUCVFFDEDbdpehGlA==" saltValue="3PT+Si+2lX651SGSh+Ny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zoomScale="40" zoomScaleNormal="40" zoomScaleSheetLayoutView="100" workbookViewId="0">
      <selection activeCell="D54" sqref="D5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02" t="s">
        <v>47</v>
      </c>
      <c r="D55" s="1202"/>
      <c r="E55" s="1203"/>
      <c r="F55" s="119">
        <v>2648</v>
      </c>
      <c r="G55" s="119">
        <v>2648</v>
      </c>
      <c r="H55" s="120">
        <v>2648</v>
      </c>
    </row>
    <row r="56" spans="2:8" ht="52.5" customHeight="1" x14ac:dyDescent="0.15">
      <c r="B56" s="121"/>
      <c r="C56" s="1204" t="s">
        <v>48</v>
      </c>
      <c r="D56" s="1204"/>
      <c r="E56" s="1205"/>
      <c r="F56" s="122">
        <v>970</v>
      </c>
      <c r="G56" s="122">
        <v>970</v>
      </c>
      <c r="H56" s="123">
        <v>1435</v>
      </c>
    </row>
    <row r="57" spans="2:8" ht="53.25" customHeight="1" x14ac:dyDescent="0.15">
      <c r="B57" s="121"/>
      <c r="C57" s="1206" t="s">
        <v>49</v>
      </c>
      <c r="D57" s="1206"/>
      <c r="E57" s="1207"/>
      <c r="F57" s="124">
        <v>5071</v>
      </c>
      <c r="G57" s="124">
        <v>4043</v>
      </c>
      <c r="H57" s="125">
        <v>4661</v>
      </c>
    </row>
    <row r="58" spans="2:8" ht="45.75" customHeight="1" x14ac:dyDescent="0.15">
      <c r="B58" s="126"/>
      <c r="C58" s="1194" t="s">
        <v>576</v>
      </c>
      <c r="D58" s="1195"/>
      <c r="E58" s="1196"/>
      <c r="F58" s="127">
        <v>3081</v>
      </c>
      <c r="G58" s="127">
        <v>1981</v>
      </c>
      <c r="H58" s="128">
        <v>1986</v>
      </c>
    </row>
    <row r="59" spans="2:8" ht="45.75" customHeight="1" x14ac:dyDescent="0.15">
      <c r="B59" s="126"/>
      <c r="C59" s="1194" t="s">
        <v>577</v>
      </c>
      <c r="D59" s="1195"/>
      <c r="E59" s="1196"/>
      <c r="F59" s="127">
        <v>305</v>
      </c>
      <c r="G59" s="127">
        <v>351</v>
      </c>
      <c r="H59" s="128">
        <v>661</v>
      </c>
    </row>
    <row r="60" spans="2:8" ht="45.75" customHeight="1" x14ac:dyDescent="0.15">
      <c r="B60" s="126"/>
      <c r="C60" s="1194" t="s">
        <v>578</v>
      </c>
      <c r="D60" s="1195"/>
      <c r="E60" s="1196"/>
      <c r="F60" s="127">
        <v>507</v>
      </c>
      <c r="G60" s="127">
        <v>491</v>
      </c>
      <c r="H60" s="128">
        <v>491</v>
      </c>
    </row>
    <row r="61" spans="2:8" ht="45.75" customHeight="1" x14ac:dyDescent="0.15">
      <c r="B61" s="126"/>
      <c r="C61" s="1194" t="s">
        <v>579</v>
      </c>
      <c r="D61" s="1195"/>
      <c r="E61" s="1196"/>
      <c r="F61" s="127">
        <v>499</v>
      </c>
      <c r="G61" s="127">
        <v>459</v>
      </c>
      <c r="H61" s="128">
        <v>459</v>
      </c>
    </row>
    <row r="62" spans="2:8" ht="45.75" customHeight="1" thickBot="1" x14ac:dyDescent="0.2">
      <c r="B62" s="129"/>
      <c r="C62" s="1197" t="s">
        <v>590</v>
      </c>
      <c r="D62" s="1198"/>
      <c r="E62" s="1199"/>
      <c r="F62" s="130">
        <v>273</v>
      </c>
      <c r="G62" s="130">
        <v>273</v>
      </c>
      <c r="H62" s="131">
        <v>273</v>
      </c>
    </row>
    <row r="63" spans="2:8" ht="52.5" customHeight="1" thickBot="1" x14ac:dyDescent="0.2">
      <c r="B63" s="132"/>
      <c r="C63" s="1200" t="s">
        <v>50</v>
      </c>
      <c r="D63" s="1200"/>
      <c r="E63" s="1201"/>
      <c r="F63" s="133">
        <v>8689</v>
      </c>
      <c r="G63" s="133">
        <v>7662</v>
      </c>
      <c r="H63" s="134">
        <v>8745</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row r="75" s="1" customFormat="1" ht="13.5" hidden="1" customHeight="1" x14ac:dyDescent="0.15"/>
    <row r="76" s="1" customFormat="1" ht="13.5" hidden="1" customHeight="1" x14ac:dyDescent="0.15"/>
  </sheetData>
  <sheetProtection algorithmName="SHA-512" hashValue="4H8qAhUWYkJ1aFXwd3MvdAxezfZ2AaNCijQqNvJcE9q3XPBVgCEdU+7YrMRpxkJqwGH7mygbmaUa6McVJl8/8g==" saltValue="GuhxNOaNw9D86xWRxpHb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549</v>
      </c>
      <c r="G2" s="148"/>
      <c r="H2" s="149"/>
    </row>
    <row r="3" spans="1:8" x14ac:dyDescent="0.15">
      <c r="A3" s="145" t="s">
        <v>542</v>
      </c>
      <c r="B3" s="150"/>
      <c r="C3" s="151"/>
      <c r="D3" s="152">
        <v>105014</v>
      </c>
      <c r="E3" s="153"/>
      <c r="F3" s="154">
        <v>47820</v>
      </c>
      <c r="G3" s="155"/>
      <c r="H3" s="156"/>
    </row>
    <row r="4" spans="1:8" x14ac:dyDescent="0.15">
      <c r="A4" s="157"/>
      <c r="B4" s="158"/>
      <c r="C4" s="159"/>
      <c r="D4" s="160">
        <v>78587</v>
      </c>
      <c r="E4" s="161"/>
      <c r="F4" s="162">
        <v>25855</v>
      </c>
      <c r="G4" s="163"/>
      <c r="H4" s="164"/>
    </row>
    <row r="5" spans="1:8" x14ac:dyDescent="0.15">
      <c r="A5" s="145" t="s">
        <v>544</v>
      </c>
      <c r="B5" s="150"/>
      <c r="C5" s="151"/>
      <c r="D5" s="152">
        <v>106886</v>
      </c>
      <c r="E5" s="153"/>
      <c r="F5" s="154">
        <v>41934</v>
      </c>
      <c r="G5" s="155"/>
      <c r="H5" s="156"/>
    </row>
    <row r="6" spans="1:8" x14ac:dyDescent="0.15">
      <c r="A6" s="157"/>
      <c r="B6" s="158"/>
      <c r="C6" s="159"/>
      <c r="D6" s="160">
        <v>83070</v>
      </c>
      <c r="E6" s="161"/>
      <c r="F6" s="162">
        <v>23352</v>
      </c>
      <c r="G6" s="163"/>
      <c r="H6" s="164"/>
    </row>
    <row r="7" spans="1:8" x14ac:dyDescent="0.15">
      <c r="A7" s="145" t="s">
        <v>545</v>
      </c>
      <c r="B7" s="150"/>
      <c r="C7" s="151"/>
      <c r="D7" s="152">
        <v>60355</v>
      </c>
      <c r="E7" s="153"/>
      <c r="F7" s="154">
        <v>45588</v>
      </c>
      <c r="G7" s="155"/>
      <c r="H7" s="156"/>
    </row>
    <row r="8" spans="1:8" x14ac:dyDescent="0.15">
      <c r="A8" s="157"/>
      <c r="B8" s="158"/>
      <c r="C8" s="159"/>
      <c r="D8" s="160">
        <v>45192</v>
      </c>
      <c r="E8" s="161"/>
      <c r="F8" s="162">
        <v>24150</v>
      </c>
      <c r="G8" s="163"/>
      <c r="H8" s="164"/>
    </row>
    <row r="9" spans="1:8" x14ac:dyDescent="0.15">
      <c r="A9" s="145" t="s">
        <v>546</v>
      </c>
      <c r="B9" s="150"/>
      <c r="C9" s="151"/>
      <c r="D9" s="152">
        <v>68042</v>
      </c>
      <c r="E9" s="153"/>
      <c r="F9" s="154">
        <v>45483</v>
      </c>
      <c r="G9" s="155"/>
      <c r="H9" s="156"/>
    </row>
    <row r="10" spans="1:8" x14ac:dyDescent="0.15">
      <c r="A10" s="157"/>
      <c r="B10" s="158"/>
      <c r="C10" s="159"/>
      <c r="D10" s="160">
        <v>49398</v>
      </c>
      <c r="E10" s="161"/>
      <c r="F10" s="162">
        <v>24241</v>
      </c>
      <c r="G10" s="163"/>
      <c r="H10" s="164"/>
    </row>
    <row r="11" spans="1:8" x14ac:dyDescent="0.15">
      <c r="A11" s="145" t="s">
        <v>547</v>
      </c>
      <c r="B11" s="150"/>
      <c r="C11" s="151"/>
      <c r="D11" s="152">
        <v>55299</v>
      </c>
      <c r="E11" s="153"/>
      <c r="F11" s="154">
        <v>45945</v>
      </c>
      <c r="G11" s="155"/>
      <c r="H11" s="156"/>
    </row>
    <row r="12" spans="1:8" x14ac:dyDescent="0.15">
      <c r="A12" s="157"/>
      <c r="B12" s="158"/>
      <c r="C12" s="165"/>
      <c r="D12" s="160">
        <v>28388</v>
      </c>
      <c r="E12" s="161"/>
      <c r="F12" s="162">
        <v>25180</v>
      </c>
      <c r="G12" s="163"/>
      <c r="H12" s="164"/>
    </row>
    <row r="13" spans="1:8" x14ac:dyDescent="0.15">
      <c r="A13" s="145"/>
      <c r="B13" s="150"/>
      <c r="C13" s="166"/>
      <c r="D13" s="167">
        <v>79119</v>
      </c>
      <c r="E13" s="168"/>
      <c r="F13" s="169">
        <v>45354</v>
      </c>
      <c r="G13" s="170"/>
      <c r="H13" s="156"/>
    </row>
    <row r="14" spans="1:8" x14ac:dyDescent="0.15">
      <c r="A14" s="157"/>
      <c r="B14" s="158"/>
      <c r="C14" s="159"/>
      <c r="D14" s="160">
        <v>56927</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6.23</v>
      </c>
      <c r="C19" s="171">
        <f>ROUND(VALUE(SUBSTITUTE(実質収支比率等に係る経年分析!G$48,"▲","-")),2)</f>
        <v>3.28</v>
      </c>
      <c r="D19" s="171">
        <f>ROUND(VALUE(SUBSTITUTE(実質収支比率等に係る経年分析!H$48,"▲","-")),2)</f>
        <v>2.09</v>
      </c>
      <c r="E19" s="171">
        <f>ROUND(VALUE(SUBSTITUTE(実質収支比率等に係る経年分析!I$48,"▲","-")),2)</f>
        <v>3.48</v>
      </c>
      <c r="F19" s="171">
        <f>ROUND(VALUE(SUBSTITUTE(実質収支比率等に係る経年分析!J$48,"▲","-")),2)</f>
        <v>7.04</v>
      </c>
    </row>
    <row r="20" spans="1:11" x14ac:dyDescent="0.15">
      <c r="A20" s="171" t="s">
        <v>54</v>
      </c>
      <c r="B20" s="171">
        <f>ROUND(VALUE(SUBSTITUTE(実質収支比率等に係る経年分析!F$47,"▲","-")),2)</f>
        <v>15.36</v>
      </c>
      <c r="C20" s="171">
        <f>ROUND(VALUE(SUBSTITUTE(実質収支比率等に係る経年分析!G$47,"▲","-")),2)</f>
        <v>13.59</v>
      </c>
      <c r="D20" s="171">
        <f>ROUND(VALUE(SUBSTITUTE(実質収支比率等に係る経年分析!H$47,"▲","-")),2)</f>
        <v>10.81</v>
      </c>
      <c r="E20" s="171">
        <f>ROUND(VALUE(SUBSTITUTE(実質収支比率等に係る経年分析!I$47,"▲","-")),2)</f>
        <v>10.55</v>
      </c>
      <c r="F20" s="171">
        <f>ROUND(VALUE(SUBSTITUTE(実質収支比率等に係る経年分析!J$47,"▲","-")),2)</f>
        <v>10.16</v>
      </c>
    </row>
    <row r="21" spans="1:11" x14ac:dyDescent="0.15">
      <c r="A21" s="171" t="s">
        <v>55</v>
      </c>
      <c r="B21" s="171">
        <f>IF(ISNUMBER(VALUE(SUBSTITUTE(実質収支比率等に係る経年分析!F$49,"▲","-"))),ROUND(VALUE(SUBSTITUTE(実質収支比率等に係る経年分析!F$49,"▲","-")),2),NA())</f>
        <v>-1.89</v>
      </c>
      <c r="C21" s="171">
        <f>IF(ISNUMBER(VALUE(SUBSTITUTE(実質収支比率等に係る経年分析!G$49,"▲","-"))),ROUND(VALUE(SUBSTITUTE(実質収支比率等に係る経年分析!G$49,"▲","-")),2),NA())</f>
        <v>-4.82</v>
      </c>
      <c r="D21" s="171">
        <f>IF(ISNUMBER(VALUE(SUBSTITUTE(実質収支比率等に係る経年分析!H$49,"▲","-"))),ROUND(VALUE(SUBSTITUTE(実質収支比率等に係る経年分析!H$49,"▲","-")),2),NA())</f>
        <v>-3.9</v>
      </c>
      <c r="E21" s="171">
        <f>IF(ISNUMBER(VALUE(SUBSTITUTE(実質収支比率等に係る経年分析!I$49,"▲","-"))),ROUND(VALUE(SUBSTITUTE(実質収支比率等に係る経年分析!I$49,"▲","-")),2),NA())</f>
        <v>1.44</v>
      </c>
      <c r="F21" s="171">
        <f>IF(ISNUMBER(VALUE(SUBSTITUTE(実質収支比率等に係る経年分析!J$49,"▲","-"))),ROUND(VALUE(SUBSTITUTE(実質収支比率等に係る経年分析!J$49,"▲","-")),2),NA())</f>
        <v>3.69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温泉事業特別会計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銅山観光事業特別会計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診療所事業特別会計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0.34</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0.87</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2.0699999999999998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8.2899999999999991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4898</v>
      </c>
      <c r="E42" s="173"/>
      <c r="F42" s="173"/>
      <c r="G42" s="173">
        <f>'実質公債費比率（分子）の構造'!L$52</f>
        <v>5007</v>
      </c>
      <c r="H42" s="173"/>
      <c r="I42" s="173"/>
      <c r="J42" s="173">
        <f>'実質公債費比率（分子）の構造'!M$52</f>
        <v>5198</v>
      </c>
      <c r="K42" s="173"/>
      <c r="L42" s="173"/>
      <c r="M42" s="173">
        <f>'実質公債費比率（分子）の構造'!N$52</f>
        <v>5322</v>
      </c>
      <c r="N42" s="173"/>
      <c r="O42" s="173"/>
      <c r="P42" s="173">
        <f>'実質公債費比率（分子）の構造'!O$52</f>
        <v>5494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15</v>
      </c>
      <c r="C44" s="173"/>
      <c r="D44" s="173"/>
      <c r="E44" s="173">
        <f>'実質公債費比率（分子）の構造'!L$50</f>
        <v>14</v>
      </c>
      <c r="F44" s="173"/>
      <c r="G44" s="173"/>
      <c r="H44" s="173">
        <f>'実質公債費比率（分子）の構造'!M$50</f>
        <v>14</v>
      </c>
      <c r="I44" s="173"/>
      <c r="J44" s="173"/>
      <c r="K44" s="173">
        <f>'実質公債費比率（分子）の構造'!N$50</f>
        <v>14</v>
      </c>
      <c r="L44" s="173"/>
      <c r="M44" s="173"/>
      <c r="N44" s="173">
        <f>'実質公債費比率（分子）の構造'!O$50</f>
        <v>13</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1021</v>
      </c>
      <c r="C46" s="173"/>
      <c r="D46" s="173"/>
      <c r="E46" s="173">
        <f>'実質公債費比率（分子）の構造'!L$48</f>
        <v>995</v>
      </c>
      <c r="F46" s="173"/>
      <c r="G46" s="173"/>
      <c r="H46" s="173">
        <f>'実質公債費比率（分子）の構造'!M$48</f>
        <v>987</v>
      </c>
      <c r="I46" s="173"/>
      <c r="J46" s="173"/>
      <c r="K46" s="173">
        <f>'実質公債費比率（分子）の構造'!N$48</f>
        <v>1088</v>
      </c>
      <c r="L46" s="173"/>
      <c r="M46" s="173"/>
      <c r="N46" s="173">
        <f>'実質公債費比率（分子）の構造'!O$48</f>
        <v>1062</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5067</v>
      </c>
      <c r="C49" s="173"/>
      <c r="D49" s="173"/>
      <c r="E49" s="173">
        <f>'実質公債費比率（分子）の構造'!L$45</f>
        <v>5262</v>
      </c>
      <c r="F49" s="173"/>
      <c r="G49" s="173"/>
      <c r="H49" s="173">
        <f>'実質公債費比率（分子）の構造'!M$45</f>
        <v>5660</v>
      </c>
      <c r="I49" s="173"/>
      <c r="J49" s="173"/>
      <c r="K49" s="173">
        <f>'実質公債費比率（分子）の構造'!N$45</f>
        <v>5912</v>
      </c>
      <c r="L49" s="173"/>
      <c r="M49" s="173"/>
      <c r="N49" s="173">
        <f>'実質公債費比率（分子）の構造'!O$45</f>
        <v>6291</v>
      </c>
      <c r="O49" s="173"/>
      <c r="P49" s="173"/>
    </row>
    <row r="50" spans="1:16" x14ac:dyDescent="0.15">
      <c r="A50" s="173" t="s">
        <v>70</v>
      </c>
      <c r="B50" s="173" t="e">
        <f>NA()</f>
        <v>#N/A</v>
      </c>
      <c r="C50" s="173">
        <f>IF(ISNUMBER('実質公債費比率（分子）の構造'!K$53),'実質公債費比率（分子）の構造'!K$53,NA())</f>
        <v>1205</v>
      </c>
      <c r="D50" s="173" t="e">
        <f>NA()</f>
        <v>#N/A</v>
      </c>
      <c r="E50" s="173" t="e">
        <f>NA()</f>
        <v>#N/A</v>
      </c>
      <c r="F50" s="173">
        <f>IF(ISNUMBER('実質公債費比率（分子）の構造'!L$53),'実質公債費比率（分子）の構造'!L$53,NA())</f>
        <v>1264</v>
      </c>
      <c r="G50" s="173" t="e">
        <f>NA()</f>
        <v>#N/A</v>
      </c>
      <c r="H50" s="173" t="e">
        <f>NA()</f>
        <v>#N/A</v>
      </c>
      <c r="I50" s="173">
        <f>IF(ISNUMBER('実質公債費比率（分子）の構造'!M$53),'実質公債費比率（分子）の構造'!M$53,NA())</f>
        <v>1463</v>
      </c>
      <c r="J50" s="173" t="e">
        <f>NA()</f>
        <v>#N/A</v>
      </c>
      <c r="K50" s="173" t="e">
        <f>NA()</f>
        <v>#N/A</v>
      </c>
      <c r="L50" s="173">
        <f>IF(ISNUMBER('実質公債費比率（分子）の構造'!N$53),'実質公債費比率（分子）の構造'!N$53,NA())</f>
        <v>1692</v>
      </c>
      <c r="M50" s="173" t="e">
        <f>NA()</f>
        <v>#N/A</v>
      </c>
      <c r="N50" s="173" t="e">
        <f>NA()</f>
        <v>#N/A</v>
      </c>
      <c r="O50" s="173">
        <f>IF(ISNUMBER('実質公債費比率（分子）の構造'!O$53),'実質公債費比率（分子）の構造'!O$53,NA())</f>
        <v>1872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52743</v>
      </c>
      <c r="E56" s="172"/>
      <c r="F56" s="172"/>
      <c r="G56" s="172">
        <f>'将来負担比率（分子）の構造'!J$52</f>
        <v>54724</v>
      </c>
      <c r="H56" s="172"/>
      <c r="I56" s="172"/>
      <c r="J56" s="172">
        <f>'将来負担比率（分子）の構造'!K$52</f>
        <v>53911</v>
      </c>
      <c r="K56" s="172"/>
      <c r="L56" s="172"/>
      <c r="M56" s="172">
        <f>'将来負担比率（分子）の構造'!L$52</f>
        <v>52459</v>
      </c>
      <c r="N56" s="172"/>
      <c r="O56" s="172"/>
      <c r="P56" s="172">
        <f>'将来負担比率（分子）の構造'!M$52</f>
        <v>50432</v>
      </c>
    </row>
    <row r="57" spans="1:16" x14ac:dyDescent="0.15">
      <c r="A57" s="172" t="s">
        <v>41</v>
      </c>
      <c r="B57" s="172"/>
      <c r="C57" s="172"/>
      <c r="D57" s="172">
        <f>'将来負担比率（分子）の構造'!I$51</f>
        <v>6519</v>
      </c>
      <c r="E57" s="172"/>
      <c r="F57" s="172"/>
      <c r="G57" s="172">
        <f>'将来負担比率（分子）の構造'!J$51</f>
        <v>6164</v>
      </c>
      <c r="H57" s="172"/>
      <c r="I57" s="172"/>
      <c r="J57" s="172">
        <f>'将来負担比率（分子）の構造'!K$51</f>
        <v>5330</v>
      </c>
      <c r="K57" s="172"/>
      <c r="L57" s="172"/>
      <c r="M57" s="172">
        <f>'将来負担比率（分子）の構造'!L$51</f>
        <v>4936</v>
      </c>
      <c r="N57" s="172"/>
      <c r="O57" s="172"/>
      <c r="P57" s="172">
        <f>'将来負担比率（分子）の構造'!M$51</f>
        <v>4856</v>
      </c>
    </row>
    <row r="58" spans="1:16" x14ac:dyDescent="0.15">
      <c r="A58" s="172" t="s">
        <v>40</v>
      </c>
      <c r="B58" s="172"/>
      <c r="C58" s="172"/>
      <c r="D58" s="172">
        <f>'将来負担比率（分子）の構造'!I$50</f>
        <v>7443</v>
      </c>
      <c r="E58" s="172"/>
      <c r="F58" s="172"/>
      <c r="G58" s="172">
        <f>'将来負担比率（分子）の構造'!J$50</f>
        <v>7692</v>
      </c>
      <c r="H58" s="172"/>
      <c r="I58" s="172"/>
      <c r="J58" s="172">
        <f>'将来負担比率（分子）の構造'!K$50</f>
        <v>6993</v>
      </c>
      <c r="K58" s="172"/>
      <c r="L58" s="172"/>
      <c r="M58" s="172">
        <f>'将来負担比率（分子）の構造'!L$50</f>
        <v>7136</v>
      </c>
      <c r="N58" s="172"/>
      <c r="O58" s="172"/>
      <c r="P58" s="172">
        <f>'将来負担比率（分子）の構造'!M$50</f>
        <v>8191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30</v>
      </c>
      <c r="C61" s="172"/>
      <c r="D61" s="172"/>
      <c r="E61" s="172">
        <f>'将来負担比率（分子）の構造'!J$46</f>
        <v>23</v>
      </c>
      <c r="F61" s="172"/>
      <c r="G61" s="172"/>
      <c r="H61" s="172">
        <f>'将来負担比率（分子）の構造'!K$46</f>
        <v>22</v>
      </c>
      <c r="I61" s="172"/>
      <c r="J61" s="172"/>
      <c r="K61" s="172">
        <f>'将来負担比率（分子）の構造'!L$46</f>
        <v>21</v>
      </c>
      <c r="L61" s="172"/>
      <c r="M61" s="172"/>
      <c r="N61" s="172">
        <f>'将来負担比率（分子）の構造'!M$46</f>
        <v>26</v>
      </c>
      <c r="O61" s="172"/>
      <c r="P61" s="172"/>
    </row>
    <row r="62" spans="1:16" x14ac:dyDescent="0.15">
      <c r="A62" s="172" t="s">
        <v>34</v>
      </c>
      <c r="B62" s="172">
        <f>'将来負担比率（分子）の構造'!I$45</f>
        <v>8850</v>
      </c>
      <c r="C62" s="172"/>
      <c r="D62" s="172"/>
      <c r="E62" s="172">
        <f>'将来負担比率（分子）の構造'!J$45</f>
        <v>8512</v>
      </c>
      <c r="F62" s="172"/>
      <c r="G62" s="172"/>
      <c r="H62" s="172">
        <f>'将来負担比率（分子）の構造'!K$45</f>
        <v>8252</v>
      </c>
      <c r="I62" s="172"/>
      <c r="J62" s="172"/>
      <c r="K62" s="172">
        <f>'将来負担比率（分子）の構造'!L$45</f>
        <v>8254</v>
      </c>
      <c r="L62" s="172"/>
      <c r="M62" s="172"/>
      <c r="N62" s="172">
        <f>'将来負担比率（分子）の構造'!M$45</f>
        <v>8184</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11193</v>
      </c>
      <c r="C64" s="172"/>
      <c r="D64" s="172"/>
      <c r="E64" s="172">
        <f>'将来負担比率（分子）の構造'!J$43</f>
        <v>11197</v>
      </c>
      <c r="F64" s="172"/>
      <c r="G64" s="172"/>
      <c r="H64" s="172">
        <f>'将来負担比率（分子）の構造'!K$43</f>
        <v>10547</v>
      </c>
      <c r="I64" s="172"/>
      <c r="J64" s="172"/>
      <c r="K64" s="172">
        <f>'将来負担比率（分子）の構造'!L$43</f>
        <v>10709</v>
      </c>
      <c r="L64" s="172"/>
      <c r="M64" s="172"/>
      <c r="N64" s="172">
        <f>'将来負担比率（分子）の構造'!M$43</f>
        <v>10546</v>
      </c>
      <c r="O64" s="172"/>
      <c r="P64" s="172"/>
    </row>
    <row r="65" spans="1:16" x14ac:dyDescent="0.15">
      <c r="A65" s="172" t="s">
        <v>31</v>
      </c>
      <c r="B65" s="172">
        <f>'将来負担比率（分子）の構造'!I$42</f>
        <v>114</v>
      </c>
      <c r="C65" s="172"/>
      <c r="D65" s="172"/>
      <c r="E65" s="172">
        <f>'将来負担比率（分子）の構造'!J$42</f>
        <v>100</v>
      </c>
      <c r="F65" s="172"/>
      <c r="G65" s="172"/>
      <c r="H65" s="172">
        <f>'将来負担比率（分子）の構造'!K$42</f>
        <v>86</v>
      </c>
      <c r="I65" s="172"/>
      <c r="J65" s="172"/>
      <c r="K65" s="172">
        <f>'将来負担比率（分子）の構造'!L$42</f>
        <v>74</v>
      </c>
      <c r="L65" s="172"/>
      <c r="M65" s="172"/>
      <c r="N65" s="172">
        <f>'将来負担比率（分子）の構造'!M$42</f>
        <v>60</v>
      </c>
      <c r="O65" s="172"/>
      <c r="P65" s="172"/>
    </row>
    <row r="66" spans="1:16" x14ac:dyDescent="0.15">
      <c r="A66" s="172" t="s">
        <v>30</v>
      </c>
      <c r="B66" s="172">
        <f>'将来負担比率（分子）の構造'!I$41</f>
        <v>58419</v>
      </c>
      <c r="C66" s="172"/>
      <c r="D66" s="172"/>
      <c r="E66" s="172">
        <f>'将来負担比率（分子）の構造'!J$41</f>
        <v>61275</v>
      </c>
      <c r="F66" s="172"/>
      <c r="G66" s="172"/>
      <c r="H66" s="172">
        <f>'将来負担比率（分子）の構造'!K$41</f>
        <v>60437</v>
      </c>
      <c r="I66" s="172"/>
      <c r="J66" s="172"/>
      <c r="K66" s="172">
        <f>'将来負担比率（分子）の構造'!L$41</f>
        <v>58890</v>
      </c>
      <c r="L66" s="172"/>
      <c r="M66" s="172"/>
      <c r="N66" s="172">
        <f>'将来負担比率（分子）の構造'!M$41</f>
        <v>56506</v>
      </c>
      <c r="O66" s="172"/>
      <c r="P66" s="172"/>
    </row>
    <row r="67" spans="1:16" x14ac:dyDescent="0.15">
      <c r="A67" s="172" t="s">
        <v>74</v>
      </c>
      <c r="B67" s="172" t="e">
        <f>NA()</f>
        <v>#N/A</v>
      </c>
      <c r="C67" s="172">
        <f>IF(ISNUMBER('将来負担比率（分子）の構造'!I$53), IF('将来負担比率（分子）の構造'!I$53 &lt; 0, 0, '将来負担比率（分子）の構造'!I$53), NA())</f>
        <v>11903</v>
      </c>
      <c r="D67" s="172" t="e">
        <f>NA()</f>
        <v>#N/A</v>
      </c>
      <c r="E67" s="172" t="e">
        <f>NA()</f>
        <v>#N/A</v>
      </c>
      <c r="F67" s="172">
        <f>IF(ISNUMBER('将来負担比率（分子）の構造'!J$53), IF('将来負担比率（分子）の構造'!J$53 &lt; 0, 0, '将来負担比率（分子）の構造'!J$53), NA())</f>
        <v>12527</v>
      </c>
      <c r="G67" s="172" t="e">
        <f>NA()</f>
        <v>#N/A</v>
      </c>
      <c r="H67" s="172" t="e">
        <f>NA()</f>
        <v>#N/A</v>
      </c>
      <c r="I67" s="172">
        <f>IF(ISNUMBER('将来負担比率（分子）の構造'!K$53), IF('将来負担比率（分子）の構造'!K$53 &lt; 0, 0, '将来負担比率（分子）の構造'!K$53), NA())</f>
        <v>13111</v>
      </c>
      <c r="J67" s="172" t="e">
        <f>NA()</f>
        <v>#N/A</v>
      </c>
      <c r="K67" s="172" t="e">
        <f>NA()</f>
        <v>#N/A</v>
      </c>
      <c r="L67" s="172">
        <f>IF(ISNUMBER('将来負担比率（分子）の構造'!L$53), IF('将来負担比率（分子）の構造'!L$53 &lt; 0, 0, '将来負担比率（分子）の構造'!L$53), NA())</f>
        <v>13417</v>
      </c>
      <c r="M67" s="172" t="e">
        <f>NA()</f>
        <v>#N/A</v>
      </c>
      <c r="N67" s="172" t="e">
        <f>NA()</f>
        <v>#N/A</v>
      </c>
      <c r="O67" s="172">
        <f>IF(ISNUMBER('将来負担比率（分子）の構造'!M$53), IF('将来負担比率（分子）の構造'!M$53 &lt; 0, 0, '将来負担比率（分子）の構造'!M$53), NA())</f>
        <v>11843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2648</v>
      </c>
      <c r="C72" s="176">
        <f>基金残高に係る経年分析!G55</f>
        <v>2648</v>
      </c>
      <c r="D72" s="176">
        <f>基金残高に係る経年分析!H55</f>
        <v>2648</v>
      </c>
    </row>
    <row r="73" spans="1:16" x14ac:dyDescent="0.15">
      <c r="A73" s="175" t="s">
        <v>77</v>
      </c>
      <c r="B73" s="176">
        <f>基金残高に係る経年分析!F56</f>
        <v>970</v>
      </c>
      <c r="C73" s="176">
        <f>基金残高に係る経年分析!G56</f>
        <v>970</v>
      </c>
      <c r="D73" s="176">
        <f>基金残高に係る経年分析!H56</f>
        <v>1435</v>
      </c>
    </row>
    <row r="74" spans="1:16" x14ac:dyDescent="0.15">
      <c r="A74" s="175" t="s">
        <v>78</v>
      </c>
      <c r="B74" s="176">
        <f>基金残高に係る経年分析!F57</f>
        <v>5071</v>
      </c>
      <c r="C74" s="176">
        <f>基金残高に係る経年分析!G57</f>
        <v>4043</v>
      </c>
      <c r="D74" s="176">
        <f>基金残高に係る経年分析!H57</f>
        <v>4661</v>
      </c>
    </row>
  </sheetData>
  <sheetProtection algorithmName="SHA-512" hashValue="okgFiZh2q+a6v9PD5t81Sm52ezBrKxGGCx5hnNdlsjXVAJPYPspGOv6R3EYwMt8tvDrqA+CVPunzJM4Rtlbf1w==" saltValue="zhrnzar3s+9jBshfBJGM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72C7-4889-4B2A-A7E8-449D139A7A7D}">
  <sheetPr>
    <pageSetUpPr fitToPage="1"/>
  </sheetPr>
  <dimension ref="B1:EM50"/>
  <sheetViews>
    <sheetView showGridLines="0" tabSelected="1"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5" t="s">
        <v>214</v>
      </c>
      <c r="DI1" s="716"/>
      <c r="DJ1" s="716"/>
      <c r="DK1" s="716"/>
      <c r="DL1" s="716"/>
      <c r="DM1" s="716"/>
      <c r="DN1" s="717"/>
      <c r="DO1" s="211"/>
      <c r="DP1" s="715" t="s">
        <v>215</v>
      </c>
      <c r="DQ1" s="716"/>
      <c r="DR1" s="716"/>
      <c r="DS1" s="716"/>
      <c r="DT1" s="716"/>
      <c r="DU1" s="716"/>
      <c r="DV1" s="716"/>
      <c r="DW1" s="716"/>
      <c r="DX1" s="716"/>
      <c r="DY1" s="716"/>
      <c r="DZ1" s="716"/>
      <c r="EA1" s="716"/>
      <c r="EB1" s="716"/>
      <c r="EC1" s="717"/>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217</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218</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219</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220</v>
      </c>
      <c r="S4" s="677"/>
      <c r="T4" s="677"/>
      <c r="U4" s="677"/>
      <c r="V4" s="677"/>
      <c r="W4" s="677"/>
      <c r="X4" s="677"/>
      <c r="Y4" s="678"/>
      <c r="Z4" s="676" t="s">
        <v>221</v>
      </c>
      <c r="AA4" s="677"/>
      <c r="AB4" s="677"/>
      <c r="AC4" s="678"/>
      <c r="AD4" s="676" t="s">
        <v>222</v>
      </c>
      <c r="AE4" s="677"/>
      <c r="AF4" s="677"/>
      <c r="AG4" s="677"/>
      <c r="AH4" s="677"/>
      <c r="AI4" s="677"/>
      <c r="AJ4" s="677"/>
      <c r="AK4" s="678"/>
      <c r="AL4" s="676" t="s">
        <v>221</v>
      </c>
      <c r="AM4" s="677"/>
      <c r="AN4" s="677"/>
      <c r="AO4" s="678"/>
      <c r="AP4" s="712" t="s">
        <v>223</v>
      </c>
      <c r="AQ4" s="712"/>
      <c r="AR4" s="712"/>
      <c r="AS4" s="712"/>
      <c r="AT4" s="712"/>
      <c r="AU4" s="712"/>
      <c r="AV4" s="712"/>
      <c r="AW4" s="712"/>
      <c r="AX4" s="712"/>
      <c r="AY4" s="712"/>
      <c r="AZ4" s="712"/>
      <c r="BA4" s="712"/>
      <c r="BB4" s="712"/>
      <c r="BC4" s="712"/>
      <c r="BD4" s="712"/>
      <c r="BE4" s="712"/>
      <c r="BF4" s="712"/>
      <c r="BG4" s="712" t="s">
        <v>224</v>
      </c>
      <c r="BH4" s="712"/>
      <c r="BI4" s="712"/>
      <c r="BJ4" s="712"/>
      <c r="BK4" s="712"/>
      <c r="BL4" s="712"/>
      <c r="BM4" s="712"/>
      <c r="BN4" s="712"/>
      <c r="BO4" s="712" t="s">
        <v>221</v>
      </c>
      <c r="BP4" s="712"/>
      <c r="BQ4" s="712"/>
      <c r="BR4" s="712"/>
      <c r="BS4" s="712" t="s">
        <v>225</v>
      </c>
      <c r="BT4" s="712"/>
      <c r="BU4" s="712"/>
      <c r="BV4" s="712"/>
      <c r="BW4" s="712"/>
      <c r="BX4" s="712"/>
      <c r="BY4" s="712"/>
      <c r="BZ4" s="712"/>
      <c r="CA4" s="712"/>
      <c r="CB4" s="712"/>
      <c r="CD4" s="676" t="s">
        <v>226</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227</v>
      </c>
      <c r="C5" s="674"/>
      <c r="D5" s="674"/>
      <c r="E5" s="674"/>
      <c r="F5" s="674"/>
      <c r="G5" s="674"/>
      <c r="H5" s="674"/>
      <c r="I5" s="674"/>
      <c r="J5" s="674"/>
      <c r="K5" s="674"/>
      <c r="L5" s="674"/>
      <c r="M5" s="674"/>
      <c r="N5" s="674"/>
      <c r="O5" s="674"/>
      <c r="P5" s="674"/>
      <c r="Q5" s="675"/>
      <c r="R5" s="670">
        <v>12622432</v>
      </c>
      <c r="S5" s="671"/>
      <c r="T5" s="671"/>
      <c r="U5" s="671"/>
      <c r="V5" s="671"/>
      <c r="W5" s="671"/>
      <c r="X5" s="671"/>
      <c r="Y5" s="699"/>
      <c r="Z5" s="713">
        <v>26.7</v>
      </c>
      <c r="AA5" s="713"/>
      <c r="AB5" s="713"/>
      <c r="AC5" s="713"/>
      <c r="AD5" s="714">
        <v>12229608</v>
      </c>
      <c r="AE5" s="714"/>
      <c r="AF5" s="714"/>
      <c r="AG5" s="714"/>
      <c r="AH5" s="714"/>
      <c r="AI5" s="714"/>
      <c r="AJ5" s="714"/>
      <c r="AK5" s="714"/>
      <c r="AL5" s="700">
        <v>47.6</v>
      </c>
      <c r="AM5" s="686"/>
      <c r="AN5" s="686"/>
      <c r="AO5" s="701"/>
      <c r="AP5" s="673" t="s">
        <v>228</v>
      </c>
      <c r="AQ5" s="674"/>
      <c r="AR5" s="674"/>
      <c r="AS5" s="674"/>
      <c r="AT5" s="674"/>
      <c r="AU5" s="674"/>
      <c r="AV5" s="674"/>
      <c r="AW5" s="674"/>
      <c r="AX5" s="674"/>
      <c r="AY5" s="674"/>
      <c r="AZ5" s="674"/>
      <c r="BA5" s="674"/>
      <c r="BB5" s="674"/>
      <c r="BC5" s="674"/>
      <c r="BD5" s="674"/>
      <c r="BE5" s="674"/>
      <c r="BF5" s="675"/>
      <c r="BG5" s="623">
        <v>12030727</v>
      </c>
      <c r="BH5" s="624"/>
      <c r="BI5" s="624"/>
      <c r="BJ5" s="624"/>
      <c r="BK5" s="624"/>
      <c r="BL5" s="624"/>
      <c r="BM5" s="624"/>
      <c r="BN5" s="625"/>
      <c r="BO5" s="649">
        <v>95.3</v>
      </c>
      <c r="BP5" s="649"/>
      <c r="BQ5" s="649"/>
      <c r="BR5" s="649"/>
      <c r="BS5" s="650">
        <v>181090</v>
      </c>
      <c r="BT5" s="650"/>
      <c r="BU5" s="650"/>
      <c r="BV5" s="650"/>
      <c r="BW5" s="650"/>
      <c r="BX5" s="650"/>
      <c r="BY5" s="650"/>
      <c r="BZ5" s="650"/>
      <c r="CA5" s="650"/>
      <c r="CB5" s="695"/>
      <c r="CD5" s="676" t="s">
        <v>223</v>
      </c>
      <c r="CE5" s="677"/>
      <c r="CF5" s="677"/>
      <c r="CG5" s="677"/>
      <c r="CH5" s="677"/>
      <c r="CI5" s="677"/>
      <c r="CJ5" s="677"/>
      <c r="CK5" s="677"/>
      <c r="CL5" s="677"/>
      <c r="CM5" s="677"/>
      <c r="CN5" s="677"/>
      <c r="CO5" s="677"/>
      <c r="CP5" s="677"/>
      <c r="CQ5" s="678"/>
      <c r="CR5" s="676" t="s">
        <v>229</v>
      </c>
      <c r="CS5" s="677"/>
      <c r="CT5" s="677"/>
      <c r="CU5" s="677"/>
      <c r="CV5" s="677"/>
      <c r="CW5" s="677"/>
      <c r="CX5" s="677"/>
      <c r="CY5" s="678"/>
      <c r="CZ5" s="676" t="s">
        <v>221</v>
      </c>
      <c r="DA5" s="677"/>
      <c r="DB5" s="677"/>
      <c r="DC5" s="678"/>
      <c r="DD5" s="676" t="s">
        <v>230</v>
      </c>
      <c r="DE5" s="677"/>
      <c r="DF5" s="677"/>
      <c r="DG5" s="677"/>
      <c r="DH5" s="677"/>
      <c r="DI5" s="677"/>
      <c r="DJ5" s="677"/>
      <c r="DK5" s="677"/>
      <c r="DL5" s="677"/>
      <c r="DM5" s="677"/>
      <c r="DN5" s="677"/>
      <c r="DO5" s="677"/>
      <c r="DP5" s="678"/>
      <c r="DQ5" s="676" t="s">
        <v>231</v>
      </c>
      <c r="DR5" s="677"/>
      <c r="DS5" s="677"/>
      <c r="DT5" s="677"/>
      <c r="DU5" s="677"/>
      <c r="DV5" s="677"/>
      <c r="DW5" s="677"/>
      <c r="DX5" s="677"/>
      <c r="DY5" s="677"/>
      <c r="DZ5" s="677"/>
      <c r="EA5" s="677"/>
      <c r="EB5" s="677"/>
      <c r="EC5" s="678"/>
    </row>
    <row r="6" spans="2:143" ht="11.25" customHeight="1" x14ac:dyDescent="0.15">
      <c r="B6" s="620" t="s">
        <v>232</v>
      </c>
      <c r="C6" s="621"/>
      <c r="D6" s="621"/>
      <c r="E6" s="621"/>
      <c r="F6" s="621"/>
      <c r="G6" s="621"/>
      <c r="H6" s="621"/>
      <c r="I6" s="621"/>
      <c r="J6" s="621"/>
      <c r="K6" s="621"/>
      <c r="L6" s="621"/>
      <c r="M6" s="621"/>
      <c r="N6" s="621"/>
      <c r="O6" s="621"/>
      <c r="P6" s="621"/>
      <c r="Q6" s="622"/>
      <c r="R6" s="623">
        <v>503343</v>
      </c>
      <c r="S6" s="624"/>
      <c r="T6" s="624"/>
      <c r="U6" s="624"/>
      <c r="V6" s="624"/>
      <c r="W6" s="624"/>
      <c r="X6" s="624"/>
      <c r="Y6" s="625"/>
      <c r="Z6" s="649">
        <v>1.1000000000000001</v>
      </c>
      <c r="AA6" s="649"/>
      <c r="AB6" s="649"/>
      <c r="AC6" s="649"/>
      <c r="AD6" s="650">
        <v>503343</v>
      </c>
      <c r="AE6" s="650"/>
      <c r="AF6" s="650"/>
      <c r="AG6" s="650"/>
      <c r="AH6" s="650"/>
      <c r="AI6" s="650"/>
      <c r="AJ6" s="650"/>
      <c r="AK6" s="650"/>
      <c r="AL6" s="626">
        <v>2</v>
      </c>
      <c r="AM6" s="627"/>
      <c r="AN6" s="627"/>
      <c r="AO6" s="651"/>
      <c r="AP6" s="620" t="s">
        <v>233</v>
      </c>
      <c r="AQ6" s="621"/>
      <c r="AR6" s="621"/>
      <c r="AS6" s="621"/>
      <c r="AT6" s="621"/>
      <c r="AU6" s="621"/>
      <c r="AV6" s="621"/>
      <c r="AW6" s="621"/>
      <c r="AX6" s="621"/>
      <c r="AY6" s="621"/>
      <c r="AZ6" s="621"/>
      <c r="BA6" s="621"/>
      <c r="BB6" s="621"/>
      <c r="BC6" s="621"/>
      <c r="BD6" s="621"/>
      <c r="BE6" s="621"/>
      <c r="BF6" s="622"/>
      <c r="BG6" s="623">
        <v>12030727</v>
      </c>
      <c r="BH6" s="624"/>
      <c r="BI6" s="624"/>
      <c r="BJ6" s="624"/>
      <c r="BK6" s="624"/>
      <c r="BL6" s="624"/>
      <c r="BM6" s="624"/>
      <c r="BN6" s="625"/>
      <c r="BO6" s="649">
        <v>95.3</v>
      </c>
      <c r="BP6" s="649"/>
      <c r="BQ6" s="649"/>
      <c r="BR6" s="649"/>
      <c r="BS6" s="650">
        <v>181090</v>
      </c>
      <c r="BT6" s="650"/>
      <c r="BU6" s="650"/>
      <c r="BV6" s="650"/>
      <c r="BW6" s="650"/>
      <c r="BX6" s="650"/>
      <c r="BY6" s="650"/>
      <c r="BZ6" s="650"/>
      <c r="CA6" s="650"/>
      <c r="CB6" s="695"/>
      <c r="CD6" s="673" t="s">
        <v>234</v>
      </c>
      <c r="CE6" s="674"/>
      <c r="CF6" s="674"/>
      <c r="CG6" s="674"/>
      <c r="CH6" s="674"/>
      <c r="CI6" s="674"/>
      <c r="CJ6" s="674"/>
      <c r="CK6" s="674"/>
      <c r="CL6" s="674"/>
      <c r="CM6" s="674"/>
      <c r="CN6" s="674"/>
      <c r="CO6" s="674"/>
      <c r="CP6" s="674"/>
      <c r="CQ6" s="675"/>
      <c r="CR6" s="623">
        <v>264408</v>
      </c>
      <c r="CS6" s="624"/>
      <c r="CT6" s="624"/>
      <c r="CU6" s="624"/>
      <c r="CV6" s="624"/>
      <c r="CW6" s="624"/>
      <c r="CX6" s="624"/>
      <c r="CY6" s="625"/>
      <c r="CZ6" s="700">
        <v>0.6</v>
      </c>
      <c r="DA6" s="686"/>
      <c r="DB6" s="686"/>
      <c r="DC6" s="702"/>
      <c r="DD6" s="629" t="s">
        <v>127</v>
      </c>
      <c r="DE6" s="624"/>
      <c r="DF6" s="624"/>
      <c r="DG6" s="624"/>
      <c r="DH6" s="624"/>
      <c r="DI6" s="624"/>
      <c r="DJ6" s="624"/>
      <c r="DK6" s="624"/>
      <c r="DL6" s="624"/>
      <c r="DM6" s="624"/>
      <c r="DN6" s="624"/>
      <c r="DO6" s="624"/>
      <c r="DP6" s="625"/>
      <c r="DQ6" s="629">
        <v>264408</v>
      </c>
      <c r="DR6" s="624"/>
      <c r="DS6" s="624"/>
      <c r="DT6" s="624"/>
      <c r="DU6" s="624"/>
      <c r="DV6" s="624"/>
      <c r="DW6" s="624"/>
      <c r="DX6" s="624"/>
      <c r="DY6" s="624"/>
      <c r="DZ6" s="624"/>
      <c r="EA6" s="624"/>
      <c r="EB6" s="624"/>
      <c r="EC6" s="662"/>
    </row>
    <row r="7" spans="2:143" ht="11.25" customHeight="1" x14ac:dyDescent="0.15">
      <c r="B7" s="620" t="s">
        <v>235</v>
      </c>
      <c r="C7" s="621"/>
      <c r="D7" s="621"/>
      <c r="E7" s="621"/>
      <c r="F7" s="621"/>
      <c r="G7" s="621"/>
      <c r="H7" s="621"/>
      <c r="I7" s="621"/>
      <c r="J7" s="621"/>
      <c r="K7" s="621"/>
      <c r="L7" s="621"/>
      <c r="M7" s="621"/>
      <c r="N7" s="621"/>
      <c r="O7" s="621"/>
      <c r="P7" s="621"/>
      <c r="Q7" s="622"/>
      <c r="R7" s="623">
        <v>5284</v>
      </c>
      <c r="S7" s="624"/>
      <c r="T7" s="624"/>
      <c r="U7" s="624"/>
      <c r="V7" s="624"/>
      <c r="W7" s="624"/>
      <c r="X7" s="624"/>
      <c r="Y7" s="625"/>
      <c r="Z7" s="649">
        <v>0</v>
      </c>
      <c r="AA7" s="649"/>
      <c r="AB7" s="649"/>
      <c r="AC7" s="649"/>
      <c r="AD7" s="650">
        <v>5284</v>
      </c>
      <c r="AE7" s="650"/>
      <c r="AF7" s="650"/>
      <c r="AG7" s="650"/>
      <c r="AH7" s="650"/>
      <c r="AI7" s="650"/>
      <c r="AJ7" s="650"/>
      <c r="AK7" s="650"/>
      <c r="AL7" s="626">
        <v>0</v>
      </c>
      <c r="AM7" s="627"/>
      <c r="AN7" s="627"/>
      <c r="AO7" s="651"/>
      <c r="AP7" s="620" t="s">
        <v>236</v>
      </c>
      <c r="AQ7" s="621"/>
      <c r="AR7" s="621"/>
      <c r="AS7" s="621"/>
      <c r="AT7" s="621"/>
      <c r="AU7" s="621"/>
      <c r="AV7" s="621"/>
      <c r="AW7" s="621"/>
      <c r="AX7" s="621"/>
      <c r="AY7" s="621"/>
      <c r="AZ7" s="621"/>
      <c r="BA7" s="621"/>
      <c r="BB7" s="621"/>
      <c r="BC7" s="621"/>
      <c r="BD7" s="621"/>
      <c r="BE7" s="621"/>
      <c r="BF7" s="622"/>
      <c r="BG7" s="623">
        <v>4366281</v>
      </c>
      <c r="BH7" s="624"/>
      <c r="BI7" s="624"/>
      <c r="BJ7" s="624"/>
      <c r="BK7" s="624"/>
      <c r="BL7" s="624"/>
      <c r="BM7" s="624"/>
      <c r="BN7" s="625"/>
      <c r="BO7" s="649">
        <v>34.6</v>
      </c>
      <c r="BP7" s="649"/>
      <c r="BQ7" s="649"/>
      <c r="BR7" s="649"/>
      <c r="BS7" s="650">
        <v>181090</v>
      </c>
      <c r="BT7" s="650"/>
      <c r="BU7" s="650"/>
      <c r="BV7" s="650"/>
      <c r="BW7" s="650"/>
      <c r="BX7" s="650"/>
      <c r="BY7" s="650"/>
      <c r="BZ7" s="650"/>
      <c r="CA7" s="650"/>
      <c r="CB7" s="695"/>
      <c r="CD7" s="620" t="s">
        <v>237</v>
      </c>
      <c r="CE7" s="621"/>
      <c r="CF7" s="621"/>
      <c r="CG7" s="621"/>
      <c r="CH7" s="621"/>
      <c r="CI7" s="621"/>
      <c r="CJ7" s="621"/>
      <c r="CK7" s="621"/>
      <c r="CL7" s="621"/>
      <c r="CM7" s="621"/>
      <c r="CN7" s="621"/>
      <c r="CO7" s="621"/>
      <c r="CP7" s="621"/>
      <c r="CQ7" s="622"/>
      <c r="CR7" s="623">
        <v>6143831</v>
      </c>
      <c r="CS7" s="624"/>
      <c r="CT7" s="624"/>
      <c r="CU7" s="624"/>
      <c r="CV7" s="624"/>
      <c r="CW7" s="624"/>
      <c r="CX7" s="624"/>
      <c r="CY7" s="625"/>
      <c r="CZ7" s="649">
        <v>13.5</v>
      </c>
      <c r="DA7" s="649"/>
      <c r="DB7" s="649"/>
      <c r="DC7" s="649"/>
      <c r="DD7" s="629">
        <v>388557</v>
      </c>
      <c r="DE7" s="624"/>
      <c r="DF7" s="624"/>
      <c r="DG7" s="624"/>
      <c r="DH7" s="624"/>
      <c r="DI7" s="624"/>
      <c r="DJ7" s="624"/>
      <c r="DK7" s="624"/>
      <c r="DL7" s="624"/>
      <c r="DM7" s="624"/>
      <c r="DN7" s="624"/>
      <c r="DO7" s="624"/>
      <c r="DP7" s="625"/>
      <c r="DQ7" s="629">
        <v>4677784</v>
      </c>
      <c r="DR7" s="624"/>
      <c r="DS7" s="624"/>
      <c r="DT7" s="624"/>
      <c r="DU7" s="624"/>
      <c r="DV7" s="624"/>
      <c r="DW7" s="624"/>
      <c r="DX7" s="624"/>
      <c r="DY7" s="624"/>
      <c r="DZ7" s="624"/>
      <c r="EA7" s="624"/>
      <c r="EB7" s="624"/>
      <c r="EC7" s="662"/>
    </row>
    <row r="8" spans="2:143" ht="11.25" customHeight="1" x14ac:dyDescent="0.15">
      <c r="B8" s="620" t="s">
        <v>238</v>
      </c>
      <c r="C8" s="621"/>
      <c r="D8" s="621"/>
      <c r="E8" s="621"/>
      <c r="F8" s="621"/>
      <c r="G8" s="621"/>
      <c r="H8" s="621"/>
      <c r="I8" s="621"/>
      <c r="J8" s="621"/>
      <c r="K8" s="621"/>
      <c r="L8" s="621"/>
      <c r="M8" s="621"/>
      <c r="N8" s="621"/>
      <c r="O8" s="621"/>
      <c r="P8" s="621"/>
      <c r="Q8" s="622"/>
      <c r="R8" s="623">
        <v>54186</v>
      </c>
      <c r="S8" s="624"/>
      <c r="T8" s="624"/>
      <c r="U8" s="624"/>
      <c r="V8" s="624"/>
      <c r="W8" s="624"/>
      <c r="X8" s="624"/>
      <c r="Y8" s="625"/>
      <c r="Z8" s="649">
        <v>0.1</v>
      </c>
      <c r="AA8" s="649"/>
      <c r="AB8" s="649"/>
      <c r="AC8" s="649"/>
      <c r="AD8" s="650">
        <v>54186</v>
      </c>
      <c r="AE8" s="650"/>
      <c r="AF8" s="650"/>
      <c r="AG8" s="650"/>
      <c r="AH8" s="650"/>
      <c r="AI8" s="650"/>
      <c r="AJ8" s="650"/>
      <c r="AK8" s="650"/>
      <c r="AL8" s="626">
        <v>0.2</v>
      </c>
      <c r="AM8" s="627"/>
      <c r="AN8" s="627"/>
      <c r="AO8" s="651"/>
      <c r="AP8" s="620" t="s">
        <v>239</v>
      </c>
      <c r="AQ8" s="621"/>
      <c r="AR8" s="621"/>
      <c r="AS8" s="621"/>
      <c r="AT8" s="621"/>
      <c r="AU8" s="621"/>
      <c r="AV8" s="621"/>
      <c r="AW8" s="621"/>
      <c r="AX8" s="621"/>
      <c r="AY8" s="621"/>
      <c r="AZ8" s="621"/>
      <c r="BA8" s="621"/>
      <c r="BB8" s="621"/>
      <c r="BC8" s="621"/>
      <c r="BD8" s="621"/>
      <c r="BE8" s="621"/>
      <c r="BF8" s="622"/>
      <c r="BG8" s="623">
        <v>149730</v>
      </c>
      <c r="BH8" s="624"/>
      <c r="BI8" s="624"/>
      <c r="BJ8" s="624"/>
      <c r="BK8" s="624"/>
      <c r="BL8" s="624"/>
      <c r="BM8" s="624"/>
      <c r="BN8" s="625"/>
      <c r="BO8" s="649">
        <v>1.2</v>
      </c>
      <c r="BP8" s="649"/>
      <c r="BQ8" s="649"/>
      <c r="BR8" s="649"/>
      <c r="BS8" s="650" t="s">
        <v>127</v>
      </c>
      <c r="BT8" s="650"/>
      <c r="BU8" s="650"/>
      <c r="BV8" s="650"/>
      <c r="BW8" s="650"/>
      <c r="BX8" s="650"/>
      <c r="BY8" s="650"/>
      <c r="BZ8" s="650"/>
      <c r="CA8" s="650"/>
      <c r="CB8" s="695"/>
      <c r="CD8" s="620" t="s">
        <v>240</v>
      </c>
      <c r="CE8" s="621"/>
      <c r="CF8" s="621"/>
      <c r="CG8" s="621"/>
      <c r="CH8" s="621"/>
      <c r="CI8" s="621"/>
      <c r="CJ8" s="621"/>
      <c r="CK8" s="621"/>
      <c r="CL8" s="621"/>
      <c r="CM8" s="621"/>
      <c r="CN8" s="621"/>
      <c r="CO8" s="621"/>
      <c r="CP8" s="621"/>
      <c r="CQ8" s="622"/>
      <c r="CR8" s="623">
        <v>14307864</v>
      </c>
      <c r="CS8" s="624"/>
      <c r="CT8" s="624"/>
      <c r="CU8" s="624"/>
      <c r="CV8" s="624"/>
      <c r="CW8" s="624"/>
      <c r="CX8" s="624"/>
      <c r="CY8" s="625"/>
      <c r="CZ8" s="649">
        <v>31.5</v>
      </c>
      <c r="DA8" s="649"/>
      <c r="DB8" s="649"/>
      <c r="DC8" s="649"/>
      <c r="DD8" s="629">
        <v>40089</v>
      </c>
      <c r="DE8" s="624"/>
      <c r="DF8" s="624"/>
      <c r="DG8" s="624"/>
      <c r="DH8" s="624"/>
      <c r="DI8" s="624"/>
      <c r="DJ8" s="624"/>
      <c r="DK8" s="624"/>
      <c r="DL8" s="624"/>
      <c r="DM8" s="624"/>
      <c r="DN8" s="624"/>
      <c r="DO8" s="624"/>
      <c r="DP8" s="625"/>
      <c r="DQ8" s="629">
        <v>6706558</v>
      </c>
      <c r="DR8" s="624"/>
      <c r="DS8" s="624"/>
      <c r="DT8" s="624"/>
      <c r="DU8" s="624"/>
      <c r="DV8" s="624"/>
      <c r="DW8" s="624"/>
      <c r="DX8" s="624"/>
      <c r="DY8" s="624"/>
      <c r="DZ8" s="624"/>
      <c r="EA8" s="624"/>
      <c r="EB8" s="624"/>
      <c r="EC8" s="662"/>
    </row>
    <row r="9" spans="2:143" ht="11.25" customHeight="1" x14ac:dyDescent="0.15">
      <c r="B9" s="620" t="s">
        <v>241</v>
      </c>
      <c r="C9" s="621"/>
      <c r="D9" s="621"/>
      <c r="E9" s="621"/>
      <c r="F9" s="621"/>
      <c r="G9" s="621"/>
      <c r="H9" s="621"/>
      <c r="I9" s="621"/>
      <c r="J9" s="621"/>
      <c r="K9" s="621"/>
      <c r="L9" s="621"/>
      <c r="M9" s="621"/>
      <c r="N9" s="621"/>
      <c r="O9" s="621"/>
      <c r="P9" s="621"/>
      <c r="Q9" s="622"/>
      <c r="R9" s="623">
        <v>62508</v>
      </c>
      <c r="S9" s="624"/>
      <c r="T9" s="624"/>
      <c r="U9" s="624"/>
      <c r="V9" s="624"/>
      <c r="W9" s="624"/>
      <c r="X9" s="624"/>
      <c r="Y9" s="625"/>
      <c r="Z9" s="649">
        <v>0.1</v>
      </c>
      <c r="AA9" s="649"/>
      <c r="AB9" s="649"/>
      <c r="AC9" s="649"/>
      <c r="AD9" s="650">
        <v>62508</v>
      </c>
      <c r="AE9" s="650"/>
      <c r="AF9" s="650"/>
      <c r="AG9" s="650"/>
      <c r="AH9" s="650"/>
      <c r="AI9" s="650"/>
      <c r="AJ9" s="650"/>
      <c r="AK9" s="650"/>
      <c r="AL9" s="626">
        <v>0.2</v>
      </c>
      <c r="AM9" s="627"/>
      <c r="AN9" s="627"/>
      <c r="AO9" s="651"/>
      <c r="AP9" s="620" t="s">
        <v>242</v>
      </c>
      <c r="AQ9" s="621"/>
      <c r="AR9" s="621"/>
      <c r="AS9" s="621"/>
      <c r="AT9" s="621"/>
      <c r="AU9" s="621"/>
      <c r="AV9" s="621"/>
      <c r="AW9" s="621"/>
      <c r="AX9" s="621"/>
      <c r="AY9" s="621"/>
      <c r="AZ9" s="621"/>
      <c r="BA9" s="621"/>
      <c r="BB9" s="621"/>
      <c r="BC9" s="621"/>
      <c r="BD9" s="621"/>
      <c r="BE9" s="621"/>
      <c r="BF9" s="622"/>
      <c r="BG9" s="623">
        <v>3461900</v>
      </c>
      <c r="BH9" s="624"/>
      <c r="BI9" s="624"/>
      <c r="BJ9" s="624"/>
      <c r="BK9" s="624"/>
      <c r="BL9" s="624"/>
      <c r="BM9" s="624"/>
      <c r="BN9" s="625"/>
      <c r="BO9" s="649">
        <v>27.4</v>
      </c>
      <c r="BP9" s="649"/>
      <c r="BQ9" s="649"/>
      <c r="BR9" s="649"/>
      <c r="BS9" s="650" t="s">
        <v>127</v>
      </c>
      <c r="BT9" s="650"/>
      <c r="BU9" s="650"/>
      <c r="BV9" s="650"/>
      <c r="BW9" s="650"/>
      <c r="BX9" s="650"/>
      <c r="BY9" s="650"/>
      <c r="BZ9" s="650"/>
      <c r="CA9" s="650"/>
      <c r="CB9" s="695"/>
      <c r="CD9" s="620" t="s">
        <v>243</v>
      </c>
      <c r="CE9" s="621"/>
      <c r="CF9" s="621"/>
      <c r="CG9" s="621"/>
      <c r="CH9" s="621"/>
      <c r="CI9" s="621"/>
      <c r="CJ9" s="621"/>
      <c r="CK9" s="621"/>
      <c r="CL9" s="621"/>
      <c r="CM9" s="621"/>
      <c r="CN9" s="621"/>
      <c r="CO9" s="621"/>
      <c r="CP9" s="621"/>
      <c r="CQ9" s="622"/>
      <c r="CR9" s="623">
        <v>5030816</v>
      </c>
      <c r="CS9" s="624"/>
      <c r="CT9" s="624"/>
      <c r="CU9" s="624"/>
      <c r="CV9" s="624"/>
      <c r="CW9" s="624"/>
      <c r="CX9" s="624"/>
      <c r="CY9" s="625"/>
      <c r="CZ9" s="649">
        <v>11.1</v>
      </c>
      <c r="DA9" s="649"/>
      <c r="DB9" s="649"/>
      <c r="DC9" s="649"/>
      <c r="DD9" s="629">
        <v>1224070</v>
      </c>
      <c r="DE9" s="624"/>
      <c r="DF9" s="624"/>
      <c r="DG9" s="624"/>
      <c r="DH9" s="624"/>
      <c r="DI9" s="624"/>
      <c r="DJ9" s="624"/>
      <c r="DK9" s="624"/>
      <c r="DL9" s="624"/>
      <c r="DM9" s="624"/>
      <c r="DN9" s="624"/>
      <c r="DO9" s="624"/>
      <c r="DP9" s="625"/>
      <c r="DQ9" s="629">
        <v>2698832</v>
      </c>
      <c r="DR9" s="624"/>
      <c r="DS9" s="624"/>
      <c r="DT9" s="624"/>
      <c r="DU9" s="624"/>
      <c r="DV9" s="624"/>
      <c r="DW9" s="624"/>
      <c r="DX9" s="624"/>
      <c r="DY9" s="624"/>
      <c r="DZ9" s="624"/>
      <c r="EA9" s="624"/>
      <c r="EB9" s="624"/>
      <c r="EC9" s="662"/>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127</v>
      </c>
      <c r="S10" s="624"/>
      <c r="T10" s="624"/>
      <c r="U10" s="624"/>
      <c r="V10" s="624"/>
      <c r="W10" s="624"/>
      <c r="X10" s="624"/>
      <c r="Y10" s="625"/>
      <c r="Z10" s="649" t="s">
        <v>127</v>
      </c>
      <c r="AA10" s="649"/>
      <c r="AB10" s="649"/>
      <c r="AC10" s="649"/>
      <c r="AD10" s="650" t="s">
        <v>127</v>
      </c>
      <c r="AE10" s="650"/>
      <c r="AF10" s="650"/>
      <c r="AG10" s="650"/>
      <c r="AH10" s="650"/>
      <c r="AI10" s="650"/>
      <c r="AJ10" s="650"/>
      <c r="AK10" s="650"/>
      <c r="AL10" s="626" t="s">
        <v>127</v>
      </c>
      <c r="AM10" s="627"/>
      <c r="AN10" s="627"/>
      <c r="AO10" s="651"/>
      <c r="AP10" s="620" t="s">
        <v>245</v>
      </c>
      <c r="AQ10" s="621"/>
      <c r="AR10" s="621"/>
      <c r="AS10" s="621"/>
      <c r="AT10" s="621"/>
      <c r="AU10" s="621"/>
      <c r="AV10" s="621"/>
      <c r="AW10" s="621"/>
      <c r="AX10" s="621"/>
      <c r="AY10" s="621"/>
      <c r="AZ10" s="621"/>
      <c r="BA10" s="621"/>
      <c r="BB10" s="621"/>
      <c r="BC10" s="621"/>
      <c r="BD10" s="621"/>
      <c r="BE10" s="621"/>
      <c r="BF10" s="622"/>
      <c r="BG10" s="623">
        <v>292816</v>
      </c>
      <c r="BH10" s="624"/>
      <c r="BI10" s="624"/>
      <c r="BJ10" s="624"/>
      <c r="BK10" s="624"/>
      <c r="BL10" s="624"/>
      <c r="BM10" s="624"/>
      <c r="BN10" s="625"/>
      <c r="BO10" s="649">
        <v>2.2999999999999998</v>
      </c>
      <c r="BP10" s="649"/>
      <c r="BQ10" s="649"/>
      <c r="BR10" s="649"/>
      <c r="BS10" s="650">
        <v>48815</v>
      </c>
      <c r="BT10" s="650"/>
      <c r="BU10" s="650"/>
      <c r="BV10" s="650"/>
      <c r="BW10" s="650"/>
      <c r="BX10" s="650"/>
      <c r="BY10" s="650"/>
      <c r="BZ10" s="650"/>
      <c r="CA10" s="650"/>
      <c r="CB10" s="695"/>
      <c r="CD10" s="620" t="s">
        <v>246</v>
      </c>
      <c r="CE10" s="621"/>
      <c r="CF10" s="621"/>
      <c r="CG10" s="621"/>
      <c r="CH10" s="621"/>
      <c r="CI10" s="621"/>
      <c r="CJ10" s="621"/>
      <c r="CK10" s="621"/>
      <c r="CL10" s="621"/>
      <c r="CM10" s="621"/>
      <c r="CN10" s="621"/>
      <c r="CO10" s="621"/>
      <c r="CP10" s="621"/>
      <c r="CQ10" s="622"/>
      <c r="CR10" s="623">
        <v>32140</v>
      </c>
      <c r="CS10" s="624"/>
      <c r="CT10" s="624"/>
      <c r="CU10" s="624"/>
      <c r="CV10" s="624"/>
      <c r="CW10" s="624"/>
      <c r="CX10" s="624"/>
      <c r="CY10" s="625"/>
      <c r="CZ10" s="649">
        <v>0.1</v>
      </c>
      <c r="DA10" s="649"/>
      <c r="DB10" s="649"/>
      <c r="DC10" s="649"/>
      <c r="DD10" s="629" t="s">
        <v>127</v>
      </c>
      <c r="DE10" s="624"/>
      <c r="DF10" s="624"/>
      <c r="DG10" s="624"/>
      <c r="DH10" s="624"/>
      <c r="DI10" s="624"/>
      <c r="DJ10" s="624"/>
      <c r="DK10" s="624"/>
      <c r="DL10" s="624"/>
      <c r="DM10" s="624"/>
      <c r="DN10" s="624"/>
      <c r="DO10" s="624"/>
      <c r="DP10" s="625"/>
      <c r="DQ10" s="629">
        <v>31653</v>
      </c>
      <c r="DR10" s="624"/>
      <c r="DS10" s="624"/>
      <c r="DT10" s="624"/>
      <c r="DU10" s="624"/>
      <c r="DV10" s="624"/>
      <c r="DW10" s="624"/>
      <c r="DX10" s="624"/>
      <c r="DY10" s="624"/>
      <c r="DZ10" s="624"/>
      <c r="EA10" s="624"/>
      <c r="EB10" s="624"/>
      <c r="EC10" s="662"/>
    </row>
    <row r="11" spans="2:143" ht="11.25" customHeight="1" x14ac:dyDescent="0.15">
      <c r="B11" s="620" t="s">
        <v>247</v>
      </c>
      <c r="C11" s="621"/>
      <c r="D11" s="621"/>
      <c r="E11" s="621"/>
      <c r="F11" s="621"/>
      <c r="G11" s="621"/>
      <c r="H11" s="621"/>
      <c r="I11" s="621"/>
      <c r="J11" s="621"/>
      <c r="K11" s="621"/>
      <c r="L11" s="621"/>
      <c r="M11" s="621"/>
      <c r="N11" s="621"/>
      <c r="O11" s="621"/>
      <c r="P11" s="621"/>
      <c r="Q11" s="622"/>
      <c r="R11" s="623">
        <v>2028470</v>
      </c>
      <c r="S11" s="624"/>
      <c r="T11" s="624"/>
      <c r="U11" s="624"/>
      <c r="V11" s="624"/>
      <c r="W11" s="624"/>
      <c r="X11" s="624"/>
      <c r="Y11" s="625"/>
      <c r="Z11" s="626">
        <v>4.3</v>
      </c>
      <c r="AA11" s="627"/>
      <c r="AB11" s="627"/>
      <c r="AC11" s="628"/>
      <c r="AD11" s="629">
        <v>2028470</v>
      </c>
      <c r="AE11" s="624"/>
      <c r="AF11" s="624"/>
      <c r="AG11" s="624"/>
      <c r="AH11" s="624"/>
      <c r="AI11" s="624"/>
      <c r="AJ11" s="624"/>
      <c r="AK11" s="625"/>
      <c r="AL11" s="626">
        <v>7.9</v>
      </c>
      <c r="AM11" s="627"/>
      <c r="AN11" s="627"/>
      <c r="AO11" s="651"/>
      <c r="AP11" s="620" t="s">
        <v>248</v>
      </c>
      <c r="AQ11" s="621"/>
      <c r="AR11" s="621"/>
      <c r="AS11" s="621"/>
      <c r="AT11" s="621"/>
      <c r="AU11" s="621"/>
      <c r="AV11" s="621"/>
      <c r="AW11" s="621"/>
      <c r="AX11" s="621"/>
      <c r="AY11" s="621"/>
      <c r="AZ11" s="621"/>
      <c r="BA11" s="621"/>
      <c r="BB11" s="621"/>
      <c r="BC11" s="621"/>
      <c r="BD11" s="621"/>
      <c r="BE11" s="621"/>
      <c r="BF11" s="622"/>
      <c r="BG11" s="623">
        <v>461835</v>
      </c>
      <c r="BH11" s="624"/>
      <c r="BI11" s="624"/>
      <c r="BJ11" s="624"/>
      <c r="BK11" s="624"/>
      <c r="BL11" s="624"/>
      <c r="BM11" s="624"/>
      <c r="BN11" s="625"/>
      <c r="BO11" s="649">
        <v>3.7</v>
      </c>
      <c r="BP11" s="649"/>
      <c r="BQ11" s="649"/>
      <c r="BR11" s="649"/>
      <c r="BS11" s="650">
        <v>132275</v>
      </c>
      <c r="BT11" s="650"/>
      <c r="BU11" s="650"/>
      <c r="BV11" s="650"/>
      <c r="BW11" s="650"/>
      <c r="BX11" s="650"/>
      <c r="BY11" s="650"/>
      <c r="BZ11" s="650"/>
      <c r="CA11" s="650"/>
      <c r="CB11" s="695"/>
      <c r="CD11" s="620" t="s">
        <v>249</v>
      </c>
      <c r="CE11" s="621"/>
      <c r="CF11" s="621"/>
      <c r="CG11" s="621"/>
      <c r="CH11" s="621"/>
      <c r="CI11" s="621"/>
      <c r="CJ11" s="621"/>
      <c r="CK11" s="621"/>
      <c r="CL11" s="621"/>
      <c r="CM11" s="621"/>
      <c r="CN11" s="621"/>
      <c r="CO11" s="621"/>
      <c r="CP11" s="621"/>
      <c r="CQ11" s="622"/>
      <c r="CR11" s="623">
        <v>975272</v>
      </c>
      <c r="CS11" s="624"/>
      <c r="CT11" s="624"/>
      <c r="CU11" s="624"/>
      <c r="CV11" s="624"/>
      <c r="CW11" s="624"/>
      <c r="CX11" s="624"/>
      <c r="CY11" s="625"/>
      <c r="CZ11" s="649">
        <v>2.1</v>
      </c>
      <c r="DA11" s="649"/>
      <c r="DB11" s="649"/>
      <c r="DC11" s="649"/>
      <c r="DD11" s="629">
        <v>291848</v>
      </c>
      <c r="DE11" s="624"/>
      <c r="DF11" s="624"/>
      <c r="DG11" s="624"/>
      <c r="DH11" s="624"/>
      <c r="DI11" s="624"/>
      <c r="DJ11" s="624"/>
      <c r="DK11" s="624"/>
      <c r="DL11" s="624"/>
      <c r="DM11" s="624"/>
      <c r="DN11" s="624"/>
      <c r="DO11" s="624"/>
      <c r="DP11" s="625"/>
      <c r="DQ11" s="629">
        <v>521325</v>
      </c>
      <c r="DR11" s="624"/>
      <c r="DS11" s="624"/>
      <c r="DT11" s="624"/>
      <c r="DU11" s="624"/>
      <c r="DV11" s="624"/>
      <c r="DW11" s="624"/>
      <c r="DX11" s="624"/>
      <c r="DY11" s="624"/>
      <c r="DZ11" s="624"/>
      <c r="EA11" s="624"/>
      <c r="EB11" s="624"/>
      <c r="EC11" s="662"/>
    </row>
    <row r="12" spans="2:143" ht="11.25" customHeight="1" x14ac:dyDescent="0.15">
      <c r="B12" s="620" t="s">
        <v>250</v>
      </c>
      <c r="C12" s="621"/>
      <c r="D12" s="621"/>
      <c r="E12" s="621"/>
      <c r="F12" s="621"/>
      <c r="G12" s="621"/>
      <c r="H12" s="621"/>
      <c r="I12" s="621"/>
      <c r="J12" s="621"/>
      <c r="K12" s="621"/>
      <c r="L12" s="621"/>
      <c r="M12" s="621"/>
      <c r="N12" s="621"/>
      <c r="O12" s="621"/>
      <c r="P12" s="621"/>
      <c r="Q12" s="622"/>
      <c r="R12" s="623">
        <v>72511</v>
      </c>
      <c r="S12" s="624"/>
      <c r="T12" s="624"/>
      <c r="U12" s="624"/>
      <c r="V12" s="624"/>
      <c r="W12" s="624"/>
      <c r="X12" s="624"/>
      <c r="Y12" s="625"/>
      <c r="Z12" s="649">
        <v>0.2</v>
      </c>
      <c r="AA12" s="649"/>
      <c r="AB12" s="649"/>
      <c r="AC12" s="649"/>
      <c r="AD12" s="650">
        <v>72511</v>
      </c>
      <c r="AE12" s="650"/>
      <c r="AF12" s="650"/>
      <c r="AG12" s="650"/>
      <c r="AH12" s="650"/>
      <c r="AI12" s="650"/>
      <c r="AJ12" s="650"/>
      <c r="AK12" s="650"/>
      <c r="AL12" s="626">
        <v>0.3</v>
      </c>
      <c r="AM12" s="627"/>
      <c r="AN12" s="627"/>
      <c r="AO12" s="651"/>
      <c r="AP12" s="620" t="s">
        <v>251</v>
      </c>
      <c r="AQ12" s="621"/>
      <c r="AR12" s="621"/>
      <c r="AS12" s="621"/>
      <c r="AT12" s="621"/>
      <c r="AU12" s="621"/>
      <c r="AV12" s="621"/>
      <c r="AW12" s="621"/>
      <c r="AX12" s="621"/>
      <c r="AY12" s="621"/>
      <c r="AZ12" s="621"/>
      <c r="BA12" s="621"/>
      <c r="BB12" s="621"/>
      <c r="BC12" s="621"/>
      <c r="BD12" s="621"/>
      <c r="BE12" s="621"/>
      <c r="BF12" s="622"/>
      <c r="BG12" s="623">
        <v>6797035</v>
      </c>
      <c r="BH12" s="624"/>
      <c r="BI12" s="624"/>
      <c r="BJ12" s="624"/>
      <c r="BK12" s="624"/>
      <c r="BL12" s="624"/>
      <c r="BM12" s="624"/>
      <c r="BN12" s="625"/>
      <c r="BO12" s="649">
        <v>53.8</v>
      </c>
      <c r="BP12" s="649"/>
      <c r="BQ12" s="649"/>
      <c r="BR12" s="649"/>
      <c r="BS12" s="650" t="s">
        <v>127</v>
      </c>
      <c r="BT12" s="650"/>
      <c r="BU12" s="650"/>
      <c r="BV12" s="650"/>
      <c r="BW12" s="650"/>
      <c r="BX12" s="650"/>
      <c r="BY12" s="650"/>
      <c r="BZ12" s="650"/>
      <c r="CA12" s="650"/>
      <c r="CB12" s="695"/>
      <c r="CD12" s="620" t="s">
        <v>252</v>
      </c>
      <c r="CE12" s="621"/>
      <c r="CF12" s="621"/>
      <c r="CG12" s="621"/>
      <c r="CH12" s="621"/>
      <c r="CI12" s="621"/>
      <c r="CJ12" s="621"/>
      <c r="CK12" s="621"/>
      <c r="CL12" s="621"/>
      <c r="CM12" s="621"/>
      <c r="CN12" s="621"/>
      <c r="CO12" s="621"/>
      <c r="CP12" s="621"/>
      <c r="CQ12" s="622"/>
      <c r="CR12" s="623">
        <v>2710405</v>
      </c>
      <c r="CS12" s="624"/>
      <c r="CT12" s="624"/>
      <c r="CU12" s="624"/>
      <c r="CV12" s="624"/>
      <c r="CW12" s="624"/>
      <c r="CX12" s="624"/>
      <c r="CY12" s="625"/>
      <c r="CZ12" s="649">
        <v>6</v>
      </c>
      <c r="DA12" s="649"/>
      <c r="DB12" s="649"/>
      <c r="DC12" s="649"/>
      <c r="DD12" s="629">
        <v>79018</v>
      </c>
      <c r="DE12" s="624"/>
      <c r="DF12" s="624"/>
      <c r="DG12" s="624"/>
      <c r="DH12" s="624"/>
      <c r="DI12" s="624"/>
      <c r="DJ12" s="624"/>
      <c r="DK12" s="624"/>
      <c r="DL12" s="624"/>
      <c r="DM12" s="624"/>
      <c r="DN12" s="624"/>
      <c r="DO12" s="624"/>
      <c r="DP12" s="625"/>
      <c r="DQ12" s="629">
        <v>1542671</v>
      </c>
      <c r="DR12" s="624"/>
      <c r="DS12" s="624"/>
      <c r="DT12" s="624"/>
      <c r="DU12" s="624"/>
      <c r="DV12" s="624"/>
      <c r="DW12" s="624"/>
      <c r="DX12" s="624"/>
      <c r="DY12" s="624"/>
      <c r="DZ12" s="624"/>
      <c r="EA12" s="624"/>
      <c r="EB12" s="624"/>
      <c r="EC12" s="662"/>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127</v>
      </c>
      <c r="S13" s="624"/>
      <c r="T13" s="624"/>
      <c r="U13" s="624"/>
      <c r="V13" s="624"/>
      <c r="W13" s="624"/>
      <c r="X13" s="624"/>
      <c r="Y13" s="625"/>
      <c r="Z13" s="649" t="s">
        <v>127</v>
      </c>
      <c r="AA13" s="649"/>
      <c r="AB13" s="649"/>
      <c r="AC13" s="649"/>
      <c r="AD13" s="650" t="s">
        <v>127</v>
      </c>
      <c r="AE13" s="650"/>
      <c r="AF13" s="650"/>
      <c r="AG13" s="650"/>
      <c r="AH13" s="650"/>
      <c r="AI13" s="650"/>
      <c r="AJ13" s="650"/>
      <c r="AK13" s="650"/>
      <c r="AL13" s="626" t="s">
        <v>127</v>
      </c>
      <c r="AM13" s="627"/>
      <c r="AN13" s="627"/>
      <c r="AO13" s="651"/>
      <c r="AP13" s="620" t="s">
        <v>254</v>
      </c>
      <c r="AQ13" s="621"/>
      <c r="AR13" s="621"/>
      <c r="AS13" s="621"/>
      <c r="AT13" s="621"/>
      <c r="AU13" s="621"/>
      <c r="AV13" s="621"/>
      <c r="AW13" s="621"/>
      <c r="AX13" s="621"/>
      <c r="AY13" s="621"/>
      <c r="AZ13" s="621"/>
      <c r="BA13" s="621"/>
      <c r="BB13" s="621"/>
      <c r="BC13" s="621"/>
      <c r="BD13" s="621"/>
      <c r="BE13" s="621"/>
      <c r="BF13" s="622"/>
      <c r="BG13" s="623">
        <v>6134445</v>
      </c>
      <c r="BH13" s="624"/>
      <c r="BI13" s="624"/>
      <c r="BJ13" s="624"/>
      <c r="BK13" s="624"/>
      <c r="BL13" s="624"/>
      <c r="BM13" s="624"/>
      <c r="BN13" s="625"/>
      <c r="BO13" s="649">
        <v>48.6</v>
      </c>
      <c r="BP13" s="649"/>
      <c r="BQ13" s="649"/>
      <c r="BR13" s="649"/>
      <c r="BS13" s="650" t="s">
        <v>127</v>
      </c>
      <c r="BT13" s="650"/>
      <c r="BU13" s="650"/>
      <c r="BV13" s="650"/>
      <c r="BW13" s="650"/>
      <c r="BX13" s="650"/>
      <c r="BY13" s="650"/>
      <c r="BZ13" s="650"/>
      <c r="CA13" s="650"/>
      <c r="CB13" s="695"/>
      <c r="CD13" s="620" t="s">
        <v>255</v>
      </c>
      <c r="CE13" s="621"/>
      <c r="CF13" s="621"/>
      <c r="CG13" s="621"/>
      <c r="CH13" s="621"/>
      <c r="CI13" s="621"/>
      <c r="CJ13" s="621"/>
      <c r="CK13" s="621"/>
      <c r="CL13" s="621"/>
      <c r="CM13" s="621"/>
      <c r="CN13" s="621"/>
      <c r="CO13" s="621"/>
      <c r="CP13" s="621"/>
      <c r="CQ13" s="622"/>
      <c r="CR13" s="623">
        <v>3415523</v>
      </c>
      <c r="CS13" s="624"/>
      <c r="CT13" s="624"/>
      <c r="CU13" s="624"/>
      <c r="CV13" s="624"/>
      <c r="CW13" s="624"/>
      <c r="CX13" s="624"/>
      <c r="CY13" s="625"/>
      <c r="CZ13" s="649">
        <v>7.5</v>
      </c>
      <c r="DA13" s="649"/>
      <c r="DB13" s="649"/>
      <c r="DC13" s="649"/>
      <c r="DD13" s="629">
        <v>1264152</v>
      </c>
      <c r="DE13" s="624"/>
      <c r="DF13" s="624"/>
      <c r="DG13" s="624"/>
      <c r="DH13" s="624"/>
      <c r="DI13" s="624"/>
      <c r="DJ13" s="624"/>
      <c r="DK13" s="624"/>
      <c r="DL13" s="624"/>
      <c r="DM13" s="624"/>
      <c r="DN13" s="624"/>
      <c r="DO13" s="624"/>
      <c r="DP13" s="625"/>
      <c r="DQ13" s="629">
        <v>2307971</v>
      </c>
      <c r="DR13" s="624"/>
      <c r="DS13" s="624"/>
      <c r="DT13" s="624"/>
      <c r="DU13" s="624"/>
      <c r="DV13" s="624"/>
      <c r="DW13" s="624"/>
      <c r="DX13" s="624"/>
      <c r="DY13" s="624"/>
      <c r="DZ13" s="624"/>
      <c r="EA13" s="624"/>
      <c r="EB13" s="624"/>
      <c r="EC13" s="662"/>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127</v>
      </c>
      <c r="S14" s="624"/>
      <c r="T14" s="624"/>
      <c r="U14" s="624"/>
      <c r="V14" s="624"/>
      <c r="W14" s="624"/>
      <c r="X14" s="624"/>
      <c r="Y14" s="625"/>
      <c r="Z14" s="649" t="s">
        <v>127</v>
      </c>
      <c r="AA14" s="649"/>
      <c r="AB14" s="649"/>
      <c r="AC14" s="649"/>
      <c r="AD14" s="650" t="s">
        <v>127</v>
      </c>
      <c r="AE14" s="650"/>
      <c r="AF14" s="650"/>
      <c r="AG14" s="650"/>
      <c r="AH14" s="650"/>
      <c r="AI14" s="650"/>
      <c r="AJ14" s="650"/>
      <c r="AK14" s="650"/>
      <c r="AL14" s="626" t="s">
        <v>127</v>
      </c>
      <c r="AM14" s="627"/>
      <c r="AN14" s="627"/>
      <c r="AO14" s="651"/>
      <c r="AP14" s="620" t="s">
        <v>257</v>
      </c>
      <c r="AQ14" s="621"/>
      <c r="AR14" s="621"/>
      <c r="AS14" s="621"/>
      <c r="AT14" s="621"/>
      <c r="AU14" s="621"/>
      <c r="AV14" s="621"/>
      <c r="AW14" s="621"/>
      <c r="AX14" s="621"/>
      <c r="AY14" s="621"/>
      <c r="AZ14" s="621"/>
      <c r="BA14" s="621"/>
      <c r="BB14" s="621"/>
      <c r="BC14" s="621"/>
      <c r="BD14" s="621"/>
      <c r="BE14" s="621"/>
      <c r="BF14" s="622"/>
      <c r="BG14" s="623">
        <v>267910</v>
      </c>
      <c r="BH14" s="624"/>
      <c r="BI14" s="624"/>
      <c r="BJ14" s="624"/>
      <c r="BK14" s="624"/>
      <c r="BL14" s="624"/>
      <c r="BM14" s="624"/>
      <c r="BN14" s="625"/>
      <c r="BO14" s="649">
        <v>2.1</v>
      </c>
      <c r="BP14" s="649"/>
      <c r="BQ14" s="649"/>
      <c r="BR14" s="649"/>
      <c r="BS14" s="650" t="s">
        <v>127</v>
      </c>
      <c r="BT14" s="650"/>
      <c r="BU14" s="650"/>
      <c r="BV14" s="650"/>
      <c r="BW14" s="650"/>
      <c r="BX14" s="650"/>
      <c r="BY14" s="650"/>
      <c r="BZ14" s="650"/>
      <c r="CA14" s="650"/>
      <c r="CB14" s="695"/>
      <c r="CD14" s="620" t="s">
        <v>258</v>
      </c>
      <c r="CE14" s="621"/>
      <c r="CF14" s="621"/>
      <c r="CG14" s="621"/>
      <c r="CH14" s="621"/>
      <c r="CI14" s="621"/>
      <c r="CJ14" s="621"/>
      <c r="CK14" s="621"/>
      <c r="CL14" s="621"/>
      <c r="CM14" s="621"/>
      <c r="CN14" s="621"/>
      <c r="CO14" s="621"/>
      <c r="CP14" s="621"/>
      <c r="CQ14" s="622"/>
      <c r="CR14" s="623">
        <v>1755772</v>
      </c>
      <c r="CS14" s="624"/>
      <c r="CT14" s="624"/>
      <c r="CU14" s="624"/>
      <c r="CV14" s="624"/>
      <c r="CW14" s="624"/>
      <c r="CX14" s="624"/>
      <c r="CY14" s="625"/>
      <c r="CZ14" s="649">
        <v>3.9</v>
      </c>
      <c r="DA14" s="649"/>
      <c r="DB14" s="649"/>
      <c r="DC14" s="649"/>
      <c r="DD14" s="629">
        <v>133098</v>
      </c>
      <c r="DE14" s="624"/>
      <c r="DF14" s="624"/>
      <c r="DG14" s="624"/>
      <c r="DH14" s="624"/>
      <c r="DI14" s="624"/>
      <c r="DJ14" s="624"/>
      <c r="DK14" s="624"/>
      <c r="DL14" s="624"/>
      <c r="DM14" s="624"/>
      <c r="DN14" s="624"/>
      <c r="DO14" s="624"/>
      <c r="DP14" s="625"/>
      <c r="DQ14" s="629">
        <v>1648998</v>
      </c>
      <c r="DR14" s="624"/>
      <c r="DS14" s="624"/>
      <c r="DT14" s="624"/>
      <c r="DU14" s="624"/>
      <c r="DV14" s="624"/>
      <c r="DW14" s="624"/>
      <c r="DX14" s="624"/>
      <c r="DY14" s="624"/>
      <c r="DZ14" s="624"/>
      <c r="EA14" s="624"/>
      <c r="EB14" s="624"/>
      <c r="EC14" s="662"/>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127</v>
      </c>
      <c r="S15" s="624"/>
      <c r="T15" s="624"/>
      <c r="U15" s="624"/>
      <c r="V15" s="624"/>
      <c r="W15" s="624"/>
      <c r="X15" s="624"/>
      <c r="Y15" s="625"/>
      <c r="Z15" s="649" t="s">
        <v>127</v>
      </c>
      <c r="AA15" s="649"/>
      <c r="AB15" s="649"/>
      <c r="AC15" s="649"/>
      <c r="AD15" s="650" t="s">
        <v>127</v>
      </c>
      <c r="AE15" s="650"/>
      <c r="AF15" s="650"/>
      <c r="AG15" s="650"/>
      <c r="AH15" s="650"/>
      <c r="AI15" s="650"/>
      <c r="AJ15" s="650"/>
      <c r="AK15" s="650"/>
      <c r="AL15" s="626" t="s">
        <v>127</v>
      </c>
      <c r="AM15" s="627"/>
      <c r="AN15" s="627"/>
      <c r="AO15" s="651"/>
      <c r="AP15" s="620" t="s">
        <v>260</v>
      </c>
      <c r="AQ15" s="621"/>
      <c r="AR15" s="621"/>
      <c r="AS15" s="621"/>
      <c r="AT15" s="621"/>
      <c r="AU15" s="621"/>
      <c r="AV15" s="621"/>
      <c r="AW15" s="621"/>
      <c r="AX15" s="621"/>
      <c r="AY15" s="621"/>
      <c r="AZ15" s="621"/>
      <c r="BA15" s="621"/>
      <c r="BB15" s="621"/>
      <c r="BC15" s="621"/>
      <c r="BD15" s="621"/>
      <c r="BE15" s="621"/>
      <c r="BF15" s="622"/>
      <c r="BG15" s="623">
        <v>599091</v>
      </c>
      <c r="BH15" s="624"/>
      <c r="BI15" s="624"/>
      <c r="BJ15" s="624"/>
      <c r="BK15" s="624"/>
      <c r="BL15" s="624"/>
      <c r="BM15" s="624"/>
      <c r="BN15" s="625"/>
      <c r="BO15" s="649">
        <v>4.7</v>
      </c>
      <c r="BP15" s="649"/>
      <c r="BQ15" s="649"/>
      <c r="BR15" s="649"/>
      <c r="BS15" s="650" t="s">
        <v>127</v>
      </c>
      <c r="BT15" s="650"/>
      <c r="BU15" s="650"/>
      <c r="BV15" s="650"/>
      <c r="BW15" s="650"/>
      <c r="BX15" s="650"/>
      <c r="BY15" s="650"/>
      <c r="BZ15" s="650"/>
      <c r="CA15" s="650"/>
      <c r="CB15" s="695"/>
      <c r="CD15" s="620" t="s">
        <v>261</v>
      </c>
      <c r="CE15" s="621"/>
      <c r="CF15" s="621"/>
      <c r="CG15" s="621"/>
      <c r="CH15" s="621"/>
      <c r="CI15" s="621"/>
      <c r="CJ15" s="621"/>
      <c r="CK15" s="621"/>
      <c r="CL15" s="621"/>
      <c r="CM15" s="621"/>
      <c r="CN15" s="621"/>
      <c r="CO15" s="621"/>
      <c r="CP15" s="621"/>
      <c r="CQ15" s="622"/>
      <c r="CR15" s="623">
        <v>4419950</v>
      </c>
      <c r="CS15" s="624"/>
      <c r="CT15" s="624"/>
      <c r="CU15" s="624"/>
      <c r="CV15" s="624"/>
      <c r="CW15" s="624"/>
      <c r="CX15" s="624"/>
      <c r="CY15" s="625"/>
      <c r="CZ15" s="649">
        <v>9.6999999999999993</v>
      </c>
      <c r="DA15" s="649"/>
      <c r="DB15" s="649"/>
      <c r="DC15" s="649"/>
      <c r="DD15" s="629">
        <v>935871</v>
      </c>
      <c r="DE15" s="624"/>
      <c r="DF15" s="624"/>
      <c r="DG15" s="624"/>
      <c r="DH15" s="624"/>
      <c r="DI15" s="624"/>
      <c r="DJ15" s="624"/>
      <c r="DK15" s="624"/>
      <c r="DL15" s="624"/>
      <c r="DM15" s="624"/>
      <c r="DN15" s="624"/>
      <c r="DO15" s="624"/>
      <c r="DP15" s="625"/>
      <c r="DQ15" s="629">
        <v>3002925</v>
      </c>
      <c r="DR15" s="624"/>
      <c r="DS15" s="624"/>
      <c r="DT15" s="624"/>
      <c r="DU15" s="624"/>
      <c r="DV15" s="624"/>
      <c r="DW15" s="624"/>
      <c r="DX15" s="624"/>
      <c r="DY15" s="624"/>
      <c r="DZ15" s="624"/>
      <c r="EA15" s="624"/>
      <c r="EB15" s="624"/>
      <c r="EC15" s="662"/>
    </row>
    <row r="16" spans="2:143" ht="11.25" customHeight="1" x14ac:dyDescent="0.15">
      <c r="B16" s="620" t="s">
        <v>262</v>
      </c>
      <c r="C16" s="621"/>
      <c r="D16" s="621"/>
      <c r="E16" s="621"/>
      <c r="F16" s="621"/>
      <c r="G16" s="621"/>
      <c r="H16" s="621"/>
      <c r="I16" s="621"/>
      <c r="J16" s="621"/>
      <c r="K16" s="621"/>
      <c r="L16" s="621"/>
      <c r="M16" s="621"/>
      <c r="N16" s="621"/>
      <c r="O16" s="621"/>
      <c r="P16" s="621"/>
      <c r="Q16" s="622"/>
      <c r="R16" s="623">
        <v>44153</v>
      </c>
      <c r="S16" s="624"/>
      <c r="T16" s="624"/>
      <c r="U16" s="624"/>
      <c r="V16" s="624"/>
      <c r="W16" s="624"/>
      <c r="X16" s="624"/>
      <c r="Y16" s="625"/>
      <c r="Z16" s="649">
        <v>0.1</v>
      </c>
      <c r="AA16" s="649"/>
      <c r="AB16" s="649"/>
      <c r="AC16" s="649"/>
      <c r="AD16" s="650">
        <v>44153</v>
      </c>
      <c r="AE16" s="650"/>
      <c r="AF16" s="650"/>
      <c r="AG16" s="650"/>
      <c r="AH16" s="650"/>
      <c r="AI16" s="650"/>
      <c r="AJ16" s="650"/>
      <c r="AK16" s="650"/>
      <c r="AL16" s="626">
        <v>0.2</v>
      </c>
      <c r="AM16" s="627"/>
      <c r="AN16" s="627"/>
      <c r="AO16" s="651"/>
      <c r="AP16" s="620" t="s">
        <v>263</v>
      </c>
      <c r="AQ16" s="621"/>
      <c r="AR16" s="621"/>
      <c r="AS16" s="621"/>
      <c r="AT16" s="621"/>
      <c r="AU16" s="621"/>
      <c r="AV16" s="621"/>
      <c r="AW16" s="621"/>
      <c r="AX16" s="621"/>
      <c r="AY16" s="621"/>
      <c r="AZ16" s="621"/>
      <c r="BA16" s="621"/>
      <c r="BB16" s="621"/>
      <c r="BC16" s="621"/>
      <c r="BD16" s="621"/>
      <c r="BE16" s="621"/>
      <c r="BF16" s="622"/>
      <c r="BG16" s="623">
        <v>410</v>
      </c>
      <c r="BH16" s="624"/>
      <c r="BI16" s="624"/>
      <c r="BJ16" s="624"/>
      <c r="BK16" s="624"/>
      <c r="BL16" s="624"/>
      <c r="BM16" s="624"/>
      <c r="BN16" s="625"/>
      <c r="BO16" s="649">
        <v>0</v>
      </c>
      <c r="BP16" s="649"/>
      <c r="BQ16" s="649"/>
      <c r="BR16" s="649"/>
      <c r="BS16" s="650" t="s">
        <v>127</v>
      </c>
      <c r="BT16" s="650"/>
      <c r="BU16" s="650"/>
      <c r="BV16" s="650"/>
      <c r="BW16" s="650"/>
      <c r="BX16" s="650"/>
      <c r="BY16" s="650"/>
      <c r="BZ16" s="650"/>
      <c r="CA16" s="650"/>
      <c r="CB16" s="695"/>
      <c r="CD16" s="620" t="s">
        <v>264</v>
      </c>
      <c r="CE16" s="621"/>
      <c r="CF16" s="621"/>
      <c r="CG16" s="621"/>
      <c r="CH16" s="621"/>
      <c r="CI16" s="621"/>
      <c r="CJ16" s="621"/>
      <c r="CK16" s="621"/>
      <c r="CL16" s="621"/>
      <c r="CM16" s="621"/>
      <c r="CN16" s="621"/>
      <c r="CO16" s="621"/>
      <c r="CP16" s="621"/>
      <c r="CQ16" s="622"/>
      <c r="CR16" s="623">
        <v>38311</v>
      </c>
      <c r="CS16" s="624"/>
      <c r="CT16" s="624"/>
      <c r="CU16" s="624"/>
      <c r="CV16" s="624"/>
      <c r="CW16" s="624"/>
      <c r="CX16" s="624"/>
      <c r="CY16" s="625"/>
      <c r="CZ16" s="649">
        <v>0.1</v>
      </c>
      <c r="DA16" s="649"/>
      <c r="DB16" s="649"/>
      <c r="DC16" s="649"/>
      <c r="DD16" s="629" t="s">
        <v>127</v>
      </c>
      <c r="DE16" s="624"/>
      <c r="DF16" s="624"/>
      <c r="DG16" s="624"/>
      <c r="DH16" s="624"/>
      <c r="DI16" s="624"/>
      <c r="DJ16" s="624"/>
      <c r="DK16" s="624"/>
      <c r="DL16" s="624"/>
      <c r="DM16" s="624"/>
      <c r="DN16" s="624"/>
      <c r="DO16" s="624"/>
      <c r="DP16" s="625"/>
      <c r="DQ16" s="629">
        <v>5437</v>
      </c>
      <c r="DR16" s="624"/>
      <c r="DS16" s="624"/>
      <c r="DT16" s="624"/>
      <c r="DU16" s="624"/>
      <c r="DV16" s="624"/>
      <c r="DW16" s="624"/>
      <c r="DX16" s="624"/>
      <c r="DY16" s="624"/>
      <c r="DZ16" s="624"/>
      <c r="EA16" s="624"/>
      <c r="EB16" s="624"/>
      <c r="EC16" s="662"/>
    </row>
    <row r="17" spans="2:133" ht="11.25" customHeight="1" x14ac:dyDescent="0.15">
      <c r="B17" s="620" t="s">
        <v>265</v>
      </c>
      <c r="C17" s="621"/>
      <c r="D17" s="621"/>
      <c r="E17" s="621"/>
      <c r="F17" s="621"/>
      <c r="G17" s="621"/>
      <c r="H17" s="621"/>
      <c r="I17" s="621"/>
      <c r="J17" s="621"/>
      <c r="K17" s="621"/>
      <c r="L17" s="621"/>
      <c r="M17" s="621"/>
      <c r="N17" s="621"/>
      <c r="O17" s="621"/>
      <c r="P17" s="621"/>
      <c r="Q17" s="622"/>
      <c r="R17" s="623">
        <v>126537</v>
      </c>
      <c r="S17" s="624"/>
      <c r="T17" s="624"/>
      <c r="U17" s="624"/>
      <c r="V17" s="624"/>
      <c r="W17" s="624"/>
      <c r="X17" s="624"/>
      <c r="Y17" s="625"/>
      <c r="Z17" s="649">
        <v>0.3</v>
      </c>
      <c r="AA17" s="649"/>
      <c r="AB17" s="649"/>
      <c r="AC17" s="649"/>
      <c r="AD17" s="650">
        <v>126537</v>
      </c>
      <c r="AE17" s="650"/>
      <c r="AF17" s="650"/>
      <c r="AG17" s="650"/>
      <c r="AH17" s="650"/>
      <c r="AI17" s="650"/>
      <c r="AJ17" s="650"/>
      <c r="AK17" s="650"/>
      <c r="AL17" s="626">
        <v>0.5</v>
      </c>
      <c r="AM17" s="627"/>
      <c r="AN17" s="627"/>
      <c r="AO17" s="651"/>
      <c r="AP17" s="620" t="s">
        <v>266</v>
      </c>
      <c r="AQ17" s="621"/>
      <c r="AR17" s="621"/>
      <c r="AS17" s="621"/>
      <c r="AT17" s="621"/>
      <c r="AU17" s="621"/>
      <c r="AV17" s="621"/>
      <c r="AW17" s="621"/>
      <c r="AX17" s="621"/>
      <c r="AY17" s="621"/>
      <c r="AZ17" s="621"/>
      <c r="BA17" s="621"/>
      <c r="BB17" s="621"/>
      <c r="BC17" s="621"/>
      <c r="BD17" s="621"/>
      <c r="BE17" s="621"/>
      <c r="BF17" s="622"/>
      <c r="BG17" s="623" t="s">
        <v>127</v>
      </c>
      <c r="BH17" s="624"/>
      <c r="BI17" s="624"/>
      <c r="BJ17" s="624"/>
      <c r="BK17" s="624"/>
      <c r="BL17" s="624"/>
      <c r="BM17" s="624"/>
      <c r="BN17" s="625"/>
      <c r="BO17" s="649" t="s">
        <v>127</v>
      </c>
      <c r="BP17" s="649"/>
      <c r="BQ17" s="649"/>
      <c r="BR17" s="649"/>
      <c r="BS17" s="650" t="s">
        <v>127</v>
      </c>
      <c r="BT17" s="650"/>
      <c r="BU17" s="650"/>
      <c r="BV17" s="650"/>
      <c r="BW17" s="650"/>
      <c r="BX17" s="650"/>
      <c r="BY17" s="650"/>
      <c r="BZ17" s="650"/>
      <c r="CA17" s="650"/>
      <c r="CB17" s="695"/>
      <c r="CD17" s="620" t="s">
        <v>267</v>
      </c>
      <c r="CE17" s="621"/>
      <c r="CF17" s="621"/>
      <c r="CG17" s="621"/>
      <c r="CH17" s="621"/>
      <c r="CI17" s="621"/>
      <c r="CJ17" s="621"/>
      <c r="CK17" s="621"/>
      <c r="CL17" s="621"/>
      <c r="CM17" s="621"/>
      <c r="CN17" s="621"/>
      <c r="CO17" s="621"/>
      <c r="CP17" s="621"/>
      <c r="CQ17" s="622"/>
      <c r="CR17" s="623">
        <v>6290946</v>
      </c>
      <c r="CS17" s="624"/>
      <c r="CT17" s="624"/>
      <c r="CU17" s="624"/>
      <c r="CV17" s="624"/>
      <c r="CW17" s="624"/>
      <c r="CX17" s="624"/>
      <c r="CY17" s="625"/>
      <c r="CZ17" s="649">
        <v>13.9</v>
      </c>
      <c r="DA17" s="649"/>
      <c r="DB17" s="649"/>
      <c r="DC17" s="649"/>
      <c r="DD17" s="629" t="s">
        <v>127</v>
      </c>
      <c r="DE17" s="624"/>
      <c r="DF17" s="624"/>
      <c r="DG17" s="624"/>
      <c r="DH17" s="624"/>
      <c r="DI17" s="624"/>
      <c r="DJ17" s="624"/>
      <c r="DK17" s="624"/>
      <c r="DL17" s="624"/>
      <c r="DM17" s="624"/>
      <c r="DN17" s="624"/>
      <c r="DO17" s="624"/>
      <c r="DP17" s="625"/>
      <c r="DQ17" s="629">
        <v>6126401</v>
      </c>
      <c r="DR17" s="624"/>
      <c r="DS17" s="624"/>
      <c r="DT17" s="624"/>
      <c r="DU17" s="624"/>
      <c r="DV17" s="624"/>
      <c r="DW17" s="624"/>
      <c r="DX17" s="624"/>
      <c r="DY17" s="624"/>
      <c r="DZ17" s="624"/>
      <c r="EA17" s="624"/>
      <c r="EB17" s="624"/>
      <c r="EC17" s="662"/>
    </row>
    <row r="18" spans="2:133" ht="11.25" customHeight="1" x14ac:dyDescent="0.15">
      <c r="B18" s="620" t="s">
        <v>268</v>
      </c>
      <c r="C18" s="621"/>
      <c r="D18" s="621"/>
      <c r="E18" s="621"/>
      <c r="F18" s="621"/>
      <c r="G18" s="621"/>
      <c r="H18" s="621"/>
      <c r="I18" s="621"/>
      <c r="J18" s="621"/>
      <c r="K18" s="621"/>
      <c r="L18" s="621"/>
      <c r="M18" s="621"/>
      <c r="N18" s="621"/>
      <c r="O18" s="621"/>
      <c r="P18" s="621"/>
      <c r="Q18" s="622"/>
      <c r="R18" s="623">
        <v>691310</v>
      </c>
      <c r="S18" s="624"/>
      <c r="T18" s="624"/>
      <c r="U18" s="624"/>
      <c r="V18" s="624"/>
      <c r="W18" s="624"/>
      <c r="X18" s="624"/>
      <c r="Y18" s="625"/>
      <c r="Z18" s="649">
        <v>1.5</v>
      </c>
      <c r="AA18" s="649"/>
      <c r="AB18" s="649"/>
      <c r="AC18" s="649"/>
      <c r="AD18" s="650">
        <v>638375</v>
      </c>
      <c r="AE18" s="650"/>
      <c r="AF18" s="650"/>
      <c r="AG18" s="650"/>
      <c r="AH18" s="650"/>
      <c r="AI18" s="650"/>
      <c r="AJ18" s="650"/>
      <c r="AK18" s="650"/>
      <c r="AL18" s="626">
        <v>2.5</v>
      </c>
      <c r="AM18" s="627"/>
      <c r="AN18" s="627"/>
      <c r="AO18" s="651"/>
      <c r="AP18" s="620" t="s">
        <v>269</v>
      </c>
      <c r="AQ18" s="621"/>
      <c r="AR18" s="621"/>
      <c r="AS18" s="621"/>
      <c r="AT18" s="621"/>
      <c r="AU18" s="621"/>
      <c r="AV18" s="621"/>
      <c r="AW18" s="621"/>
      <c r="AX18" s="621"/>
      <c r="AY18" s="621"/>
      <c r="AZ18" s="621"/>
      <c r="BA18" s="621"/>
      <c r="BB18" s="621"/>
      <c r="BC18" s="621"/>
      <c r="BD18" s="621"/>
      <c r="BE18" s="621"/>
      <c r="BF18" s="622"/>
      <c r="BG18" s="623" t="s">
        <v>127</v>
      </c>
      <c r="BH18" s="624"/>
      <c r="BI18" s="624"/>
      <c r="BJ18" s="624"/>
      <c r="BK18" s="624"/>
      <c r="BL18" s="624"/>
      <c r="BM18" s="624"/>
      <c r="BN18" s="625"/>
      <c r="BO18" s="649" t="s">
        <v>127</v>
      </c>
      <c r="BP18" s="649"/>
      <c r="BQ18" s="649"/>
      <c r="BR18" s="649"/>
      <c r="BS18" s="650" t="s">
        <v>127</v>
      </c>
      <c r="BT18" s="650"/>
      <c r="BU18" s="650"/>
      <c r="BV18" s="650"/>
      <c r="BW18" s="650"/>
      <c r="BX18" s="650"/>
      <c r="BY18" s="650"/>
      <c r="BZ18" s="650"/>
      <c r="CA18" s="650"/>
      <c r="CB18" s="695"/>
      <c r="CD18" s="620" t="s">
        <v>270</v>
      </c>
      <c r="CE18" s="621"/>
      <c r="CF18" s="621"/>
      <c r="CG18" s="621"/>
      <c r="CH18" s="621"/>
      <c r="CI18" s="621"/>
      <c r="CJ18" s="621"/>
      <c r="CK18" s="621"/>
      <c r="CL18" s="621"/>
      <c r="CM18" s="621"/>
      <c r="CN18" s="621"/>
      <c r="CO18" s="621"/>
      <c r="CP18" s="621"/>
      <c r="CQ18" s="622"/>
      <c r="CR18" s="623" t="s">
        <v>127</v>
      </c>
      <c r="CS18" s="624"/>
      <c r="CT18" s="624"/>
      <c r="CU18" s="624"/>
      <c r="CV18" s="624"/>
      <c r="CW18" s="624"/>
      <c r="CX18" s="624"/>
      <c r="CY18" s="625"/>
      <c r="CZ18" s="649" t="s">
        <v>127</v>
      </c>
      <c r="DA18" s="649"/>
      <c r="DB18" s="649"/>
      <c r="DC18" s="649"/>
      <c r="DD18" s="629" t="s">
        <v>127</v>
      </c>
      <c r="DE18" s="624"/>
      <c r="DF18" s="624"/>
      <c r="DG18" s="624"/>
      <c r="DH18" s="624"/>
      <c r="DI18" s="624"/>
      <c r="DJ18" s="624"/>
      <c r="DK18" s="624"/>
      <c r="DL18" s="624"/>
      <c r="DM18" s="624"/>
      <c r="DN18" s="624"/>
      <c r="DO18" s="624"/>
      <c r="DP18" s="625"/>
      <c r="DQ18" s="629" t="s">
        <v>127</v>
      </c>
      <c r="DR18" s="624"/>
      <c r="DS18" s="624"/>
      <c r="DT18" s="624"/>
      <c r="DU18" s="624"/>
      <c r="DV18" s="624"/>
      <c r="DW18" s="624"/>
      <c r="DX18" s="624"/>
      <c r="DY18" s="624"/>
      <c r="DZ18" s="624"/>
      <c r="EA18" s="624"/>
      <c r="EB18" s="624"/>
      <c r="EC18" s="662"/>
    </row>
    <row r="19" spans="2:133" ht="11.25" customHeight="1" x14ac:dyDescent="0.15">
      <c r="B19" s="620" t="s">
        <v>271</v>
      </c>
      <c r="C19" s="621"/>
      <c r="D19" s="621"/>
      <c r="E19" s="621"/>
      <c r="F19" s="621"/>
      <c r="G19" s="621"/>
      <c r="H19" s="621"/>
      <c r="I19" s="621"/>
      <c r="J19" s="621"/>
      <c r="K19" s="621"/>
      <c r="L19" s="621"/>
      <c r="M19" s="621"/>
      <c r="N19" s="621"/>
      <c r="O19" s="621"/>
      <c r="P19" s="621"/>
      <c r="Q19" s="622"/>
      <c r="R19" s="623">
        <v>51360</v>
      </c>
      <c r="S19" s="624"/>
      <c r="T19" s="624"/>
      <c r="U19" s="624"/>
      <c r="V19" s="624"/>
      <c r="W19" s="624"/>
      <c r="X19" s="624"/>
      <c r="Y19" s="625"/>
      <c r="Z19" s="649">
        <v>0.1</v>
      </c>
      <c r="AA19" s="649"/>
      <c r="AB19" s="649"/>
      <c r="AC19" s="649"/>
      <c r="AD19" s="650">
        <v>51360</v>
      </c>
      <c r="AE19" s="650"/>
      <c r="AF19" s="650"/>
      <c r="AG19" s="650"/>
      <c r="AH19" s="650"/>
      <c r="AI19" s="650"/>
      <c r="AJ19" s="650"/>
      <c r="AK19" s="650"/>
      <c r="AL19" s="626">
        <v>0.2</v>
      </c>
      <c r="AM19" s="627"/>
      <c r="AN19" s="627"/>
      <c r="AO19" s="651"/>
      <c r="AP19" s="620" t="s">
        <v>272</v>
      </c>
      <c r="AQ19" s="621"/>
      <c r="AR19" s="621"/>
      <c r="AS19" s="621"/>
      <c r="AT19" s="621"/>
      <c r="AU19" s="621"/>
      <c r="AV19" s="621"/>
      <c r="AW19" s="621"/>
      <c r="AX19" s="621"/>
      <c r="AY19" s="621"/>
      <c r="AZ19" s="621"/>
      <c r="BA19" s="621"/>
      <c r="BB19" s="621"/>
      <c r="BC19" s="621"/>
      <c r="BD19" s="621"/>
      <c r="BE19" s="621"/>
      <c r="BF19" s="622"/>
      <c r="BG19" s="623">
        <v>591705</v>
      </c>
      <c r="BH19" s="624"/>
      <c r="BI19" s="624"/>
      <c r="BJ19" s="624"/>
      <c r="BK19" s="624"/>
      <c r="BL19" s="624"/>
      <c r="BM19" s="624"/>
      <c r="BN19" s="625"/>
      <c r="BO19" s="649">
        <v>4.7</v>
      </c>
      <c r="BP19" s="649"/>
      <c r="BQ19" s="649"/>
      <c r="BR19" s="649"/>
      <c r="BS19" s="650" t="s">
        <v>127</v>
      </c>
      <c r="BT19" s="650"/>
      <c r="BU19" s="650"/>
      <c r="BV19" s="650"/>
      <c r="BW19" s="650"/>
      <c r="BX19" s="650"/>
      <c r="BY19" s="650"/>
      <c r="BZ19" s="650"/>
      <c r="CA19" s="650"/>
      <c r="CB19" s="695"/>
      <c r="CD19" s="620" t="s">
        <v>273</v>
      </c>
      <c r="CE19" s="621"/>
      <c r="CF19" s="621"/>
      <c r="CG19" s="621"/>
      <c r="CH19" s="621"/>
      <c r="CI19" s="621"/>
      <c r="CJ19" s="621"/>
      <c r="CK19" s="621"/>
      <c r="CL19" s="621"/>
      <c r="CM19" s="621"/>
      <c r="CN19" s="621"/>
      <c r="CO19" s="621"/>
      <c r="CP19" s="621"/>
      <c r="CQ19" s="622"/>
      <c r="CR19" s="623" t="s">
        <v>127</v>
      </c>
      <c r="CS19" s="624"/>
      <c r="CT19" s="624"/>
      <c r="CU19" s="624"/>
      <c r="CV19" s="624"/>
      <c r="CW19" s="624"/>
      <c r="CX19" s="624"/>
      <c r="CY19" s="625"/>
      <c r="CZ19" s="649" t="s">
        <v>127</v>
      </c>
      <c r="DA19" s="649"/>
      <c r="DB19" s="649"/>
      <c r="DC19" s="649"/>
      <c r="DD19" s="629" t="s">
        <v>127</v>
      </c>
      <c r="DE19" s="624"/>
      <c r="DF19" s="624"/>
      <c r="DG19" s="624"/>
      <c r="DH19" s="624"/>
      <c r="DI19" s="624"/>
      <c r="DJ19" s="624"/>
      <c r="DK19" s="624"/>
      <c r="DL19" s="624"/>
      <c r="DM19" s="624"/>
      <c r="DN19" s="624"/>
      <c r="DO19" s="624"/>
      <c r="DP19" s="625"/>
      <c r="DQ19" s="629" t="s">
        <v>127</v>
      </c>
      <c r="DR19" s="624"/>
      <c r="DS19" s="624"/>
      <c r="DT19" s="624"/>
      <c r="DU19" s="624"/>
      <c r="DV19" s="624"/>
      <c r="DW19" s="624"/>
      <c r="DX19" s="624"/>
      <c r="DY19" s="624"/>
      <c r="DZ19" s="624"/>
      <c r="EA19" s="624"/>
      <c r="EB19" s="624"/>
      <c r="EC19" s="662"/>
    </row>
    <row r="20" spans="2:133" ht="11.25" customHeight="1" x14ac:dyDescent="0.15">
      <c r="B20" s="620" t="s">
        <v>274</v>
      </c>
      <c r="C20" s="621"/>
      <c r="D20" s="621"/>
      <c r="E20" s="621"/>
      <c r="F20" s="621"/>
      <c r="G20" s="621"/>
      <c r="H20" s="621"/>
      <c r="I20" s="621"/>
      <c r="J20" s="621"/>
      <c r="K20" s="621"/>
      <c r="L20" s="621"/>
      <c r="M20" s="621"/>
      <c r="N20" s="621"/>
      <c r="O20" s="621"/>
      <c r="P20" s="621"/>
      <c r="Q20" s="622"/>
      <c r="R20" s="623">
        <v>12965</v>
      </c>
      <c r="S20" s="624"/>
      <c r="T20" s="624"/>
      <c r="U20" s="624"/>
      <c r="V20" s="624"/>
      <c r="W20" s="624"/>
      <c r="X20" s="624"/>
      <c r="Y20" s="625"/>
      <c r="Z20" s="649">
        <v>0</v>
      </c>
      <c r="AA20" s="649"/>
      <c r="AB20" s="649"/>
      <c r="AC20" s="649"/>
      <c r="AD20" s="650">
        <v>12965</v>
      </c>
      <c r="AE20" s="650"/>
      <c r="AF20" s="650"/>
      <c r="AG20" s="650"/>
      <c r="AH20" s="650"/>
      <c r="AI20" s="650"/>
      <c r="AJ20" s="650"/>
      <c r="AK20" s="650"/>
      <c r="AL20" s="626">
        <v>0.1</v>
      </c>
      <c r="AM20" s="627"/>
      <c r="AN20" s="627"/>
      <c r="AO20" s="651"/>
      <c r="AP20" s="620" t="s">
        <v>275</v>
      </c>
      <c r="AQ20" s="621"/>
      <c r="AR20" s="621"/>
      <c r="AS20" s="621"/>
      <c r="AT20" s="621"/>
      <c r="AU20" s="621"/>
      <c r="AV20" s="621"/>
      <c r="AW20" s="621"/>
      <c r="AX20" s="621"/>
      <c r="AY20" s="621"/>
      <c r="AZ20" s="621"/>
      <c r="BA20" s="621"/>
      <c r="BB20" s="621"/>
      <c r="BC20" s="621"/>
      <c r="BD20" s="621"/>
      <c r="BE20" s="621"/>
      <c r="BF20" s="622"/>
      <c r="BG20" s="623">
        <v>591705</v>
      </c>
      <c r="BH20" s="624"/>
      <c r="BI20" s="624"/>
      <c r="BJ20" s="624"/>
      <c r="BK20" s="624"/>
      <c r="BL20" s="624"/>
      <c r="BM20" s="624"/>
      <c r="BN20" s="625"/>
      <c r="BO20" s="649">
        <v>4.7</v>
      </c>
      <c r="BP20" s="649"/>
      <c r="BQ20" s="649"/>
      <c r="BR20" s="649"/>
      <c r="BS20" s="650" t="s">
        <v>127</v>
      </c>
      <c r="BT20" s="650"/>
      <c r="BU20" s="650"/>
      <c r="BV20" s="650"/>
      <c r="BW20" s="650"/>
      <c r="BX20" s="650"/>
      <c r="BY20" s="650"/>
      <c r="BZ20" s="650"/>
      <c r="CA20" s="650"/>
      <c r="CB20" s="695"/>
      <c r="CD20" s="620" t="s">
        <v>276</v>
      </c>
      <c r="CE20" s="621"/>
      <c r="CF20" s="621"/>
      <c r="CG20" s="621"/>
      <c r="CH20" s="621"/>
      <c r="CI20" s="621"/>
      <c r="CJ20" s="621"/>
      <c r="CK20" s="621"/>
      <c r="CL20" s="621"/>
      <c r="CM20" s="621"/>
      <c r="CN20" s="621"/>
      <c r="CO20" s="621"/>
      <c r="CP20" s="621"/>
      <c r="CQ20" s="622"/>
      <c r="CR20" s="623">
        <v>45385238</v>
      </c>
      <c r="CS20" s="624"/>
      <c r="CT20" s="624"/>
      <c r="CU20" s="624"/>
      <c r="CV20" s="624"/>
      <c r="CW20" s="624"/>
      <c r="CX20" s="624"/>
      <c r="CY20" s="625"/>
      <c r="CZ20" s="649">
        <v>100</v>
      </c>
      <c r="DA20" s="649"/>
      <c r="DB20" s="649"/>
      <c r="DC20" s="649"/>
      <c r="DD20" s="629">
        <v>4356703</v>
      </c>
      <c r="DE20" s="624"/>
      <c r="DF20" s="624"/>
      <c r="DG20" s="624"/>
      <c r="DH20" s="624"/>
      <c r="DI20" s="624"/>
      <c r="DJ20" s="624"/>
      <c r="DK20" s="624"/>
      <c r="DL20" s="624"/>
      <c r="DM20" s="624"/>
      <c r="DN20" s="624"/>
      <c r="DO20" s="624"/>
      <c r="DP20" s="625"/>
      <c r="DQ20" s="629">
        <v>29534963</v>
      </c>
      <c r="DR20" s="624"/>
      <c r="DS20" s="624"/>
      <c r="DT20" s="624"/>
      <c r="DU20" s="624"/>
      <c r="DV20" s="624"/>
      <c r="DW20" s="624"/>
      <c r="DX20" s="624"/>
      <c r="DY20" s="624"/>
      <c r="DZ20" s="624"/>
      <c r="EA20" s="624"/>
      <c r="EB20" s="624"/>
      <c r="EC20" s="662"/>
    </row>
    <row r="21" spans="2:133" ht="11.25" customHeight="1" x14ac:dyDescent="0.15">
      <c r="B21" s="620" t="s">
        <v>277</v>
      </c>
      <c r="C21" s="621"/>
      <c r="D21" s="621"/>
      <c r="E21" s="621"/>
      <c r="F21" s="621"/>
      <c r="G21" s="621"/>
      <c r="H21" s="621"/>
      <c r="I21" s="621"/>
      <c r="J21" s="621"/>
      <c r="K21" s="621"/>
      <c r="L21" s="621"/>
      <c r="M21" s="621"/>
      <c r="N21" s="621"/>
      <c r="O21" s="621"/>
      <c r="P21" s="621"/>
      <c r="Q21" s="622"/>
      <c r="R21" s="623">
        <v>3737</v>
      </c>
      <c r="S21" s="624"/>
      <c r="T21" s="624"/>
      <c r="U21" s="624"/>
      <c r="V21" s="624"/>
      <c r="W21" s="624"/>
      <c r="X21" s="624"/>
      <c r="Y21" s="625"/>
      <c r="Z21" s="649">
        <v>0</v>
      </c>
      <c r="AA21" s="649"/>
      <c r="AB21" s="649"/>
      <c r="AC21" s="649"/>
      <c r="AD21" s="650">
        <v>3737</v>
      </c>
      <c r="AE21" s="650"/>
      <c r="AF21" s="650"/>
      <c r="AG21" s="650"/>
      <c r="AH21" s="650"/>
      <c r="AI21" s="650"/>
      <c r="AJ21" s="650"/>
      <c r="AK21" s="650"/>
      <c r="AL21" s="626">
        <v>0</v>
      </c>
      <c r="AM21" s="627"/>
      <c r="AN21" s="627"/>
      <c r="AO21" s="651"/>
      <c r="AP21" s="620" t="s">
        <v>278</v>
      </c>
      <c r="AQ21" s="696"/>
      <c r="AR21" s="696"/>
      <c r="AS21" s="696"/>
      <c r="AT21" s="696"/>
      <c r="AU21" s="696"/>
      <c r="AV21" s="696"/>
      <c r="AW21" s="696"/>
      <c r="AX21" s="696"/>
      <c r="AY21" s="696"/>
      <c r="AZ21" s="696"/>
      <c r="BA21" s="696"/>
      <c r="BB21" s="696"/>
      <c r="BC21" s="696"/>
      <c r="BD21" s="696"/>
      <c r="BE21" s="696"/>
      <c r="BF21" s="697"/>
      <c r="BG21" s="623">
        <v>198881</v>
      </c>
      <c r="BH21" s="624"/>
      <c r="BI21" s="624"/>
      <c r="BJ21" s="624"/>
      <c r="BK21" s="624"/>
      <c r="BL21" s="624"/>
      <c r="BM21" s="624"/>
      <c r="BN21" s="625"/>
      <c r="BO21" s="649">
        <v>1.6</v>
      </c>
      <c r="BP21" s="649"/>
      <c r="BQ21" s="649"/>
      <c r="BR21" s="649"/>
      <c r="BS21" s="650" t="s">
        <v>127</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279</v>
      </c>
      <c r="C22" s="681"/>
      <c r="D22" s="681"/>
      <c r="E22" s="681"/>
      <c r="F22" s="681"/>
      <c r="G22" s="681"/>
      <c r="H22" s="681"/>
      <c r="I22" s="681"/>
      <c r="J22" s="681"/>
      <c r="K22" s="681"/>
      <c r="L22" s="681"/>
      <c r="M22" s="681"/>
      <c r="N22" s="681"/>
      <c r="O22" s="681"/>
      <c r="P22" s="681"/>
      <c r="Q22" s="682"/>
      <c r="R22" s="623">
        <v>623248</v>
      </c>
      <c r="S22" s="624"/>
      <c r="T22" s="624"/>
      <c r="U22" s="624"/>
      <c r="V22" s="624"/>
      <c r="W22" s="624"/>
      <c r="X22" s="624"/>
      <c r="Y22" s="625"/>
      <c r="Z22" s="649">
        <v>1.3</v>
      </c>
      <c r="AA22" s="649"/>
      <c r="AB22" s="649"/>
      <c r="AC22" s="649"/>
      <c r="AD22" s="650">
        <v>570313</v>
      </c>
      <c r="AE22" s="650"/>
      <c r="AF22" s="650"/>
      <c r="AG22" s="650"/>
      <c r="AH22" s="650"/>
      <c r="AI22" s="650"/>
      <c r="AJ22" s="650"/>
      <c r="AK22" s="650"/>
      <c r="AL22" s="626">
        <v>2.2000000476837158</v>
      </c>
      <c r="AM22" s="627"/>
      <c r="AN22" s="627"/>
      <c r="AO22" s="651"/>
      <c r="AP22" s="620" t="s">
        <v>280</v>
      </c>
      <c r="AQ22" s="696"/>
      <c r="AR22" s="696"/>
      <c r="AS22" s="696"/>
      <c r="AT22" s="696"/>
      <c r="AU22" s="696"/>
      <c r="AV22" s="696"/>
      <c r="AW22" s="696"/>
      <c r="AX22" s="696"/>
      <c r="AY22" s="696"/>
      <c r="AZ22" s="696"/>
      <c r="BA22" s="696"/>
      <c r="BB22" s="696"/>
      <c r="BC22" s="696"/>
      <c r="BD22" s="696"/>
      <c r="BE22" s="696"/>
      <c r="BF22" s="697"/>
      <c r="BG22" s="623" t="s">
        <v>127</v>
      </c>
      <c r="BH22" s="624"/>
      <c r="BI22" s="624"/>
      <c r="BJ22" s="624"/>
      <c r="BK22" s="624"/>
      <c r="BL22" s="624"/>
      <c r="BM22" s="624"/>
      <c r="BN22" s="625"/>
      <c r="BO22" s="649" t="s">
        <v>127</v>
      </c>
      <c r="BP22" s="649"/>
      <c r="BQ22" s="649"/>
      <c r="BR22" s="649"/>
      <c r="BS22" s="650" t="s">
        <v>127</v>
      </c>
      <c r="BT22" s="650"/>
      <c r="BU22" s="650"/>
      <c r="BV22" s="650"/>
      <c r="BW22" s="650"/>
      <c r="BX22" s="650"/>
      <c r="BY22" s="650"/>
      <c r="BZ22" s="650"/>
      <c r="CA22" s="650"/>
      <c r="CB22" s="695"/>
      <c r="CD22" s="676" t="s">
        <v>281</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282</v>
      </c>
      <c r="C23" s="621"/>
      <c r="D23" s="621"/>
      <c r="E23" s="621"/>
      <c r="F23" s="621"/>
      <c r="G23" s="621"/>
      <c r="H23" s="621"/>
      <c r="I23" s="621"/>
      <c r="J23" s="621"/>
      <c r="K23" s="621"/>
      <c r="L23" s="621"/>
      <c r="M23" s="621"/>
      <c r="N23" s="621"/>
      <c r="O23" s="621"/>
      <c r="P23" s="621"/>
      <c r="Q23" s="622"/>
      <c r="R23" s="623">
        <v>11081819</v>
      </c>
      <c r="S23" s="624"/>
      <c r="T23" s="624"/>
      <c r="U23" s="624"/>
      <c r="V23" s="624"/>
      <c r="W23" s="624"/>
      <c r="X23" s="624"/>
      <c r="Y23" s="625"/>
      <c r="Z23" s="649">
        <v>23.4</v>
      </c>
      <c r="AA23" s="649"/>
      <c r="AB23" s="649"/>
      <c r="AC23" s="649"/>
      <c r="AD23" s="650">
        <v>9828291</v>
      </c>
      <c r="AE23" s="650"/>
      <c r="AF23" s="650"/>
      <c r="AG23" s="650"/>
      <c r="AH23" s="650"/>
      <c r="AI23" s="650"/>
      <c r="AJ23" s="650"/>
      <c r="AK23" s="650"/>
      <c r="AL23" s="626">
        <v>38.299999999999997</v>
      </c>
      <c r="AM23" s="627"/>
      <c r="AN23" s="627"/>
      <c r="AO23" s="651"/>
      <c r="AP23" s="620" t="s">
        <v>283</v>
      </c>
      <c r="AQ23" s="696"/>
      <c r="AR23" s="696"/>
      <c r="AS23" s="696"/>
      <c r="AT23" s="696"/>
      <c r="AU23" s="696"/>
      <c r="AV23" s="696"/>
      <c r="AW23" s="696"/>
      <c r="AX23" s="696"/>
      <c r="AY23" s="696"/>
      <c r="AZ23" s="696"/>
      <c r="BA23" s="696"/>
      <c r="BB23" s="696"/>
      <c r="BC23" s="696"/>
      <c r="BD23" s="696"/>
      <c r="BE23" s="696"/>
      <c r="BF23" s="697"/>
      <c r="BG23" s="623">
        <v>392824</v>
      </c>
      <c r="BH23" s="624"/>
      <c r="BI23" s="624"/>
      <c r="BJ23" s="624"/>
      <c r="BK23" s="624"/>
      <c r="BL23" s="624"/>
      <c r="BM23" s="624"/>
      <c r="BN23" s="625"/>
      <c r="BO23" s="649">
        <v>3.1</v>
      </c>
      <c r="BP23" s="649"/>
      <c r="BQ23" s="649"/>
      <c r="BR23" s="649"/>
      <c r="BS23" s="650" t="s">
        <v>127</v>
      </c>
      <c r="BT23" s="650"/>
      <c r="BU23" s="650"/>
      <c r="BV23" s="650"/>
      <c r="BW23" s="650"/>
      <c r="BX23" s="650"/>
      <c r="BY23" s="650"/>
      <c r="BZ23" s="650"/>
      <c r="CA23" s="650"/>
      <c r="CB23" s="695"/>
      <c r="CD23" s="676" t="s">
        <v>223</v>
      </c>
      <c r="CE23" s="677"/>
      <c r="CF23" s="677"/>
      <c r="CG23" s="677"/>
      <c r="CH23" s="677"/>
      <c r="CI23" s="677"/>
      <c r="CJ23" s="677"/>
      <c r="CK23" s="677"/>
      <c r="CL23" s="677"/>
      <c r="CM23" s="677"/>
      <c r="CN23" s="677"/>
      <c r="CO23" s="677"/>
      <c r="CP23" s="677"/>
      <c r="CQ23" s="678"/>
      <c r="CR23" s="676" t="s">
        <v>284</v>
      </c>
      <c r="CS23" s="677"/>
      <c r="CT23" s="677"/>
      <c r="CU23" s="677"/>
      <c r="CV23" s="677"/>
      <c r="CW23" s="677"/>
      <c r="CX23" s="677"/>
      <c r="CY23" s="678"/>
      <c r="CZ23" s="676" t="s">
        <v>285</v>
      </c>
      <c r="DA23" s="677"/>
      <c r="DB23" s="677"/>
      <c r="DC23" s="678"/>
      <c r="DD23" s="676" t="s">
        <v>286</v>
      </c>
      <c r="DE23" s="677"/>
      <c r="DF23" s="677"/>
      <c r="DG23" s="677"/>
      <c r="DH23" s="677"/>
      <c r="DI23" s="677"/>
      <c r="DJ23" s="677"/>
      <c r="DK23" s="678"/>
      <c r="DL23" s="703" t="s">
        <v>287</v>
      </c>
      <c r="DM23" s="704"/>
      <c r="DN23" s="704"/>
      <c r="DO23" s="704"/>
      <c r="DP23" s="704"/>
      <c r="DQ23" s="704"/>
      <c r="DR23" s="704"/>
      <c r="DS23" s="704"/>
      <c r="DT23" s="704"/>
      <c r="DU23" s="704"/>
      <c r="DV23" s="705"/>
      <c r="DW23" s="676" t="s">
        <v>288</v>
      </c>
      <c r="DX23" s="677"/>
      <c r="DY23" s="677"/>
      <c r="DZ23" s="677"/>
      <c r="EA23" s="677"/>
      <c r="EB23" s="677"/>
      <c r="EC23" s="678"/>
    </row>
    <row r="24" spans="2:133" ht="11.25" customHeight="1" x14ac:dyDescent="0.15">
      <c r="B24" s="620" t="s">
        <v>289</v>
      </c>
      <c r="C24" s="621"/>
      <c r="D24" s="621"/>
      <c r="E24" s="621"/>
      <c r="F24" s="621"/>
      <c r="G24" s="621"/>
      <c r="H24" s="621"/>
      <c r="I24" s="621"/>
      <c r="J24" s="621"/>
      <c r="K24" s="621"/>
      <c r="L24" s="621"/>
      <c r="M24" s="621"/>
      <c r="N24" s="621"/>
      <c r="O24" s="621"/>
      <c r="P24" s="621"/>
      <c r="Q24" s="622"/>
      <c r="R24" s="623">
        <v>9828291</v>
      </c>
      <c r="S24" s="624"/>
      <c r="T24" s="624"/>
      <c r="U24" s="624"/>
      <c r="V24" s="624"/>
      <c r="W24" s="624"/>
      <c r="X24" s="624"/>
      <c r="Y24" s="625"/>
      <c r="Z24" s="649">
        <v>20.8</v>
      </c>
      <c r="AA24" s="649"/>
      <c r="AB24" s="649"/>
      <c r="AC24" s="649"/>
      <c r="AD24" s="650">
        <v>9828291</v>
      </c>
      <c r="AE24" s="650"/>
      <c r="AF24" s="650"/>
      <c r="AG24" s="650"/>
      <c r="AH24" s="650"/>
      <c r="AI24" s="650"/>
      <c r="AJ24" s="650"/>
      <c r="AK24" s="650"/>
      <c r="AL24" s="626">
        <v>38.299999999999997</v>
      </c>
      <c r="AM24" s="627"/>
      <c r="AN24" s="627"/>
      <c r="AO24" s="651"/>
      <c r="AP24" s="620" t="s">
        <v>290</v>
      </c>
      <c r="AQ24" s="696"/>
      <c r="AR24" s="696"/>
      <c r="AS24" s="696"/>
      <c r="AT24" s="696"/>
      <c r="AU24" s="696"/>
      <c r="AV24" s="696"/>
      <c r="AW24" s="696"/>
      <c r="AX24" s="696"/>
      <c r="AY24" s="696"/>
      <c r="AZ24" s="696"/>
      <c r="BA24" s="696"/>
      <c r="BB24" s="696"/>
      <c r="BC24" s="696"/>
      <c r="BD24" s="696"/>
      <c r="BE24" s="696"/>
      <c r="BF24" s="697"/>
      <c r="BG24" s="623" t="s">
        <v>127</v>
      </c>
      <c r="BH24" s="624"/>
      <c r="BI24" s="624"/>
      <c r="BJ24" s="624"/>
      <c r="BK24" s="624"/>
      <c r="BL24" s="624"/>
      <c r="BM24" s="624"/>
      <c r="BN24" s="625"/>
      <c r="BO24" s="649" t="s">
        <v>127</v>
      </c>
      <c r="BP24" s="649"/>
      <c r="BQ24" s="649"/>
      <c r="BR24" s="649"/>
      <c r="BS24" s="650" t="s">
        <v>127</v>
      </c>
      <c r="BT24" s="650"/>
      <c r="BU24" s="650"/>
      <c r="BV24" s="650"/>
      <c r="BW24" s="650"/>
      <c r="BX24" s="650"/>
      <c r="BY24" s="650"/>
      <c r="BZ24" s="650"/>
      <c r="CA24" s="650"/>
      <c r="CB24" s="695"/>
      <c r="CD24" s="673" t="s">
        <v>291</v>
      </c>
      <c r="CE24" s="674"/>
      <c r="CF24" s="674"/>
      <c r="CG24" s="674"/>
      <c r="CH24" s="674"/>
      <c r="CI24" s="674"/>
      <c r="CJ24" s="674"/>
      <c r="CK24" s="674"/>
      <c r="CL24" s="674"/>
      <c r="CM24" s="674"/>
      <c r="CN24" s="674"/>
      <c r="CO24" s="674"/>
      <c r="CP24" s="674"/>
      <c r="CQ24" s="675"/>
      <c r="CR24" s="670">
        <v>23423859</v>
      </c>
      <c r="CS24" s="671"/>
      <c r="CT24" s="671"/>
      <c r="CU24" s="671"/>
      <c r="CV24" s="671"/>
      <c r="CW24" s="671"/>
      <c r="CX24" s="671"/>
      <c r="CY24" s="699"/>
      <c r="CZ24" s="700">
        <v>51.6</v>
      </c>
      <c r="DA24" s="686"/>
      <c r="DB24" s="686"/>
      <c r="DC24" s="702"/>
      <c r="DD24" s="698">
        <v>16116815</v>
      </c>
      <c r="DE24" s="671"/>
      <c r="DF24" s="671"/>
      <c r="DG24" s="671"/>
      <c r="DH24" s="671"/>
      <c r="DI24" s="671"/>
      <c r="DJ24" s="671"/>
      <c r="DK24" s="699"/>
      <c r="DL24" s="698">
        <v>16023355</v>
      </c>
      <c r="DM24" s="671"/>
      <c r="DN24" s="671"/>
      <c r="DO24" s="671"/>
      <c r="DP24" s="671"/>
      <c r="DQ24" s="671"/>
      <c r="DR24" s="671"/>
      <c r="DS24" s="671"/>
      <c r="DT24" s="671"/>
      <c r="DU24" s="671"/>
      <c r="DV24" s="699"/>
      <c r="DW24" s="700">
        <v>58.8</v>
      </c>
      <c r="DX24" s="686"/>
      <c r="DY24" s="686"/>
      <c r="DZ24" s="686"/>
      <c r="EA24" s="686"/>
      <c r="EB24" s="686"/>
      <c r="EC24" s="701"/>
    </row>
    <row r="25" spans="2:133" ht="11.25" customHeight="1" x14ac:dyDescent="0.15">
      <c r="B25" s="620" t="s">
        <v>292</v>
      </c>
      <c r="C25" s="621"/>
      <c r="D25" s="621"/>
      <c r="E25" s="621"/>
      <c r="F25" s="621"/>
      <c r="G25" s="621"/>
      <c r="H25" s="621"/>
      <c r="I25" s="621"/>
      <c r="J25" s="621"/>
      <c r="K25" s="621"/>
      <c r="L25" s="621"/>
      <c r="M25" s="621"/>
      <c r="N25" s="621"/>
      <c r="O25" s="621"/>
      <c r="P25" s="621"/>
      <c r="Q25" s="622"/>
      <c r="R25" s="623">
        <v>1253326</v>
      </c>
      <c r="S25" s="624"/>
      <c r="T25" s="624"/>
      <c r="U25" s="624"/>
      <c r="V25" s="624"/>
      <c r="W25" s="624"/>
      <c r="X25" s="624"/>
      <c r="Y25" s="625"/>
      <c r="Z25" s="649">
        <v>2.6</v>
      </c>
      <c r="AA25" s="649"/>
      <c r="AB25" s="649"/>
      <c r="AC25" s="649"/>
      <c r="AD25" s="650" t="s">
        <v>127</v>
      </c>
      <c r="AE25" s="650"/>
      <c r="AF25" s="650"/>
      <c r="AG25" s="650"/>
      <c r="AH25" s="650"/>
      <c r="AI25" s="650"/>
      <c r="AJ25" s="650"/>
      <c r="AK25" s="650"/>
      <c r="AL25" s="626" t="s">
        <v>127</v>
      </c>
      <c r="AM25" s="627"/>
      <c r="AN25" s="627"/>
      <c r="AO25" s="651"/>
      <c r="AP25" s="620" t="s">
        <v>293</v>
      </c>
      <c r="AQ25" s="696"/>
      <c r="AR25" s="696"/>
      <c r="AS25" s="696"/>
      <c r="AT25" s="696"/>
      <c r="AU25" s="696"/>
      <c r="AV25" s="696"/>
      <c r="AW25" s="696"/>
      <c r="AX25" s="696"/>
      <c r="AY25" s="696"/>
      <c r="AZ25" s="696"/>
      <c r="BA25" s="696"/>
      <c r="BB25" s="696"/>
      <c r="BC25" s="696"/>
      <c r="BD25" s="696"/>
      <c r="BE25" s="696"/>
      <c r="BF25" s="697"/>
      <c r="BG25" s="623" t="s">
        <v>127</v>
      </c>
      <c r="BH25" s="624"/>
      <c r="BI25" s="624"/>
      <c r="BJ25" s="624"/>
      <c r="BK25" s="624"/>
      <c r="BL25" s="624"/>
      <c r="BM25" s="624"/>
      <c r="BN25" s="625"/>
      <c r="BO25" s="649" t="s">
        <v>127</v>
      </c>
      <c r="BP25" s="649"/>
      <c r="BQ25" s="649"/>
      <c r="BR25" s="649"/>
      <c r="BS25" s="650" t="s">
        <v>127</v>
      </c>
      <c r="BT25" s="650"/>
      <c r="BU25" s="650"/>
      <c r="BV25" s="650"/>
      <c r="BW25" s="650"/>
      <c r="BX25" s="650"/>
      <c r="BY25" s="650"/>
      <c r="BZ25" s="650"/>
      <c r="CA25" s="650"/>
      <c r="CB25" s="695"/>
      <c r="CD25" s="620" t="s">
        <v>294</v>
      </c>
      <c r="CE25" s="621"/>
      <c r="CF25" s="621"/>
      <c r="CG25" s="621"/>
      <c r="CH25" s="621"/>
      <c r="CI25" s="621"/>
      <c r="CJ25" s="621"/>
      <c r="CK25" s="621"/>
      <c r="CL25" s="621"/>
      <c r="CM25" s="621"/>
      <c r="CN25" s="621"/>
      <c r="CO25" s="621"/>
      <c r="CP25" s="621"/>
      <c r="CQ25" s="622"/>
      <c r="CR25" s="623">
        <v>7962474</v>
      </c>
      <c r="CS25" s="633"/>
      <c r="CT25" s="633"/>
      <c r="CU25" s="633"/>
      <c r="CV25" s="633"/>
      <c r="CW25" s="633"/>
      <c r="CX25" s="633"/>
      <c r="CY25" s="634"/>
      <c r="CZ25" s="626">
        <v>17.5</v>
      </c>
      <c r="DA25" s="635"/>
      <c r="DB25" s="635"/>
      <c r="DC25" s="636"/>
      <c r="DD25" s="629">
        <v>7561518</v>
      </c>
      <c r="DE25" s="633"/>
      <c r="DF25" s="633"/>
      <c r="DG25" s="633"/>
      <c r="DH25" s="633"/>
      <c r="DI25" s="633"/>
      <c r="DJ25" s="633"/>
      <c r="DK25" s="634"/>
      <c r="DL25" s="629">
        <v>7503172</v>
      </c>
      <c r="DM25" s="633"/>
      <c r="DN25" s="633"/>
      <c r="DO25" s="633"/>
      <c r="DP25" s="633"/>
      <c r="DQ25" s="633"/>
      <c r="DR25" s="633"/>
      <c r="DS25" s="633"/>
      <c r="DT25" s="633"/>
      <c r="DU25" s="633"/>
      <c r="DV25" s="634"/>
      <c r="DW25" s="626">
        <v>27.5</v>
      </c>
      <c r="DX25" s="635"/>
      <c r="DY25" s="635"/>
      <c r="DZ25" s="635"/>
      <c r="EA25" s="635"/>
      <c r="EB25" s="635"/>
      <c r="EC25" s="657"/>
    </row>
    <row r="26" spans="2:133" ht="11.25" customHeight="1" x14ac:dyDescent="0.15">
      <c r="B26" s="620" t="s">
        <v>295</v>
      </c>
      <c r="C26" s="621"/>
      <c r="D26" s="621"/>
      <c r="E26" s="621"/>
      <c r="F26" s="621"/>
      <c r="G26" s="621"/>
      <c r="H26" s="621"/>
      <c r="I26" s="621"/>
      <c r="J26" s="621"/>
      <c r="K26" s="621"/>
      <c r="L26" s="621"/>
      <c r="M26" s="621"/>
      <c r="N26" s="621"/>
      <c r="O26" s="621"/>
      <c r="P26" s="621"/>
      <c r="Q26" s="622"/>
      <c r="R26" s="623">
        <v>202</v>
      </c>
      <c r="S26" s="624"/>
      <c r="T26" s="624"/>
      <c r="U26" s="624"/>
      <c r="V26" s="624"/>
      <c r="W26" s="624"/>
      <c r="X26" s="624"/>
      <c r="Y26" s="625"/>
      <c r="Z26" s="649">
        <v>0</v>
      </c>
      <c r="AA26" s="649"/>
      <c r="AB26" s="649"/>
      <c r="AC26" s="649"/>
      <c r="AD26" s="650" t="s">
        <v>127</v>
      </c>
      <c r="AE26" s="650"/>
      <c r="AF26" s="650"/>
      <c r="AG26" s="650"/>
      <c r="AH26" s="650"/>
      <c r="AI26" s="650"/>
      <c r="AJ26" s="650"/>
      <c r="AK26" s="650"/>
      <c r="AL26" s="626" t="s">
        <v>127</v>
      </c>
      <c r="AM26" s="627"/>
      <c r="AN26" s="627"/>
      <c r="AO26" s="651"/>
      <c r="AP26" s="620" t="s">
        <v>296</v>
      </c>
      <c r="AQ26" s="696"/>
      <c r="AR26" s="696"/>
      <c r="AS26" s="696"/>
      <c r="AT26" s="696"/>
      <c r="AU26" s="696"/>
      <c r="AV26" s="696"/>
      <c r="AW26" s="696"/>
      <c r="AX26" s="696"/>
      <c r="AY26" s="696"/>
      <c r="AZ26" s="696"/>
      <c r="BA26" s="696"/>
      <c r="BB26" s="696"/>
      <c r="BC26" s="696"/>
      <c r="BD26" s="696"/>
      <c r="BE26" s="696"/>
      <c r="BF26" s="697"/>
      <c r="BG26" s="623" t="s">
        <v>127</v>
      </c>
      <c r="BH26" s="624"/>
      <c r="BI26" s="624"/>
      <c r="BJ26" s="624"/>
      <c r="BK26" s="624"/>
      <c r="BL26" s="624"/>
      <c r="BM26" s="624"/>
      <c r="BN26" s="625"/>
      <c r="BO26" s="649" t="s">
        <v>127</v>
      </c>
      <c r="BP26" s="649"/>
      <c r="BQ26" s="649"/>
      <c r="BR26" s="649"/>
      <c r="BS26" s="650" t="s">
        <v>127</v>
      </c>
      <c r="BT26" s="650"/>
      <c r="BU26" s="650"/>
      <c r="BV26" s="650"/>
      <c r="BW26" s="650"/>
      <c r="BX26" s="650"/>
      <c r="BY26" s="650"/>
      <c r="BZ26" s="650"/>
      <c r="CA26" s="650"/>
      <c r="CB26" s="695"/>
      <c r="CD26" s="620" t="s">
        <v>297</v>
      </c>
      <c r="CE26" s="621"/>
      <c r="CF26" s="621"/>
      <c r="CG26" s="621"/>
      <c r="CH26" s="621"/>
      <c r="CI26" s="621"/>
      <c r="CJ26" s="621"/>
      <c r="CK26" s="621"/>
      <c r="CL26" s="621"/>
      <c r="CM26" s="621"/>
      <c r="CN26" s="621"/>
      <c r="CO26" s="621"/>
      <c r="CP26" s="621"/>
      <c r="CQ26" s="622"/>
      <c r="CR26" s="623">
        <v>5238753</v>
      </c>
      <c r="CS26" s="624"/>
      <c r="CT26" s="624"/>
      <c r="CU26" s="624"/>
      <c r="CV26" s="624"/>
      <c r="CW26" s="624"/>
      <c r="CX26" s="624"/>
      <c r="CY26" s="625"/>
      <c r="CZ26" s="626">
        <v>11.5</v>
      </c>
      <c r="DA26" s="635"/>
      <c r="DB26" s="635"/>
      <c r="DC26" s="636"/>
      <c r="DD26" s="629">
        <v>4974300</v>
      </c>
      <c r="DE26" s="624"/>
      <c r="DF26" s="624"/>
      <c r="DG26" s="624"/>
      <c r="DH26" s="624"/>
      <c r="DI26" s="624"/>
      <c r="DJ26" s="624"/>
      <c r="DK26" s="625"/>
      <c r="DL26" s="629" t="s">
        <v>127</v>
      </c>
      <c r="DM26" s="624"/>
      <c r="DN26" s="624"/>
      <c r="DO26" s="624"/>
      <c r="DP26" s="624"/>
      <c r="DQ26" s="624"/>
      <c r="DR26" s="624"/>
      <c r="DS26" s="624"/>
      <c r="DT26" s="624"/>
      <c r="DU26" s="624"/>
      <c r="DV26" s="625"/>
      <c r="DW26" s="626" t="s">
        <v>127</v>
      </c>
      <c r="DX26" s="635"/>
      <c r="DY26" s="635"/>
      <c r="DZ26" s="635"/>
      <c r="EA26" s="635"/>
      <c r="EB26" s="635"/>
      <c r="EC26" s="657"/>
    </row>
    <row r="27" spans="2:133" ht="11.25" customHeight="1" x14ac:dyDescent="0.15">
      <c r="B27" s="620" t="s">
        <v>298</v>
      </c>
      <c r="C27" s="621"/>
      <c r="D27" s="621"/>
      <c r="E27" s="621"/>
      <c r="F27" s="621"/>
      <c r="G27" s="621"/>
      <c r="H27" s="621"/>
      <c r="I27" s="621"/>
      <c r="J27" s="621"/>
      <c r="K27" s="621"/>
      <c r="L27" s="621"/>
      <c r="M27" s="621"/>
      <c r="N27" s="621"/>
      <c r="O27" s="621"/>
      <c r="P27" s="621"/>
      <c r="Q27" s="622"/>
      <c r="R27" s="623">
        <v>27292553</v>
      </c>
      <c r="S27" s="624"/>
      <c r="T27" s="624"/>
      <c r="U27" s="624"/>
      <c r="V27" s="624"/>
      <c r="W27" s="624"/>
      <c r="X27" s="624"/>
      <c r="Y27" s="625"/>
      <c r="Z27" s="649">
        <v>57.7</v>
      </c>
      <c r="AA27" s="649"/>
      <c r="AB27" s="649"/>
      <c r="AC27" s="649"/>
      <c r="AD27" s="650">
        <v>25593266</v>
      </c>
      <c r="AE27" s="650"/>
      <c r="AF27" s="650"/>
      <c r="AG27" s="650"/>
      <c r="AH27" s="650"/>
      <c r="AI27" s="650"/>
      <c r="AJ27" s="650"/>
      <c r="AK27" s="650"/>
      <c r="AL27" s="626">
        <v>99.699996948242188</v>
      </c>
      <c r="AM27" s="627"/>
      <c r="AN27" s="627"/>
      <c r="AO27" s="651"/>
      <c r="AP27" s="620" t="s">
        <v>299</v>
      </c>
      <c r="AQ27" s="621"/>
      <c r="AR27" s="621"/>
      <c r="AS27" s="621"/>
      <c r="AT27" s="621"/>
      <c r="AU27" s="621"/>
      <c r="AV27" s="621"/>
      <c r="AW27" s="621"/>
      <c r="AX27" s="621"/>
      <c r="AY27" s="621"/>
      <c r="AZ27" s="621"/>
      <c r="BA27" s="621"/>
      <c r="BB27" s="621"/>
      <c r="BC27" s="621"/>
      <c r="BD27" s="621"/>
      <c r="BE27" s="621"/>
      <c r="BF27" s="622"/>
      <c r="BG27" s="623">
        <v>12622432</v>
      </c>
      <c r="BH27" s="624"/>
      <c r="BI27" s="624"/>
      <c r="BJ27" s="624"/>
      <c r="BK27" s="624"/>
      <c r="BL27" s="624"/>
      <c r="BM27" s="624"/>
      <c r="BN27" s="625"/>
      <c r="BO27" s="649">
        <v>100</v>
      </c>
      <c r="BP27" s="649"/>
      <c r="BQ27" s="649"/>
      <c r="BR27" s="649"/>
      <c r="BS27" s="650">
        <v>181090</v>
      </c>
      <c r="BT27" s="650"/>
      <c r="BU27" s="650"/>
      <c r="BV27" s="650"/>
      <c r="BW27" s="650"/>
      <c r="BX27" s="650"/>
      <c r="BY27" s="650"/>
      <c r="BZ27" s="650"/>
      <c r="CA27" s="650"/>
      <c r="CB27" s="695"/>
      <c r="CD27" s="620" t="s">
        <v>300</v>
      </c>
      <c r="CE27" s="621"/>
      <c r="CF27" s="621"/>
      <c r="CG27" s="621"/>
      <c r="CH27" s="621"/>
      <c r="CI27" s="621"/>
      <c r="CJ27" s="621"/>
      <c r="CK27" s="621"/>
      <c r="CL27" s="621"/>
      <c r="CM27" s="621"/>
      <c r="CN27" s="621"/>
      <c r="CO27" s="621"/>
      <c r="CP27" s="621"/>
      <c r="CQ27" s="622"/>
      <c r="CR27" s="623">
        <v>9170439</v>
      </c>
      <c r="CS27" s="633"/>
      <c r="CT27" s="633"/>
      <c r="CU27" s="633"/>
      <c r="CV27" s="633"/>
      <c r="CW27" s="633"/>
      <c r="CX27" s="633"/>
      <c r="CY27" s="634"/>
      <c r="CZ27" s="626">
        <v>20.2</v>
      </c>
      <c r="DA27" s="635"/>
      <c r="DB27" s="635"/>
      <c r="DC27" s="636"/>
      <c r="DD27" s="629">
        <v>2428896</v>
      </c>
      <c r="DE27" s="633"/>
      <c r="DF27" s="633"/>
      <c r="DG27" s="633"/>
      <c r="DH27" s="633"/>
      <c r="DI27" s="633"/>
      <c r="DJ27" s="633"/>
      <c r="DK27" s="634"/>
      <c r="DL27" s="629">
        <v>2393782</v>
      </c>
      <c r="DM27" s="633"/>
      <c r="DN27" s="633"/>
      <c r="DO27" s="633"/>
      <c r="DP27" s="633"/>
      <c r="DQ27" s="633"/>
      <c r="DR27" s="633"/>
      <c r="DS27" s="633"/>
      <c r="DT27" s="633"/>
      <c r="DU27" s="633"/>
      <c r="DV27" s="634"/>
      <c r="DW27" s="626">
        <v>8.8000000000000007</v>
      </c>
      <c r="DX27" s="635"/>
      <c r="DY27" s="635"/>
      <c r="DZ27" s="635"/>
      <c r="EA27" s="635"/>
      <c r="EB27" s="635"/>
      <c r="EC27" s="657"/>
    </row>
    <row r="28" spans="2:133" ht="11.25" customHeight="1" x14ac:dyDescent="0.15">
      <c r="B28" s="620" t="s">
        <v>301</v>
      </c>
      <c r="C28" s="621"/>
      <c r="D28" s="621"/>
      <c r="E28" s="621"/>
      <c r="F28" s="621"/>
      <c r="G28" s="621"/>
      <c r="H28" s="621"/>
      <c r="I28" s="621"/>
      <c r="J28" s="621"/>
      <c r="K28" s="621"/>
      <c r="L28" s="621"/>
      <c r="M28" s="621"/>
      <c r="N28" s="621"/>
      <c r="O28" s="621"/>
      <c r="P28" s="621"/>
      <c r="Q28" s="622"/>
      <c r="R28" s="623">
        <v>8378</v>
      </c>
      <c r="S28" s="624"/>
      <c r="T28" s="624"/>
      <c r="U28" s="624"/>
      <c r="V28" s="624"/>
      <c r="W28" s="624"/>
      <c r="X28" s="624"/>
      <c r="Y28" s="625"/>
      <c r="Z28" s="649">
        <v>0</v>
      </c>
      <c r="AA28" s="649"/>
      <c r="AB28" s="649"/>
      <c r="AC28" s="649"/>
      <c r="AD28" s="650">
        <v>8378</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302</v>
      </c>
      <c r="CE28" s="621"/>
      <c r="CF28" s="621"/>
      <c r="CG28" s="621"/>
      <c r="CH28" s="621"/>
      <c r="CI28" s="621"/>
      <c r="CJ28" s="621"/>
      <c r="CK28" s="621"/>
      <c r="CL28" s="621"/>
      <c r="CM28" s="621"/>
      <c r="CN28" s="621"/>
      <c r="CO28" s="621"/>
      <c r="CP28" s="621"/>
      <c r="CQ28" s="622"/>
      <c r="CR28" s="623">
        <v>6290946</v>
      </c>
      <c r="CS28" s="624"/>
      <c r="CT28" s="624"/>
      <c r="CU28" s="624"/>
      <c r="CV28" s="624"/>
      <c r="CW28" s="624"/>
      <c r="CX28" s="624"/>
      <c r="CY28" s="625"/>
      <c r="CZ28" s="626">
        <v>13.9</v>
      </c>
      <c r="DA28" s="635"/>
      <c r="DB28" s="635"/>
      <c r="DC28" s="636"/>
      <c r="DD28" s="629">
        <v>6126401</v>
      </c>
      <c r="DE28" s="624"/>
      <c r="DF28" s="624"/>
      <c r="DG28" s="624"/>
      <c r="DH28" s="624"/>
      <c r="DI28" s="624"/>
      <c r="DJ28" s="624"/>
      <c r="DK28" s="625"/>
      <c r="DL28" s="629">
        <v>6126401</v>
      </c>
      <c r="DM28" s="624"/>
      <c r="DN28" s="624"/>
      <c r="DO28" s="624"/>
      <c r="DP28" s="624"/>
      <c r="DQ28" s="624"/>
      <c r="DR28" s="624"/>
      <c r="DS28" s="624"/>
      <c r="DT28" s="624"/>
      <c r="DU28" s="624"/>
      <c r="DV28" s="625"/>
      <c r="DW28" s="626">
        <v>22.5</v>
      </c>
      <c r="DX28" s="635"/>
      <c r="DY28" s="635"/>
      <c r="DZ28" s="635"/>
      <c r="EA28" s="635"/>
      <c r="EB28" s="635"/>
      <c r="EC28" s="657"/>
    </row>
    <row r="29" spans="2:133" ht="11.25" customHeight="1" x14ac:dyDescent="0.15">
      <c r="B29" s="620" t="s">
        <v>303</v>
      </c>
      <c r="C29" s="621"/>
      <c r="D29" s="621"/>
      <c r="E29" s="621"/>
      <c r="F29" s="621"/>
      <c r="G29" s="621"/>
      <c r="H29" s="621"/>
      <c r="I29" s="621"/>
      <c r="J29" s="621"/>
      <c r="K29" s="621"/>
      <c r="L29" s="621"/>
      <c r="M29" s="621"/>
      <c r="N29" s="621"/>
      <c r="O29" s="621"/>
      <c r="P29" s="621"/>
      <c r="Q29" s="622"/>
      <c r="R29" s="623">
        <v>111052</v>
      </c>
      <c r="S29" s="624"/>
      <c r="T29" s="624"/>
      <c r="U29" s="624"/>
      <c r="V29" s="624"/>
      <c r="W29" s="624"/>
      <c r="X29" s="624"/>
      <c r="Y29" s="625"/>
      <c r="Z29" s="649">
        <v>0.2</v>
      </c>
      <c r="AA29" s="649"/>
      <c r="AB29" s="649"/>
      <c r="AC29" s="649"/>
      <c r="AD29" s="650" t="s">
        <v>127</v>
      </c>
      <c r="AE29" s="650"/>
      <c r="AF29" s="650"/>
      <c r="AG29" s="650"/>
      <c r="AH29" s="650"/>
      <c r="AI29" s="650"/>
      <c r="AJ29" s="650"/>
      <c r="AK29" s="650"/>
      <c r="AL29" s="626" t="s">
        <v>127</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304</v>
      </c>
      <c r="CE29" s="644"/>
      <c r="CF29" s="620" t="s">
        <v>69</v>
      </c>
      <c r="CG29" s="621"/>
      <c r="CH29" s="621"/>
      <c r="CI29" s="621"/>
      <c r="CJ29" s="621"/>
      <c r="CK29" s="621"/>
      <c r="CL29" s="621"/>
      <c r="CM29" s="621"/>
      <c r="CN29" s="621"/>
      <c r="CO29" s="621"/>
      <c r="CP29" s="621"/>
      <c r="CQ29" s="622"/>
      <c r="CR29" s="623">
        <v>6290924</v>
      </c>
      <c r="CS29" s="633"/>
      <c r="CT29" s="633"/>
      <c r="CU29" s="633"/>
      <c r="CV29" s="633"/>
      <c r="CW29" s="633"/>
      <c r="CX29" s="633"/>
      <c r="CY29" s="634"/>
      <c r="CZ29" s="626">
        <v>13.9</v>
      </c>
      <c r="DA29" s="635"/>
      <c r="DB29" s="635"/>
      <c r="DC29" s="636"/>
      <c r="DD29" s="629">
        <v>6126379</v>
      </c>
      <c r="DE29" s="633"/>
      <c r="DF29" s="633"/>
      <c r="DG29" s="633"/>
      <c r="DH29" s="633"/>
      <c r="DI29" s="633"/>
      <c r="DJ29" s="633"/>
      <c r="DK29" s="634"/>
      <c r="DL29" s="629">
        <v>6126379</v>
      </c>
      <c r="DM29" s="633"/>
      <c r="DN29" s="633"/>
      <c r="DO29" s="633"/>
      <c r="DP29" s="633"/>
      <c r="DQ29" s="633"/>
      <c r="DR29" s="633"/>
      <c r="DS29" s="633"/>
      <c r="DT29" s="633"/>
      <c r="DU29" s="633"/>
      <c r="DV29" s="634"/>
      <c r="DW29" s="626">
        <v>22.5</v>
      </c>
      <c r="DX29" s="635"/>
      <c r="DY29" s="635"/>
      <c r="DZ29" s="635"/>
      <c r="EA29" s="635"/>
      <c r="EB29" s="635"/>
      <c r="EC29" s="657"/>
    </row>
    <row r="30" spans="2:133" ht="11.25" customHeight="1" x14ac:dyDescent="0.15">
      <c r="B30" s="620" t="s">
        <v>305</v>
      </c>
      <c r="C30" s="621"/>
      <c r="D30" s="621"/>
      <c r="E30" s="621"/>
      <c r="F30" s="621"/>
      <c r="G30" s="621"/>
      <c r="H30" s="621"/>
      <c r="I30" s="621"/>
      <c r="J30" s="621"/>
      <c r="K30" s="621"/>
      <c r="L30" s="621"/>
      <c r="M30" s="621"/>
      <c r="N30" s="621"/>
      <c r="O30" s="621"/>
      <c r="P30" s="621"/>
      <c r="Q30" s="622"/>
      <c r="R30" s="623">
        <v>459220</v>
      </c>
      <c r="S30" s="624"/>
      <c r="T30" s="624"/>
      <c r="U30" s="624"/>
      <c r="V30" s="624"/>
      <c r="W30" s="624"/>
      <c r="X30" s="624"/>
      <c r="Y30" s="625"/>
      <c r="Z30" s="649">
        <v>1</v>
      </c>
      <c r="AA30" s="649"/>
      <c r="AB30" s="649"/>
      <c r="AC30" s="649"/>
      <c r="AD30" s="650">
        <v>22698</v>
      </c>
      <c r="AE30" s="650"/>
      <c r="AF30" s="650"/>
      <c r="AG30" s="650"/>
      <c r="AH30" s="650"/>
      <c r="AI30" s="650"/>
      <c r="AJ30" s="650"/>
      <c r="AK30" s="650"/>
      <c r="AL30" s="626">
        <v>0.1</v>
      </c>
      <c r="AM30" s="627"/>
      <c r="AN30" s="627"/>
      <c r="AO30" s="651"/>
      <c r="AP30" s="676" t="s">
        <v>223</v>
      </c>
      <c r="AQ30" s="677"/>
      <c r="AR30" s="677"/>
      <c r="AS30" s="677"/>
      <c r="AT30" s="677"/>
      <c r="AU30" s="677"/>
      <c r="AV30" s="677"/>
      <c r="AW30" s="677"/>
      <c r="AX30" s="677"/>
      <c r="AY30" s="677"/>
      <c r="AZ30" s="677"/>
      <c r="BA30" s="677"/>
      <c r="BB30" s="677"/>
      <c r="BC30" s="677"/>
      <c r="BD30" s="677"/>
      <c r="BE30" s="677"/>
      <c r="BF30" s="678"/>
      <c r="BG30" s="676" t="s">
        <v>306</v>
      </c>
      <c r="BH30" s="693"/>
      <c r="BI30" s="693"/>
      <c r="BJ30" s="693"/>
      <c r="BK30" s="693"/>
      <c r="BL30" s="693"/>
      <c r="BM30" s="693"/>
      <c r="BN30" s="693"/>
      <c r="BO30" s="693"/>
      <c r="BP30" s="693"/>
      <c r="BQ30" s="694"/>
      <c r="BR30" s="676" t="s">
        <v>307</v>
      </c>
      <c r="BS30" s="693"/>
      <c r="BT30" s="693"/>
      <c r="BU30" s="693"/>
      <c r="BV30" s="693"/>
      <c r="BW30" s="693"/>
      <c r="BX30" s="693"/>
      <c r="BY30" s="693"/>
      <c r="BZ30" s="693"/>
      <c r="CA30" s="693"/>
      <c r="CB30" s="694"/>
      <c r="CD30" s="645"/>
      <c r="CE30" s="646"/>
      <c r="CF30" s="620" t="s">
        <v>308</v>
      </c>
      <c r="CG30" s="621"/>
      <c r="CH30" s="621"/>
      <c r="CI30" s="621"/>
      <c r="CJ30" s="621"/>
      <c r="CK30" s="621"/>
      <c r="CL30" s="621"/>
      <c r="CM30" s="621"/>
      <c r="CN30" s="621"/>
      <c r="CO30" s="621"/>
      <c r="CP30" s="621"/>
      <c r="CQ30" s="622"/>
      <c r="CR30" s="623">
        <v>6100601</v>
      </c>
      <c r="CS30" s="624"/>
      <c r="CT30" s="624"/>
      <c r="CU30" s="624"/>
      <c r="CV30" s="624"/>
      <c r="CW30" s="624"/>
      <c r="CX30" s="624"/>
      <c r="CY30" s="625"/>
      <c r="CZ30" s="626">
        <v>13.4</v>
      </c>
      <c r="DA30" s="635"/>
      <c r="DB30" s="635"/>
      <c r="DC30" s="636"/>
      <c r="DD30" s="629">
        <v>5936056</v>
      </c>
      <c r="DE30" s="624"/>
      <c r="DF30" s="624"/>
      <c r="DG30" s="624"/>
      <c r="DH30" s="624"/>
      <c r="DI30" s="624"/>
      <c r="DJ30" s="624"/>
      <c r="DK30" s="625"/>
      <c r="DL30" s="629">
        <v>5936056</v>
      </c>
      <c r="DM30" s="624"/>
      <c r="DN30" s="624"/>
      <c r="DO30" s="624"/>
      <c r="DP30" s="624"/>
      <c r="DQ30" s="624"/>
      <c r="DR30" s="624"/>
      <c r="DS30" s="624"/>
      <c r="DT30" s="624"/>
      <c r="DU30" s="624"/>
      <c r="DV30" s="625"/>
      <c r="DW30" s="626">
        <v>21.8</v>
      </c>
      <c r="DX30" s="635"/>
      <c r="DY30" s="635"/>
      <c r="DZ30" s="635"/>
      <c r="EA30" s="635"/>
      <c r="EB30" s="635"/>
      <c r="EC30" s="657"/>
    </row>
    <row r="31" spans="2:133" ht="11.25" customHeight="1" x14ac:dyDescent="0.15">
      <c r="B31" s="620" t="s">
        <v>309</v>
      </c>
      <c r="C31" s="621"/>
      <c r="D31" s="621"/>
      <c r="E31" s="621"/>
      <c r="F31" s="621"/>
      <c r="G31" s="621"/>
      <c r="H31" s="621"/>
      <c r="I31" s="621"/>
      <c r="J31" s="621"/>
      <c r="K31" s="621"/>
      <c r="L31" s="621"/>
      <c r="M31" s="621"/>
      <c r="N31" s="621"/>
      <c r="O31" s="621"/>
      <c r="P31" s="621"/>
      <c r="Q31" s="622"/>
      <c r="R31" s="623">
        <v>374052</v>
      </c>
      <c r="S31" s="624"/>
      <c r="T31" s="624"/>
      <c r="U31" s="624"/>
      <c r="V31" s="624"/>
      <c r="W31" s="624"/>
      <c r="X31" s="624"/>
      <c r="Y31" s="625"/>
      <c r="Z31" s="649">
        <v>0.8</v>
      </c>
      <c r="AA31" s="649"/>
      <c r="AB31" s="649"/>
      <c r="AC31" s="649"/>
      <c r="AD31" s="650" t="s">
        <v>127</v>
      </c>
      <c r="AE31" s="650"/>
      <c r="AF31" s="650"/>
      <c r="AG31" s="650"/>
      <c r="AH31" s="650"/>
      <c r="AI31" s="650"/>
      <c r="AJ31" s="650"/>
      <c r="AK31" s="650"/>
      <c r="AL31" s="626" t="s">
        <v>127</v>
      </c>
      <c r="AM31" s="627"/>
      <c r="AN31" s="627"/>
      <c r="AO31" s="651"/>
      <c r="AP31" s="688" t="s">
        <v>310</v>
      </c>
      <c r="AQ31" s="689"/>
      <c r="AR31" s="689"/>
      <c r="AS31" s="689"/>
      <c r="AT31" s="690" t="s">
        <v>311</v>
      </c>
      <c r="AU31" s="355"/>
      <c r="AV31" s="355"/>
      <c r="AW31" s="355"/>
      <c r="AX31" s="673" t="s">
        <v>189</v>
      </c>
      <c r="AY31" s="674"/>
      <c r="AZ31" s="674"/>
      <c r="BA31" s="674"/>
      <c r="BB31" s="674"/>
      <c r="BC31" s="674"/>
      <c r="BD31" s="674"/>
      <c r="BE31" s="674"/>
      <c r="BF31" s="675"/>
      <c r="BG31" s="684">
        <v>98.2</v>
      </c>
      <c r="BH31" s="685"/>
      <c r="BI31" s="685"/>
      <c r="BJ31" s="685"/>
      <c r="BK31" s="685"/>
      <c r="BL31" s="685"/>
      <c r="BM31" s="686">
        <v>93.3</v>
      </c>
      <c r="BN31" s="685"/>
      <c r="BO31" s="685"/>
      <c r="BP31" s="685"/>
      <c r="BQ31" s="687"/>
      <c r="BR31" s="684">
        <v>96.5</v>
      </c>
      <c r="BS31" s="685"/>
      <c r="BT31" s="685"/>
      <c r="BU31" s="685"/>
      <c r="BV31" s="685"/>
      <c r="BW31" s="685"/>
      <c r="BX31" s="686">
        <v>91.7</v>
      </c>
      <c r="BY31" s="685"/>
      <c r="BZ31" s="685"/>
      <c r="CA31" s="685"/>
      <c r="CB31" s="687"/>
      <c r="CD31" s="645"/>
      <c r="CE31" s="646"/>
      <c r="CF31" s="620" t="s">
        <v>312</v>
      </c>
      <c r="CG31" s="621"/>
      <c r="CH31" s="621"/>
      <c r="CI31" s="621"/>
      <c r="CJ31" s="621"/>
      <c r="CK31" s="621"/>
      <c r="CL31" s="621"/>
      <c r="CM31" s="621"/>
      <c r="CN31" s="621"/>
      <c r="CO31" s="621"/>
      <c r="CP31" s="621"/>
      <c r="CQ31" s="622"/>
      <c r="CR31" s="623">
        <v>190323</v>
      </c>
      <c r="CS31" s="633"/>
      <c r="CT31" s="633"/>
      <c r="CU31" s="633"/>
      <c r="CV31" s="633"/>
      <c r="CW31" s="633"/>
      <c r="CX31" s="633"/>
      <c r="CY31" s="634"/>
      <c r="CZ31" s="626">
        <v>0.4</v>
      </c>
      <c r="DA31" s="635"/>
      <c r="DB31" s="635"/>
      <c r="DC31" s="636"/>
      <c r="DD31" s="629">
        <v>190323</v>
      </c>
      <c r="DE31" s="633"/>
      <c r="DF31" s="633"/>
      <c r="DG31" s="633"/>
      <c r="DH31" s="633"/>
      <c r="DI31" s="633"/>
      <c r="DJ31" s="633"/>
      <c r="DK31" s="634"/>
      <c r="DL31" s="629">
        <v>190323</v>
      </c>
      <c r="DM31" s="633"/>
      <c r="DN31" s="633"/>
      <c r="DO31" s="633"/>
      <c r="DP31" s="633"/>
      <c r="DQ31" s="633"/>
      <c r="DR31" s="633"/>
      <c r="DS31" s="633"/>
      <c r="DT31" s="633"/>
      <c r="DU31" s="633"/>
      <c r="DV31" s="634"/>
      <c r="DW31" s="626">
        <v>0.7</v>
      </c>
      <c r="DX31" s="635"/>
      <c r="DY31" s="635"/>
      <c r="DZ31" s="635"/>
      <c r="EA31" s="635"/>
      <c r="EB31" s="635"/>
      <c r="EC31" s="657"/>
    </row>
    <row r="32" spans="2:133" ht="11.25" customHeight="1" x14ac:dyDescent="0.15">
      <c r="B32" s="620" t="s">
        <v>313</v>
      </c>
      <c r="C32" s="621"/>
      <c r="D32" s="621"/>
      <c r="E32" s="621"/>
      <c r="F32" s="621"/>
      <c r="G32" s="621"/>
      <c r="H32" s="621"/>
      <c r="I32" s="621"/>
      <c r="J32" s="621"/>
      <c r="K32" s="621"/>
      <c r="L32" s="621"/>
      <c r="M32" s="621"/>
      <c r="N32" s="621"/>
      <c r="O32" s="621"/>
      <c r="P32" s="621"/>
      <c r="Q32" s="622"/>
      <c r="R32" s="623">
        <v>8364099</v>
      </c>
      <c r="S32" s="624"/>
      <c r="T32" s="624"/>
      <c r="U32" s="624"/>
      <c r="V32" s="624"/>
      <c r="W32" s="624"/>
      <c r="X32" s="624"/>
      <c r="Y32" s="625"/>
      <c r="Z32" s="649">
        <v>17.7</v>
      </c>
      <c r="AA32" s="649"/>
      <c r="AB32" s="649"/>
      <c r="AC32" s="649"/>
      <c r="AD32" s="650" t="s">
        <v>127</v>
      </c>
      <c r="AE32" s="650"/>
      <c r="AF32" s="650"/>
      <c r="AG32" s="650"/>
      <c r="AH32" s="650"/>
      <c r="AI32" s="650"/>
      <c r="AJ32" s="650"/>
      <c r="AK32" s="650"/>
      <c r="AL32" s="626" t="s">
        <v>127</v>
      </c>
      <c r="AM32" s="627"/>
      <c r="AN32" s="627"/>
      <c r="AO32" s="651"/>
      <c r="AP32" s="663"/>
      <c r="AQ32" s="664"/>
      <c r="AR32" s="664"/>
      <c r="AS32" s="664"/>
      <c r="AT32" s="691"/>
      <c r="AU32" s="211" t="s">
        <v>314</v>
      </c>
      <c r="AX32" s="620" t="s">
        <v>315</v>
      </c>
      <c r="AY32" s="621"/>
      <c r="AZ32" s="621"/>
      <c r="BA32" s="621"/>
      <c r="BB32" s="621"/>
      <c r="BC32" s="621"/>
      <c r="BD32" s="621"/>
      <c r="BE32" s="621"/>
      <c r="BF32" s="622"/>
      <c r="BG32" s="683">
        <v>98.8</v>
      </c>
      <c r="BH32" s="633"/>
      <c r="BI32" s="633"/>
      <c r="BJ32" s="633"/>
      <c r="BK32" s="633"/>
      <c r="BL32" s="633"/>
      <c r="BM32" s="627">
        <v>96.9</v>
      </c>
      <c r="BN32" s="633"/>
      <c r="BO32" s="633"/>
      <c r="BP32" s="633"/>
      <c r="BQ32" s="661"/>
      <c r="BR32" s="683">
        <v>98.5</v>
      </c>
      <c r="BS32" s="633"/>
      <c r="BT32" s="633"/>
      <c r="BU32" s="633"/>
      <c r="BV32" s="633"/>
      <c r="BW32" s="633"/>
      <c r="BX32" s="627">
        <v>96.4</v>
      </c>
      <c r="BY32" s="633"/>
      <c r="BZ32" s="633"/>
      <c r="CA32" s="633"/>
      <c r="CB32" s="661"/>
      <c r="CD32" s="647"/>
      <c r="CE32" s="648"/>
      <c r="CF32" s="620" t="s">
        <v>316</v>
      </c>
      <c r="CG32" s="621"/>
      <c r="CH32" s="621"/>
      <c r="CI32" s="621"/>
      <c r="CJ32" s="621"/>
      <c r="CK32" s="621"/>
      <c r="CL32" s="621"/>
      <c r="CM32" s="621"/>
      <c r="CN32" s="621"/>
      <c r="CO32" s="621"/>
      <c r="CP32" s="621"/>
      <c r="CQ32" s="622"/>
      <c r="CR32" s="623">
        <v>22</v>
      </c>
      <c r="CS32" s="624"/>
      <c r="CT32" s="624"/>
      <c r="CU32" s="624"/>
      <c r="CV32" s="624"/>
      <c r="CW32" s="624"/>
      <c r="CX32" s="624"/>
      <c r="CY32" s="625"/>
      <c r="CZ32" s="626">
        <v>0</v>
      </c>
      <c r="DA32" s="635"/>
      <c r="DB32" s="635"/>
      <c r="DC32" s="636"/>
      <c r="DD32" s="629">
        <v>22</v>
      </c>
      <c r="DE32" s="624"/>
      <c r="DF32" s="624"/>
      <c r="DG32" s="624"/>
      <c r="DH32" s="624"/>
      <c r="DI32" s="624"/>
      <c r="DJ32" s="624"/>
      <c r="DK32" s="625"/>
      <c r="DL32" s="629">
        <v>22</v>
      </c>
      <c r="DM32" s="624"/>
      <c r="DN32" s="624"/>
      <c r="DO32" s="624"/>
      <c r="DP32" s="624"/>
      <c r="DQ32" s="624"/>
      <c r="DR32" s="624"/>
      <c r="DS32" s="624"/>
      <c r="DT32" s="624"/>
      <c r="DU32" s="624"/>
      <c r="DV32" s="625"/>
      <c r="DW32" s="626">
        <v>0</v>
      </c>
      <c r="DX32" s="635"/>
      <c r="DY32" s="635"/>
      <c r="DZ32" s="635"/>
      <c r="EA32" s="635"/>
      <c r="EB32" s="635"/>
      <c r="EC32" s="657"/>
    </row>
    <row r="33" spans="2:133" ht="11.25" customHeight="1" x14ac:dyDescent="0.15">
      <c r="B33" s="680" t="s">
        <v>317</v>
      </c>
      <c r="C33" s="681"/>
      <c r="D33" s="681"/>
      <c r="E33" s="681"/>
      <c r="F33" s="681"/>
      <c r="G33" s="681"/>
      <c r="H33" s="681"/>
      <c r="I33" s="681"/>
      <c r="J33" s="681"/>
      <c r="K33" s="681"/>
      <c r="L33" s="681"/>
      <c r="M33" s="681"/>
      <c r="N33" s="681"/>
      <c r="O33" s="681"/>
      <c r="P33" s="681"/>
      <c r="Q33" s="682"/>
      <c r="R33" s="623" t="s">
        <v>127</v>
      </c>
      <c r="S33" s="624"/>
      <c r="T33" s="624"/>
      <c r="U33" s="624"/>
      <c r="V33" s="624"/>
      <c r="W33" s="624"/>
      <c r="X33" s="624"/>
      <c r="Y33" s="625"/>
      <c r="Z33" s="649" t="s">
        <v>127</v>
      </c>
      <c r="AA33" s="649"/>
      <c r="AB33" s="649"/>
      <c r="AC33" s="649"/>
      <c r="AD33" s="650" t="s">
        <v>127</v>
      </c>
      <c r="AE33" s="650"/>
      <c r="AF33" s="650"/>
      <c r="AG33" s="650"/>
      <c r="AH33" s="650"/>
      <c r="AI33" s="650"/>
      <c r="AJ33" s="650"/>
      <c r="AK33" s="650"/>
      <c r="AL33" s="626" t="s">
        <v>127</v>
      </c>
      <c r="AM33" s="627"/>
      <c r="AN33" s="627"/>
      <c r="AO33" s="651"/>
      <c r="AP33" s="665"/>
      <c r="AQ33" s="666"/>
      <c r="AR33" s="666"/>
      <c r="AS33" s="666"/>
      <c r="AT33" s="692"/>
      <c r="AU33" s="356"/>
      <c r="AV33" s="356"/>
      <c r="AW33" s="356"/>
      <c r="AX33" s="600" t="s">
        <v>318</v>
      </c>
      <c r="AY33" s="601"/>
      <c r="AZ33" s="601"/>
      <c r="BA33" s="601"/>
      <c r="BB33" s="601"/>
      <c r="BC33" s="601"/>
      <c r="BD33" s="601"/>
      <c r="BE33" s="601"/>
      <c r="BF33" s="602"/>
      <c r="BG33" s="679">
        <v>97.5</v>
      </c>
      <c r="BH33" s="604"/>
      <c r="BI33" s="604"/>
      <c r="BJ33" s="604"/>
      <c r="BK33" s="604"/>
      <c r="BL33" s="604"/>
      <c r="BM33" s="641">
        <v>90.5</v>
      </c>
      <c r="BN33" s="604"/>
      <c r="BO33" s="604"/>
      <c r="BP33" s="604"/>
      <c r="BQ33" s="652"/>
      <c r="BR33" s="679">
        <v>94.7</v>
      </c>
      <c r="BS33" s="604"/>
      <c r="BT33" s="604"/>
      <c r="BU33" s="604"/>
      <c r="BV33" s="604"/>
      <c r="BW33" s="604"/>
      <c r="BX33" s="641">
        <v>88.2</v>
      </c>
      <c r="BY33" s="604"/>
      <c r="BZ33" s="604"/>
      <c r="CA33" s="604"/>
      <c r="CB33" s="652"/>
      <c r="CD33" s="620" t="s">
        <v>319</v>
      </c>
      <c r="CE33" s="621"/>
      <c r="CF33" s="621"/>
      <c r="CG33" s="621"/>
      <c r="CH33" s="621"/>
      <c r="CI33" s="621"/>
      <c r="CJ33" s="621"/>
      <c r="CK33" s="621"/>
      <c r="CL33" s="621"/>
      <c r="CM33" s="621"/>
      <c r="CN33" s="621"/>
      <c r="CO33" s="621"/>
      <c r="CP33" s="621"/>
      <c r="CQ33" s="622"/>
      <c r="CR33" s="623">
        <v>17566365</v>
      </c>
      <c r="CS33" s="633"/>
      <c r="CT33" s="633"/>
      <c r="CU33" s="633"/>
      <c r="CV33" s="633"/>
      <c r="CW33" s="633"/>
      <c r="CX33" s="633"/>
      <c r="CY33" s="634"/>
      <c r="CZ33" s="626">
        <v>38.700000000000003</v>
      </c>
      <c r="DA33" s="635"/>
      <c r="DB33" s="635"/>
      <c r="DC33" s="636"/>
      <c r="DD33" s="629">
        <v>12653141</v>
      </c>
      <c r="DE33" s="633"/>
      <c r="DF33" s="633"/>
      <c r="DG33" s="633"/>
      <c r="DH33" s="633"/>
      <c r="DI33" s="633"/>
      <c r="DJ33" s="633"/>
      <c r="DK33" s="634"/>
      <c r="DL33" s="629">
        <v>9270443</v>
      </c>
      <c r="DM33" s="633"/>
      <c r="DN33" s="633"/>
      <c r="DO33" s="633"/>
      <c r="DP33" s="633"/>
      <c r="DQ33" s="633"/>
      <c r="DR33" s="633"/>
      <c r="DS33" s="633"/>
      <c r="DT33" s="633"/>
      <c r="DU33" s="633"/>
      <c r="DV33" s="634"/>
      <c r="DW33" s="626">
        <v>34</v>
      </c>
      <c r="DX33" s="635"/>
      <c r="DY33" s="635"/>
      <c r="DZ33" s="635"/>
      <c r="EA33" s="635"/>
      <c r="EB33" s="635"/>
      <c r="EC33" s="657"/>
    </row>
    <row r="34" spans="2:133" ht="11.25" customHeight="1" x14ac:dyDescent="0.15">
      <c r="B34" s="620" t="s">
        <v>320</v>
      </c>
      <c r="C34" s="621"/>
      <c r="D34" s="621"/>
      <c r="E34" s="621"/>
      <c r="F34" s="621"/>
      <c r="G34" s="621"/>
      <c r="H34" s="621"/>
      <c r="I34" s="621"/>
      <c r="J34" s="621"/>
      <c r="K34" s="621"/>
      <c r="L34" s="621"/>
      <c r="M34" s="621"/>
      <c r="N34" s="621"/>
      <c r="O34" s="621"/>
      <c r="P34" s="621"/>
      <c r="Q34" s="622"/>
      <c r="R34" s="623">
        <v>2853342</v>
      </c>
      <c r="S34" s="624"/>
      <c r="T34" s="624"/>
      <c r="U34" s="624"/>
      <c r="V34" s="624"/>
      <c r="W34" s="624"/>
      <c r="X34" s="624"/>
      <c r="Y34" s="625"/>
      <c r="Z34" s="649">
        <v>6</v>
      </c>
      <c r="AA34" s="649"/>
      <c r="AB34" s="649"/>
      <c r="AC34" s="649"/>
      <c r="AD34" s="650" t="s">
        <v>127</v>
      </c>
      <c r="AE34" s="650"/>
      <c r="AF34" s="650"/>
      <c r="AG34" s="650"/>
      <c r="AH34" s="650"/>
      <c r="AI34" s="650"/>
      <c r="AJ34" s="650"/>
      <c r="AK34" s="650"/>
      <c r="AL34" s="626" t="s">
        <v>127</v>
      </c>
      <c r="AM34" s="627"/>
      <c r="AN34" s="627"/>
      <c r="AO34" s="651"/>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321</v>
      </c>
      <c r="CE34" s="621"/>
      <c r="CF34" s="621"/>
      <c r="CG34" s="621"/>
      <c r="CH34" s="621"/>
      <c r="CI34" s="621"/>
      <c r="CJ34" s="621"/>
      <c r="CK34" s="621"/>
      <c r="CL34" s="621"/>
      <c r="CM34" s="621"/>
      <c r="CN34" s="621"/>
      <c r="CO34" s="621"/>
      <c r="CP34" s="621"/>
      <c r="CQ34" s="622"/>
      <c r="CR34" s="623">
        <v>6949070</v>
      </c>
      <c r="CS34" s="624"/>
      <c r="CT34" s="624"/>
      <c r="CU34" s="624"/>
      <c r="CV34" s="624"/>
      <c r="CW34" s="624"/>
      <c r="CX34" s="624"/>
      <c r="CY34" s="625"/>
      <c r="CZ34" s="626">
        <v>15.3</v>
      </c>
      <c r="DA34" s="635"/>
      <c r="DB34" s="635"/>
      <c r="DC34" s="636"/>
      <c r="DD34" s="629">
        <v>5208703</v>
      </c>
      <c r="DE34" s="624"/>
      <c r="DF34" s="624"/>
      <c r="DG34" s="624"/>
      <c r="DH34" s="624"/>
      <c r="DI34" s="624"/>
      <c r="DJ34" s="624"/>
      <c r="DK34" s="625"/>
      <c r="DL34" s="629">
        <v>4457639</v>
      </c>
      <c r="DM34" s="624"/>
      <c r="DN34" s="624"/>
      <c r="DO34" s="624"/>
      <c r="DP34" s="624"/>
      <c r="DQ34" s="624"/>
      <c r="DR34" s="624"/>
      <c r="DS34" s="624"/>
      <c r="DT34" s="624"/>
      <c r="DU34" s="624"/>
      <c r="DV34" s="625"/>
      <c r="DW34" s="626">
        <v>16.3</v>
      </c>
      <c r="DX34" s="635"/>
      <c r="DY34" s="635"/>
      <c r="DZ34" s="635"/>
      <c r="EA34" s="635"/>
      <c r="EB34" s="635"/>
      <c r="EC34" s="657"/>
    </row>
    <row r="35" spans="2:133" ht="11.25" customHeight="1" x14ac:dyDescent="0.15">
      <c r="B35" s="620" t="s">
        <v>322</v>
      </c>
      <c r="C35" s="621"/>
      <c r="D35" s="621"/>
      <c r="E35" s="621"/>
      <c r="F35" s="621"/>
      <c r="G35" s="621"/>
      <c r="H35" s="621"/>
      <c r="I35" s="621"/>
      <c r="J35" s="621"/>
      <c r="K35" s="621"/>
      <c r="L35" s="621"/>
      <c r="M35" s="621"/>
      <c r="N35" s="621"/>
      <c r="O35" s="621"/>
      <c r="P35" s="621"/>
      <c r="Q35" s="622"/>
      <c r="R35" s="623">
        <v>134378</v>
      </c>
      <c r="S35" s="624"/>
      <c r="T35" s="624"/>
      <c r="U35" s="624"/>
      <c r="V35" s="624"/>
      <c r="W35" s="624"/>
      <c r="X35" s="624"/>
      <c r="Y35" s="625"/>
      <c r="Z35" s="649">
        <v>0.3</v>
      </c>
      <c r="AA35" s="649"/>
      <c r="AB35" s="649"/>
      <c r="AC35" s="649"/>
      <c r="AD35" s="650">
        <v>39499</v>
      </c>
      <c r="AE35" s="650"/>
      <c r="AF35" s="650"/>
      <c r="AG35" s="650"/>
      <c r="AH35" s="650"/>
      <c r="AI35" s="650"/>
      <c r="AJ35" s="650"/>
      <c r="AK35" s="650"/>
      <c r="AL35" s="626">
        <v>0.2</v>
      </c>
      <c r="AM35" s="627"/>
      <c r="AN35" s="627"/>
      <c r="AO35" s="651"/>
      <c r="AP35" s="216"/>
      <c r="AQ35" s="676" t="s">
        <v>323</v>
      </c>
      <c r="AR35" s="677"/>
      <c r="AS35" s="677"/>
      <c r="AT35" s="677"/>
      <c r="AU35" s="677"/>
      <c r="AV35" s="677"/>
      <c r="AW35" s="677"/>
      <c r="AX35" s="677"/>
      <c r="AY35" s="677"/>
      <c r="AZ35" s="677"/>
      <c r="BA35" s="677"/>
      <c r="BB35" s="677"/>
      <c r="BC35" s="677"/>
      <c r="BD35" s="677"/>
      <c r="BE35" s="677"/>
      <c r="BF35" s="678"/>
      <c r="BG35" s="676" t="s">
        <v>324</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325</v>
      </c>
      <c r="CE35" s="621"/>
      <c r="CF35" s="621"/>
      <c r="CG35" s="621"/>
      <c r="CH35" s="621"/>
      <c r="CI35" s="621"/>
      <c r="CJ35" s="621"/>
      <c r="CK35" s="621"/>
      <c r="CL35" s="621"/>
      <c r="CM35" s="621"/>
      <c r="CN35" s="621"/>
      <c r="CO35" s="621"/>
      <c r="CP35" s="621"/>
      <c r="CQ35" s="622"/>
      <c r="CR35" s="623">
        <v>787271</v>
      </c>
      <c r="CS35" s="633"/>
      <c r="CT35" s="633"/>
      <c r="CU35" s="633"/>
      <c r="CV35" s="633"/>
      <c r="CW35" s="633"/>
      <c r="CX35" s="633"/>
      <c r="CY35" s="634"/>
      <c r="CZ35" s="626">
        <v>1.7</v>
      </c>
      <c r="DA35" s="635"/>
      <c r="DB35" s="635"/>
      <c r="DC35" s="636"/>
      <c r="DD35" s="629">
        <v>706037</v>
      </c>
      <c r="DE35" s="633"/>
      <c r="DF35" s="633"/>
      <c r="DG35" s="633"/>
      <c r="DH35" s="633"/>
      <c r="DI35" s="633"/>
      <c r="DJ35" s="633"/>
      <c r="DK35" s="634"/>
      <c r="DL35" s="629">
        <v>706037</v>
      </c>
      <c r="DM35" s="633"/>
      <c r="DN35" s="633"/>
      <c r="DO35" s="633"/>
      <c r="DP35" s="633"/>
      <c r="DQ35" s="633"/>
      <c r="DR35" s="633"/>
      <c r="DS35" s="633"/>
      <c r="DT35" s="633"/>
      <c r="DU35" s="633"/>
      <c r="DV35" s="634"/>
      <c r="DW35" s="626">
        <v>2.6</v>
      </c>
      <c r="DX35" s="635"/>
      <c r="DY35" s="635"/>
      <c r="DZ35" s="635"/>
      <c r="EA35" s="635"/>
      <c r="EB35" s="635"/>
      <c r="EC35" s="657"/>
    </row>
    <row r="36" spans="2:133" ht="11.25" customHeight="1" x14ac:dyDescent="0.15">
      <c r="B36" s="620" t="s">
        <v>326</v>
      </c>
      <c r="C36" s="621"/>
      <c r="D36" s="621"/>
      <c r="E36" s="621"/>
      <c r="F36" s="621"/>
      <c r="G36" s="621"/>
      <c r="H36" s="621"/>
      <c r="I36" s="621"/>
      <c r="J36" s="621"/>
      <c r="K36" s="621"/>
      <c r="L36" s="621"/>
      <c r="M36" s="621"/>
      <c r="N36" s="621"/>
      <c r="O36" s="621"/>
      <c r="P36" s="621"/>
      <c r="Q36" s="622"/>
      <c r="R36" s="623">
        <v>673497</v>
      </c>
      <c r="S36" s="624"/>
      <c r="T36" s="624"/>
      <c r="U36" s="624"/>
      <c r="V36" s="624"/>
      <c r="W36" s="624"/>
      <c r="X36" s="624"/>
      <c r="Y36" s="625"/>
      <c r="Z36" s="649">
        <v>1.4</v>
      </c>
      <c r="AA36" s="649"/>
      <c r="AB36" s="649"/>
      <c r="AC36" s="649"/>
      <c r="AD36" s="650" t="s">
        <v>127</v>
      </c>
      <c r="AE36" s="650"/>
      <c r="AF36" s="650"/>
      <c r="AG36" s="650"/>
      <c r="AH36" s="650"/>
      <c r="AI36" s="650"/>
      <c r="AJ36" s="650"/>
      <c r="AK36" s="650"/>
      <c r="AL36" s="626" t="s">
        <v>127</v>
      </c>
      <c r="AM36" s="627"/>
      <c r="AN36" s="627"/>
      <c r="AO36" s="651"/>
      <c r="AP36" s="216"/>
      <c r="AQ36" s="667" t="s">
        <v>327</v>
      </c>
      <c r="AR36" s="668"/>
      <c r="AS36" s="668"/>
      <c r="AT36" s="668"/>
      <c r="AU36" s="668"/>
      <c r="AV36" s="668"/>
      <c r="AW36" s="668"/>
      <c r="AX36" s="668"/>
      <c r="AY36" s="669"/>
      <c r="AZ36" s="670">
        <v>4478009</v>
      </c>
      <c r="BA36" s="671"/>
      <c r="BB36" s="671"/>
      <c r="BC36" s="671"/>
      <c r="BD36" s="671"/>
      <c r="BE36" s="671"/>
      <c r="BF36" s="672"/>
      <c r="BG36" s="673" t="s">
        <v>328</v>
      </c>
      <c r="BH36" s="674"/>
      <c r="BI36" s="674"/>
      <c r="BJ36" s="674"/>
      <c r="BK36" s="674"/>
      <c r="BL36" s="674"/>
      <c r="BM36" s="674"/>
      <c r="BN36" s="674"/>
      <c r="BO36" s="674"/>
      <c r="BP36" s="674"/>
      <c r="BQ36" s="674"/>
      <c r="BR36" s="674"/>
      <c r="BS36" s="674"/>
      <c r="BT36" s="674"/>
      <c r="BU36" s="675"/>
      <c r="BV36" s="670">
        <v>219386</v>
      </c>
      <c r="BW36" s="671"/>
      <c r="BX36" s="671"/>
      <c r="BY36" s="671"/>
      <c r="BZ36" s="671"/>
      <c r="CA36" s="671"/>
      <c r="CB36" s="672"/>
      <c r="CD36" s="620" t="s">
        <v>329</v>
      </c>
      <c r="CE36" s="621"/>
      <c r="CF36" s="621"/>
      <c r="CG36" s="621"/>
      <c r="CH36" s="621"/>
      <c r="CI36" s="621"/>
      <c r="CJ36" s="621"/>
      <c r="CK36" s="621"/>
      <c r="CL36" s="621"/>
      <c r="CM36" s="621"/>
      <c r="CN36" s="621"/>
      <c r="CO36" s="621"/>
      <c r="CP36" s="621"/>
      <c r="CQ36" s="622"/>
      <c r="CR36" s="623">
        <v>3696687</v>
      </c>
      <c r="CS36" s="624"/>
      <c r="CT36" s="624"/>
      <c r="CU36" s="624"/>
      <c r="CV36" s="624"/>
      <c r="CW36" s="624"/>
      <c r="CX36" s="624"/>
      <c r="CY36" s="625"/>
      <c r="CZ36" s="626">
        <v>8.1</v>
      </c>
      <c r="DA36" s="635"/>
      <c r="DB36" s="635"/>
      <c r="DC36" s="636"/>
      <c r="DD36" s="629">
        <v>2997760</v>
      </c>
      <c r="DE36" s="624"/>
      <c r="DF36" s="624"/>
      <c r="DG36" s="624"/>
      <c r="DH36" s="624"/>
      <c r="DI36" s="624"/>
      <c r="DJ36" s="624"/>
      <c r="DK36" s="625"/>
      <c r="DL36" s="629">
        <v>1397885</v>
      </c>
      <c r="DM36" s="624"/>
      <c r="DN36" s="624"/>
      <c r="DO36" s="624"/>
      <c r="DP36" s="624"/>
      <c r="DQ36" s="624"/>
      <c r="DR36" s="624"/>
      <c r="DS36" s="624"/>
      <c r="DT36" s="624"/>
      <c r="DU36" s="624"/>
      <c r="DV36" s="625"/>
      <c r="DW36" s="626">
        <v>5.0999999999999996</v>
      </c>
      <c r="DX36" s="635"/>
      <c r="DY36" s="635"/>
      <c r="DZ36" s="635"/>
      <c r="EA36" s="635"/>
      <c r="EB36" s="635"/>
      <c r="EC36" s="657"/>
    </row>
    <row r="37" spans="2:133" ht="11.25" customHeight="1" x14ac:dyDescent="0.15">
      <c r="B37" s="620" t="s">
        <v>330</v>
      </c>
      <c r="C37" s="621"/>
      <c r="D37" s="621"/>
      <c r="E37" s="621"/>
      <c r="F37" s="621"/>
      <c r="G37" s="621"/>
      <c r="H37" s="621"/>
      <c r="I37" s="621"/>
      <c r="J37" s="621"/>
      <c r="K37" s="621"/>
      <c r="L37" s="621"/>
      <c r="M37" s="621"/>
      <c r="N37" s="621"/>
      <c r="O37" s="621"/>
      <c r="P37" s="621"/>
      <c r="Q37" s="622"/>
      <c r="R37" s="623">
        <v>417600</v>
      </c>
      <c r="S37" s="624"/>
      <c r="T37" s="624"/>
      <c r="U37" s="624"/>
      <c r="V37" s="624"/>
      <c r="W37" s="624"/>
      <c r="X37" s="624"/>
      <c r="Y37" s="625"/>
      <c r="Z37" s="649">
        <v>0.9</v>
      </c>
      <c r="AA37" s="649"/>
      <c r="AB37" s="649"/>
      <c r="AC37" s="649"/>
      <c r="AD37" s="650" t="s">
        <v>127</v>
      </c>
      <c r="AE37" s="650"/>
      <c r="AF37" s="650"/>
      <c r="AG37" s="650"/>
      <c r="AH37" s="650"/>
      <c r="AI37" s="650"/>
      <c r="AJ37" s="650"/>
      <c r="AK37" s="650"/>
      <c r="AL37" s="626" t="s">
        <v>127</v>
      </c>
      <c r="AM37" s="627"/>
      <c r="AN37" s="627"/>
      <c r="AO37" s="651"/>
      <c r="AQ37" s="658" t="s">
        <v>331</v>
      </c>
      <c r="AR37" s="659"/>
      <c r="AS37" s="659"/>
      <c r="AT37" s="659"/>
      <c r="AU37" s="659"/>
      <c r="AV37" s="659"/>
      <c r="AW37" s="659"/>
      <c r="AX37" s="659"/>
      <c r="AY37" s="660"/>
      <c r="AZ37" s="623">
        <v>1055000</v>
      </c>
      <c r="BA37" s="624"/>
      <c r="BB37" s="624"/>
      <c r="BC37" s="624"/>
      <c r="BD37" s="633"/>
      <c r="BE37" s="633"/>
      <c r="BF37" s="661"/>
      <c r="BG37" s="620" t="s">
        <v>332</v>
      </c>
      <c r="BH37" s="621"/>
      <c r="BI37" s="621"/>
      <c r="BJ37" s="621"/>
      <c r="BK37" s="621"/>
      <c r="BL37" s="621"/>
      <c r="BM37" s="621"/>
      <c r="BN37" s="621"/>
      <c r="BO37" s="621"/>
      <c r="BP37" s="621"/>
      <c r="BQ37" s="621"/>
      <c r="BR37" s="621"/>
      <c r="BS37" s="621"/>
      <c r="BT37" s="621"/>
      <c r="BU37" s="622"/>
      <c r="BV37" s="623">
        <v>190243</v>
      </c>
      <c r="BW37" s="624"/>
      <c r="BX37" s="624"/>
      <c r="BY37" s="624"/>
      <c r="BZ37" s="624"/>
      <c r="CA37" s="624"/>
      <c r="CB37" s="662"/>
      <c r="CD37" s="620" t="s">
        <v>333</v>
      </c>
      <c r="CE37" s="621"/>
      <c r="CF37" s="621"/>
      <c r="CG37" s="621"/>
      <c r="CH37" s="621"/>
      <c r="CI37" s="621"/>
      <c r="CJ37" s="621"/>
      <c r="CK37" s="621"/>
      <c r="CL37" s="621"/>
      <c r="CM37" s="621"/>
      <c r="CN37" s="621"/>
      <c r="CO37" s="621"/>
      <c r="CP37" s="621"/>
      <c r="CQ37" s="622"/>
      <c r="CR37" s="623">
        <v>34112</v>
      </c>
      <c r="CS37" s="633"/>
      <c r="CT37" s="633"/>
      <c r="CU37" s="633"/>
      <c r="CV37" s="633"/>
      <c r="CW37" s="633"/>
      <c r="CX37" s="633"/>
      <c r="CY37" s="634"/>
      <c r="CZ37" s="626">
        <v>0.1</v>
      </c>
      <c r="DA37" s="635"/>
      <c r="DB37" s="635"/>
      <c r="DC37" s="636"/>
      <c r="DD37" s="629">
        <v>34112</v>
      </c>
      <c r="DE37" s="633"/>
      <c r="DF37" s="633"/>
      <c r="DG37" s="633"/>
      <c r="DH37" s="633"/>
      <c r="DI37" s="633"/>
      <c r="DJ37" s="633"/>
      <c r="DK37" s="634"/>
      <c r="DL37" s="629">
        <v>34112</v>
      </c>
      <c r="DM37" s="633"/>
      <c r="DN37" s="633"/>
      <c r="DO37" s="633"/>
      <c r="DP37" s="633"/>
      <c r="DQ37" s="633"/>
      <c r="DR37" s="633"/>
      <c r="DS37" s="633"/>
      <c r="DT37" s="633"/>
      <c r="DU37" s="633"/>
      <c r="DV37" s="634"/>
      <c r="DW37" s="626">
        <v>0.1</v>
      </c>
      <c r="DX37" s="635"/>
      <c r="DY37" s="635"/>
      <c r="DZ37" s="635"/>
      <c r="EA37" s="635"/>
      <c r="EB37" s="635"/>
      <c r="EC37" s="657"/>
    </row>
    <row r="38" spans="2:133" ht="11.25" customHeight="1" x14ac:dyDescent="0.15">
      <c r="B38" s="620" t="s">
        <v>334</v>
      </c>
      <c r="C38" s="621"/>
      <c r="D38" s="621"/>
      <c r="E38" s="621"/>
      <c r="F38" s="621"/>
      <c r="G38" s="621"/>
      <c r="H38" s="621"/>
      <c r="I38" s="621"/>
      <c r="J38" s="621"/>
      <c r="K38" s="621"/>
      <c r="L38" s="621"/>
      <c r="M38" s="621"/>
      <c r="N38" s="621"/>
      <c r="O38" s="621"/>
      <c r="P38" s="621"/>
      <c r="Q38" s="622"/>
      <c r="R38" s="623">
        <v>1069945</v>
      </c>
      <c r="S38" s="624"/>
      <c r="T38" s="624"/>
      <c r="U38" s="624"/>
      <c r="V38" s="624"/>
      <c r="W38" s="624"/>
      <c r="X38" s="624"/>
      <c r="Y38" s="625"/>
      <c r="Z38" s="649">
        <v>2.2999999999999998</v>
      </c>
      <c r="AA38" s="649"/>
      <c r="AB38" s="649"/>
      <c r="AC38" s="649"/>
      <c r="AD38" s="650" t="s">
        <v>127</v>
      </c>
      <c r="AE38" s="650"/>
      <c r="AF38" s="650"/>
      <c r="AG38" s="650"/>
      <c r="AH38" s="650"/>
      <c r="AI38" s="650"/>
      <c r="AJ38" s="650"/>
      <c r="AK38" s="650"/>
      <c r="AL38" s="626" t="s">
        <v>127</v>
      </c>
      <c r="AM38" s="627"/>
      <c r="AN38" s="627"/>
      <c r="AO38" s="651"/>
      <c r="AQ38" s="658" t="s">
        <v>335</v>
      </c>
      <c r="AR38" s="659"/>
      <c r="AS38" s="659"/>
      <c r="AT38" s="659"/>
      <c r="AU38" s="659"/>
      <c r="AV38" s="659"/>
      <c r="AW38" s="659"/>
      <c r="AX38" s="659"/>
      <c r="AY38" s="660"/>
      <c r="AZ38" s="623">
        <v>126973</v>
      </c>
      <c r="BA38" s="624"/>
      <c r="BB38" s="624"/>
      <c r="BC38" s="624"/>
      <c r="BD38" s="633"/>
      <c r="BE38" s="633"/>
      <c r="BF38" s="661"/>
      <c r="BG38" s="620" t="s">
        <v>336</v>
      </c>
      <c r="BH38" s="621"/>
      <c r="BI38" s="621"/>
      <c r="BJ38" s="621"/>
      <c r="BK38" s="621"/>
      <c r="BL38" s="621"/>
      <c r="BM38" s="621"/>
      <c r="BN38" s="621"/>
      <c r="BO38" s="621"/>
      <c r="BP38" s="621"/>
      <c r="BQ38" s="621"/>
      <c r="BR38" s="621"/>
      <c r="BS38" s="621"/>
      <c r="BT38" s="621"/>
      <c r="BU38" s="622"/>
      <c r="BV38" s="623">
        <v>12026</v>
      </c>
      <c r="BW38" s="624"/>
      <c r="BX38" s="624"/>
      <c r="BY38" s="624"/>
      <c r="BZ38" s="624"/>
      <c r="CA38" s="624"/>
      <c r="CB38" s="662"/>
      <c r="CD38" s="620" t="s">
        <v>337</v>
      </c>
      <c r="CE38" s="621"/>
      <c r="CF38" s="621"/>
      <c r="CG38" s="621"/>
      <c r="CH38" s="621"/>
      <c r="CI38" s="621"/>
      <c r="CJ38" s="621"/>
      <c r="CK38" s="621"/>
      <c r="CL38" s="621"/>
      <c r="CM38" s="621"/>
      <c r="CN38" s="621"/>
      <c r="CO38" s="621"/>
      <c r="CP38" s="621"/>
      <c r="CQ38" s="622"/>
      <c r="CR38" s="623">
        <v>3296036</v>
      </c>
      <c r="CS38" s="624"/>
      <c r="CT38" s="624"/>
      <c r="CU38" s="624"/>
      <c r="CV38" s="624"/>
      <c r="CW38" s="624"/>
      <c r="CX38" s="624"/>
      <c r="CY38" s="625"/>
      <c r="CZ38" s="626">
        <v>7.3</v>
      </c>
      <c r="DA38" s="635"/>
      <c r="DB38" s="635"/>
      <c r="DC38" s="636"/>
      <c r="DD38" s="629">
        <v>2686769</v>
      </c>
      <c r="DE38" s="624"/>
      <c r="DF38" s="624"/>
      <c r="DG38" s="624"/>
      <c r="DH38" s="624"/>
      <c r="DI38" s="624"/>
      <c r="DJ38" s="624"/>
      <c r="DK38" s="625"/>
      <c r="DL38" s="629">
        <v>2581170</v>
      </c>
      <c r="DM38" s="624"/>
      <c r="DN38" s="624"/>
      <c r="DO38" s="624"/>
      <c r="DP38" s="624"/>
      <c r="DQ38" s="624"/>
      <c r="DR38" s="624"/>
      <c r="DS38" s="624"/>
      <c r="DT38" s="624"/>
      <c r="DU38" s="624"/>
      <c r="DV38" s="625"/>
      <c r="DW38" s="626">
        <v>9.5</v>
      </c>
      <c r="DX38" s="635"/>
      <c r="DY38" s="635"/>
      <c r="DZ38" s="635"/>
      <c r="EA38" s="635"/>
      <c r="EB38" s="635"/>
      <c r="EC38" s="657"/>
    </row>
    <row r="39" spans="2:133" ht="11.25" customHeight="1" x14ac:dyDescent="0.15">
      <c r="B39" s="620" t="s">
        <v>338</v>
      </c>
      <c r="C39" s="621"/>
      <c r="D39" s="621"/>
      <c r="E39" s="621"/>
      <c r="F39" s="621"/>
      <c r="G39" s="621"/>
      <c r="H39" s="621"/>
      <c r="I39" s="621"/>
      <c r="J39" s="621"/>
      <c r="K39" s="621"/>
      <c r="L39" s="621"/>
      <c r="M39" s="621"/>
      <c r="N39" s="621"/>
      <c r="O39" s="621"/>
      <c r="P39" s="621"/>
      <c r="Q39" s="622"/>
      <c r="R39" s="623">
        <v>1832355</v>
      </c>
      <c r="S39" s="624"/>
      <c r="T39" s="624"/>
      <c r="U39" s="624"/>
      <c r="V39" s="624"/>
      <c r="W39" s="624"/>
      <c r="X39" s="624"/>
      <c r="Y39" s="625"/>
      <c r="Z39" s="649">
        <v>3.9</v>
      </c>
      <c r="AA39" s="649"/>
      <c r="AB39" s="649"/>
      <c r="AC39" s="649"/>
      <c r="AD39" s="650">
        <v>5801</v>
      </c>
      <c r="AE39" s="650"/>
      <c r="AF39" s="650"/>
      <c r="AG39" s="650"/>
      <c r="AH39" s="650"/>
      <c r="AI39" s="650"/>
      <c r="AJ39" s="650"/>
      <c r="AK39" s="650"/>
      <c r="AL39" s="626">
        <v>0</v>
      </c>
      <c r="AM39" s="627"/>
      <c r="AN39" s="627"/>
      <c r="AO39" s="651"/>
      <c r="AQ39" s="658" t="s">
        <v>339</v>
      </c>
      <c r="AR39" s="659"/>
      <c r="AS39" s="659"/>
      <c r="AT39" s="659"/>
      <c r="AU39" s="659"/>
      <c r="AV39" s="659"/>
      <c r="AW39" s="659"/>
      <c r="AX39" s="659"/>
      <c r="AY39" s="660"/>
      <c r="AZ39" s="623">
        <v>20000</v>
      </c>
      <c r="BA39" s="624"/>
      <c r="BB39" s="624"/>
      <c r="BC39" s="624"/>
      <c r="BD39" s="633"/>
      <c r="BE39" s="633"/>
      <c r="BF39" s="661"/>
      <c r="BG39" s="620" t="s">
        <v>340</v>
      </c>
      <c r="BH39" s="621"/>
      <c r="BI39" s="621"/>
      <c r="BJ39" s="621"/>
      <c r="BK39" s="621"/>
      <c r="BL39" s="621"/>
      <c r="BM39" s="621"/>
      <c r="BN39" s="621"/>
      <c r="BO39" s="621"/>
      <c r="BP39" s="621"/>
      <c r="BQ39" s="621"/>
      <c r="BR39" s="621"/>
      <c r="BS39" s="621"/>
      <c r="BT39" s="621"/>
      <c r="BU39" s="622"/>
      <c r="BV39" s="623">
        <v>18171</v>
      </c>
      <c r="BW39" s="624"/>
      <c r="BX39" s="624"/>
      <c r="BY39" s="624"/>
      <c r="BZ39" s="624"/>
      <c r="CA39" s="624"/>
      <c r="CB39" s="662"/>
      <c r="CD39" s="620" t="s">
        <v>341</v>
      </c>
      <c r="CE39" s="621"/>
      <c r="CF39" s="621"/>
      <c r="CG39" s="621"/>
      <c r="CH39" s="621"/>
      <c r="CI39" s="621"/>
      <c r="CJ39" s="621"/>
      <c r="CK39" s="621"/>
      <c r="CL39" s="621"/>
      <c r="CM39" s="621"/>
      <c r="CN39" s="621"/>
      <c r="CO39" s="621"/>
      <c r="CP39" s="621"/>
      <c r="CQ39" s="622"/>
      <c r="CR39" s="623">
        <v>1498509</v>
      </c>
      <c r="CS39" s="633"/>
      <c r="CT39" s="633"/>
      <c r="CU39" s="633"/>
      <c r="CV39" s="633"/>
      <c r="CW39" s="633"/>
      <c r="CX39" s="633"/>
      <c r="CY39" s="634"/>
      <c r="CZ39" s="626">
        <v>3.3</v>
      </c>
      <c r="DA39" s="635"/>
      <c r="DB39" s="635"/>
      <c r="DC39" s="636"/>
      <c r="DD39" s="629">
        <v>817472</v>
      </c>
      <c r="DE39" s="633"/>
      <c r="DF39" s="633"/>
      <c r="DG39" s="633"/>
      <c r="DH39" s="633"/>
      <c r="DI39" s="633"/>
      <c r="DJ39" s="633"/>
      <c r="DK39" s="634"/>
      <c r="DL39" s="629" t="s">
        <v>127</v>
      </c>
      <c r="DM39" s="633"/>
      <c r="DN39" s="633"/>
      <c r="DO39" s="633"/>
      <c r="DP39" s="633"/>
      <c r="DQ39" s="633"/>
      <c r="DR39" s="633"/>
      <c r="DS39" s="633"/>
      <c r="DT39" s="633"/>
      <c r="DU39" s="633"/>
      <c r="DV39" s="634"/>
      <c r="DW39" s="626" t="s">
        <v>127</v>
      </c>
      <c r="DX39" s="635"/>
      <c r="DY39" s="635"/>
      <c r="DZ39" s="635"/>
      <c r="EA39" s="635"/>
      <c r="EB39" s="635"/>
      <c r="EC39" s="657"/>
    </row>
    <row r="40" spans="2:133" ht="11.25" customHeight="1" x14ac:dyDescent="0.15">
      <c r="B40" s="620" t="s">
        <v>342</v>
      </c>
      <c r="C40" s="621"/>
      <c r="D40" s="621"/>
      <c r="E40" s="621"/>
      <c r="F40" s="621"/>
      <c r="G40" s="621"/>
      <c r="H40" s="621"/>
      <c r="I40" s="621"/>
      <c r="J40" s="621"/>
      <c r="K40" s="621"/>
      <c r="L40" s="621"/>
      <c r="M40" s="621"/>
      <c r="N40" s="621"/>
      <c r="O40" s="621"/>
      <c r="P40" s="621"/>
      <c r="Q40" s="622"/>
      <c r="R40" s="623">
        <v>3716800</v>
      </c>
      <c r="S40" s="624"/>
      <c r="T40" s="624"/>
      <c r="U40" s="624"/>
      <c r="V40" s="624"/>
      <c r="W40" s="624"/>
      <c r="X40" s="624"/>
      <c r="Y40" s="625"/>
      <c r="Z40" s="649">
        <v>7.9</v>
      </c>
      <c r="AA40" s="649"/>
      <c r="AB40" s="649"/>
      <c r="AC40" s="649"/>
      <c r="AD40" s="650" t="s">
        <v>127</v>
      </c>
      <c r="AE40" s="650"/>
      <c r="AF40" s="650"/>
      <c r="AG40" s="650"/>
      <c r="AH40" s="650"/>
      <c r="AI40" s="650"/>
      <c r="AJ40" s="650"/>
      <c r="AK40" s="650"/>
      <c r="AL40" s="626" t="s">
        <v>127</v>
      </c>
      <c r="AM40" s="627"/>
      <c r="AN40" s="627"/>
      <c r="AO40" s="651"/>
      <c r="AQ40" s="658" t="s">
        <v>343</v>
      </c>
      <c r="AR40" s="659"/>
      <c r="AS40" s="659"/>
      <c r="AT40" s="659"/>
      <c r="AU40" s="659"/>
      <c r="AV40" s="659"/>
      <c r="AW40" s="659"/>
      <c r="AX40" s="659"/>
      <c r="AY40" s="660"/>
      <c r="AZ40" s="623">
        <v>499</v>
      </c>
      <c r="BA40" s="624"/>
      <c r="BB40" s="624"/>
      <c r="BC40" s="624"/>
      <c r="BD40" s="633"/>
      <c r="BE40" s="633"/>
      <c r="BF40" s="661"/>
      <c r="BG40" s="663" t="s">
        <v>344</v>
      </c>
      <c r="BH40" s="664"/>
      <c r="BI40" s="664"/>
      <c r="BJ40" s="664"/>
      <c r="BK40" s="664"/>
      <c r="BL40" s="360"/>
      <c r="BM40" s="621" t="s">
        <v>345</v>
      </c>
      <c r="BN40" s="621"/>
      <c r="BO40" s="621"/>
      <c r="BP40" s="621"/>
      <c r="BQ40" s="621"/>
      <c r="BR40" s="621"/>
      <c r="BS40" s="621"/>
      <c r="BT40" s="621"/>
      <c r="BU40" s="622"/>
      <c r="BV40" s="623">
        <v>98</v>
      </c>
      <c r="BW40" s="624"/>
      <c r="BX40" s="624"/>
      <c r="BY40" s="624"/>
      <c r="BZ40" s="624"/>
      <c r="CA40" s="624"/>
      <c r="CB40" s="662"/>
      <c r="CD40" s="620" t="s">
        <v>346</v>
      </c>
      <c r="CE40" s="621"/>
      <c r="CF40" s="621"/>
      <c r="CG40" s="621"/>
      <c r="CH40" s="621"/>
      <c r="CI40" s="621"/>
      <c r="CJ40" s="621"/>
      <c r="CK40" s="621"/>
      <c r="CL40" s="621"/>
      <c r="CM40" s="621"/>
      <c r="CN40" s="621"/>
      <c r="CO40" s="621"/>
      <c r="CP40" s="621"/>
      <c r="CQ40" s="622"/>
      <c r="CR40" s="623">
        <v>1338792</v>
      </c>
      <c r="CS40" s="624"/>
      <c r="CT40" s="624"/>
      <c r="CU40" s="624"/>
      <c r="CV40" s="624"/>
      <c r="CW40" s="624"/>
      <c r="CX40" s="624"/>
      <c r="CY40" s="625"/>
      <c r="CZ40" s="626">
        <v>2.9</v>
      </c>
      <c r="DA40" s="635"/>
      <c r="DB40" s="635"/>
      <c r="DC40" s="636"/>
      <c r="DD40" s="629">
        <v>236400</v>
      </c>
      <c r="DE40" s="624"/>
      <c r="DF40" s="624"/>
      <c r="DG40" s="624"/>
      <c r="DH40" s="624"/>
      <c r="DI40" s="624"/>
      <c r="DJ40" s="624"/>
      <c r="DK40" s="625"/>
      <c r="DL40" s="629">
        <v>127712</v>
      </c>
      <c r="DM40" s="624"/>
      <c r="DN40" s="624"/>
      <c r="DO40" s="624"/>
      <c r="DP40" s="624"/>
      <c r="DQ40" s="624"/>
      <c r="DR40" s="624"/>
      <c r="DS40" s="624"/>
      <c r="DT40" s="624"/>
      <c r="DU40" s="624"/>
      <c r="DV40" s="625"/>
      <c r="DW40" s="626">
        <v>0.5</v>
      </c>
      <c r="DX40" s="635"/>
      <c r="DY40" s="635"/>
      <c r="DZ40" s="635"/>
      <c r="EA40" s="635"/>
      <c r="EB40" s="635"/>
      <c r="EC40" s="657"/>
    </row>
    <row r="41" spans="2:133" ht="11.25" customHeight="1" x14ac:dyDescent="0.15">
      <c r="B41" s="620" t="s">
        <v>347</v>
      </c>
      <c r="C41" s="621"/>
      <c r="D41" s="621"/>
      <c r="E41" s="621"/>
      <c r="F41" s="621"/>
      <c r="G41" s="621"/>
      <c r="H41" s="621"/>
      <c r="I41" s="621"/>
      <c r="J41" s="621"/>
      <c r="K41" s="621"/>
      <c r="L41" s="621"/>
      <c r="M41" s="621"/>
      <c r="N41" s="621"/>
      <c r="O41" s="621"/>
      <c r="P41" s="621"/>
      <c r="Q41" s="622"/>
      <c r="R41" s="623" t="s">
        <v>127</v>
      </c>
      <c r="S41" s="624"/>
      <c r="T41" s="624"/>
      <c r="U41" s="624"/>
      <c r="V41" s="624"/>
      <c r="W41" s="624"/>
      <c r="X41" s="624"/>
      <c r="Y41" s="625"/>
      <c r="Z41" s="649" t="s">
        <v>127</v>
      </c>
      <c r="AA41" s="649"/>
      <c r="AB41" s="649"/>
      <c r="AC41" s="649"/>
      <c r="AD41" s="650" t="s">
        <v>127</v>
      </c>
      <c r="AE41" s="650"/>
      <c r="AF41" s="650"/>
      <c r="AG41" s="650"/>
      <c r="AH41" s="650"/>
      <c r="AI41" s="650"/>
      <c r="AJ41" s="650"/>
      <c r="AK41" s="650"/>
      <c r="AL41" s="626" t="s">
        <v>127</v>
      </c>
      <c r="AM41" s="627"/>
      <c r="AN41" s="627"/>
      <c r="AO41" s="651"/>
      <c r="AQ41" s="658" t="s">
        <v>348</v>
      </c>
      <c r="AR41" s="659"/>
      <c r="AS41" s="659"/>
      <c r="AT41" s="659"/>
      <c r="AU41" s="659"/>
      <c r="AV41" s="659"/>
      <c r="AW41" s="659"/>
      <c r="AX41" s="659"/>
      <c r="AY41" s="660"/>
      <c r="AZ41" s="623">
        <v>696905</v>
      </c>
      <c r="BA41" s="624"/>
      <c r="BB41" s="624"/>
      <c r="BC41" s="624"/>
      <c r="BD41" s="633"/>
      <c r="BE41" s="633"/>
      <c r="BF41" s="661"/>
      <c r="BG41" s="663"/>
      <c r="BH41" s="664"/>
      <c r="BI41" s="664"/>
      <c r="BJ41" s="664"/>
      <c r="BK41" s="664"/>
      <c r="BL41" s="360"/>
      <c r="BM41" s="621" t="s">
        <v>349</v>
      </c>
      <c r="BN41" s="621"/>
      <c r="BO41" s="621"/>
      <c r="BP41" s="621"/>
      <c r="BQ41" s="621"/>
      <c r="BR41" s="621"/>
      <c r="BS41" s="621"/>
      <c r="BT41" s="621"/>
      <c r="BU41" s="622"/>
      <c r="BV41" s="623" t="s">
        <v>127</v>
      </c>
      <c r="BW41" s="624"/>
      <c r="BX41" s="624"/>
      <c r="BY41" s="624"/>
      <c r="BZ41" s="624"/>
      <c r="CA41" s="624"/>
      <c r="CB41" s="662"/>
      <c r="CD41" s="620" t="s">
        <v>350</v>
      </c>
      <c r="CE41" s="621"/>
      <c r="CF41" s="621"/>
      <c r="CG41" s="621"/>
      <c r="CH41" s="621"/>
      <c r="CI41" s="621"/>
      <c r="CJ41" s="621"/>
      <c r="CK41" s="621"/>
      <c r="CL41" s="621"/>
      <c r="CM41" s="621"/>
      <c r="CN41" s="621"/>
      <c r="CO41" s="621"/>
      <c r="CP41" s="621"/>
      <c r="CQ41" s="622"/>
      <c r="CR41" s="623" t="s">
        <v>127</v>
      </c>
      <c r="CS41" s="633"/>
      <c r="CT41" s="633"/>
      <c r="CU41" s="633"/>
      <c r="CV41" s="633"/>
      <c r="CW41" s="633"/>
      <c r="CX41" s="633"/>
      <c r="CY41" s="634"/>
      <c r="CZ41" s="626" t="s">
        <v>127</v>
      </c>
      <c r="DA41" s="635"/>
      <c r="DB41" s="635"/>
      <c r="DC41" s="636"/>
      <c r="DD41" s="629" t="s">
        <v>127</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351</v>
      </c>
      <c r="C42" s="621"/>
      <c r="D42" s="621"/>
      <c r="E42" s="621"/>
      <c r="F42" s="621"/>
      <c r="G42" s="621"/>
      <c r="H42" s="621"/>
      <c r="I42" s="621"/>
      <c r="J42" s="621"/>
      <c r="K42" s="621"/>
      <c r="L42" s="621"/>
      <c r="M42" s="621"/>
      <c r="N42" s="621"/>
      <c r="O42" s="621"/>
      <c r="P42" s="621"/>
      <c r="Q42" s="622"/>
      <c r="R42" s="623" t="s">
        <v>127</v>
      </c>
      <c r="S42" s="624"/>
      <c r="T42" s="624"/>
      <c r="U42" s="624"/>
      <c r="V42" s="624"/>
      <c r="W42" s="624"/>
      <c r="X42" s="624"/>
      <c r="Y42" s="625"/>
      <c r="Z42" s="649" t="s">
        <v>127</v>
      </c>
      <c r="AA42" s="649"/>
      <c r="AB42" s="649"/>
      <c r="AC42" s="649"/>
      <c r="AD42" s="650" t="s">
        <v>127</v>
      </c>
      <c r="AE42" s="650"/>
      <c r="AF42" s="650"/>
      <c r="AG42" s="650"/>
      <c r="AH42" s="650"/>
      <c r="AI42" s="650"/>
      <c r="AJ42" s="650"/>
      <c r="AK42" s="650"/>
      <c r="AL42" s="626" t="s">
        <v>127</v>
      </c>
      <c r="AM42" s="627"/>
      <c r="AN42" s="627"/>
      <c r="AO42" s="651"/>
      <c r="AQ42" s="654" t="s">
        <v>352</v>
      </c>
      <c r="AR42" s="655"/>
      <c r="AS42" s="655"/>
      <c r="AT42" s="655"/>
      <c r="AU42" s="655"/>
      <c r="AV42" s="655"/>
      <c r="AW42" s="655"/>
      <c r="AX42" s="655"/>
      <c r="AY42" s="656"/>
      <c r="AZ42" s="603">
        <v>2578632</v>
      </c>
      <c r="BA42" s="637"/>
      <c r="BB42" s="637"/>
      <c r="BC42" s="637"/>
      <c r="BD42" s="604"/>
      <c r="BE42" s="604"/>
      <c r="BF42" s="652"/>
      <c r="BG42" s="665"/>
      <c r="BH42" s="666"/>
      <c r="BI42" s="666"/>
      <c r="BJ42" s="666"/>
      <c r="BK42" s="666"/>
      <c r="BL42" s="357"/>
      <c r="BM42" s="601" t="s">
        <v>353</v>
      </c>
      <c r="BN42" s="601"/>
      <c r="BO42" s="601"/>
      <c r="BP42" s="601"/>
      <c r="BQ42" s="601"/>
      <c r="BR42" s="601"/>
      <c r="BS42" s="601"/>
      <c r="BT42" s="601"/>
      <c r="BU42" s="602"/>
      <c r="BV42" s="603">
        <v>352</v>
      </c>
      <c r="BW42" s="637"/>
      <c r="BX42" s="637"/>
      <c r="BY42" s="637"/>
      <c r="BZ42" s="637"/>
      <c r="CA42" s="637"/>
      <c r="CB42" s="653"/>
      <c r="CD42" s="620" t="s">
        <v>354</v>
      </c>
      <c r="CE42" s="621"/>
      <c r="CF42" s="621"/>
      <c r="CG42" s="621"/>
      <c r="CH42" s="621"/>
      <c r="CI42" s="621"/>
      <c r="CJ42" s="621"/>
      <c r="CK42" s="621"/>
      <c r="CL42" s="621"/>
      <c r="CM42" s="621"/>
      <c r="CN42" s="621"/>
      <c r="CO42" s="621"/>
      <c r="CP42" s="621"/>
      <c r="CQ42" s="622"/>
      <c r="CR42" s="623">
        <v>4395014</v>
      </c>
      <c r="CS42" s="633"/>
      <c r="CT42" s="633"/>
      <c r="CU42" s="633"/>
      <c r="CV42" s="633"/>
      <c r="CW42" s="633"/>
      <c r="CX42" s="633"/>
      <c r="CY42" s="634"/>
      <c r="CZ42" s="626">
        <v>9.6999999999999993</v>
      </c>
      <c r="DA42" s="635"/>
      <c r="DB42" s="635"/>
      <c r="DC42" s="636"/>
      <c r="DD42" s="629">
        <v>765007</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355</v>
      </c>
      <c r="C43" s="621"/>
      <c r="D43" s="621"/>
      <c r="E43" s="621"/>
      <c r="F43" s="621"/>
      <c r="G43" s="621"/>
      <c r="H43" s="621"/>
      <c r="I43" s="621"/>
      <c r="J43" s="621"/>
      <c r="K43" s="621"/>
      <c r="L43" s="621"/>
      <c r="M43" s="621"/>
      <c r="N43" s="621"/>
      <c r="O43" s="621"/>
      <c r="P43" s="621"/>
      <c r="Q43" s="622"/>
      <c r="R43" s="623">
        <v>1597900</v>
      </c>
      <c r="S43" s="624"/>
      <c r="T43" s="624"/>
      <c r="U43" s="624"/>
      <c r="V43" s="624"/>
      <c r="W43" s="624"/>
      <c r="X43" s="624"/>
      <c r="Y43" s="625"/>
      <c r="Z43" s="649">
        <v>3.4</v>
      </c>
      <c r="AA43" s="649"/>
      <c r="AB43" s="649"/>
      <c r="AC43" s="649"/>
      <c r="AD43" s="650" t="s">
        <v>127</v>
      </c>
      <c r="AE43" s="650"/>
      <c r="AF43" s="650"/>
      <c r="AG43" s="650"/>
      <c r="AH43" s="650"/>
      <c r="AI43" s="650"/>
      <c r="AJ43" s="650"/>
      <c r="AK43" s="650"/>
      <c r="AL43" s="626" t="s">
        <v>127</v>
      </c>
      <c r="AM43" s="627"/>
      <c r="AN43" s="627"/>
      <c r="AO43" s="651"/>
      <c r="CD43" s="620" t="s">
        <v>356</v>
      </c>
      <c r="CE43" s="621"/>
      <c r="CF43" s="621"/>
      <c r="CG43" s="621"/>
      <c r="CH43" s="621"/>
      <c r="CI43" s="621"/>
      <c r="CJ43" s="621"/>
      <c r="CK43" s="621"/>
      <c r="CL43" s="621"/>
      <c r="CM43" s="621"/>
      <c r="CN43" s="621"/>
      <c r="CO43" s="621"/>
      <c r="CP43" s="621"/>
      <c r="CQ43" s="622"/>
      <c r="CR43" s="623">
        <v>270462</v>
      </c>
      <c r="CS43" s="633"/>
      <c r="CT43" s="633"/>
      <c r="CU43" s="633"/>
      <c r="CV43" s="633"/>
      <c r="CW43" s="633"/>
      <c r="CX43" s="633"/>
      <c r="CY43" s="634"/>
      <c r="CZ43" s="626">
        <v>0.6</v>
      </c>
      <c r="DA43" s="635"/>
      <c r="DB43" s="635"/>
      <c r="DC43" s="636"/>
      <c r="DD43" s="629">
        <v>269740</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357</v>
      </c>
      <c r="C44" s="601"/>
      <c r="D44" s="601"/>
      <c r="E44" s="601"/>
      <c r="F44" s="601"/>
      <c r="G44" s="601"/>
      <c r="H44" s="601"/>
      <c r="I44" s="601"/>
      <c r="J44" s="601"/>
      <c r="K44" s="601"/>
      <c r="L44" s="601"/>
      <c r="M44" s="601"/>
      <c r="N44" s="601"/>
      <c r="O44" s="601"/>
      <c r="P44" s="601"/>
      <c r="Q44" s="602"/>
      <c r="R44" s="603">
        <v>47307271</v>
      </c>
      <c r="S44" s="637"/>
      <c r="T44" s="637"/>
      <c r="U44" s="637"/>
      <c r="V44" s="637"/>
      <c r="W44" s="637"/>
      <c r="X44" s="637"/>
      <c r="Y44" s="638"/>
      <c r="Z44" s="639">
        <v>100</v>
      </c>
      <c r="AA44" s="639"/>
      <c r="AB44" s="639"/>
      <c r="AC44" s="639"/>
      <c r="AD44" s="640">
        <v>25669642</v>
      </c>
      <c r="AE44" s="640"/>
      <c r="AF44" s="640"/>
      <c r="AG44" s="640"/>
      <c r="AH44" s="640"/>
      <c r="AI44" s="640"/>
      <c r="AJ44" s="640"/>
      <c r="AK44" s="640"/>
      <c r="AL44" s="606">
        <v>100</v>
      </c>
      <c r="AM44" s="641"/>
      <c r="AN44" s="641"/>
      <c r="AO44" s="642"/>
      <c r="CD44" s="643" t="s">
        <v>304</v>
      </c>
      <c r="CE44" s="644"/>
      <c r="CF44" s="620" t="s">
        <v>358</v>
      </c>
      <c r="CG44" s="621"/>
      <c r="CH44" s="621"/>
      <c r="CI44" s="621"/>
      <c r="CJ44" s="621"/>
      <c r="CK44" s="621"/>
      <c r="CL44" s="621"/>
      <c r="CM44" s="621"/>
      <c r="CN44" s="621"/>
      <c r="CO44" s="621"/>
      <c r="CP44" s="621"/>
      <c r="CQ44" s="622"/>
      <c r="CR44" s="623">
        <v>4356703</v>
      </c>
      <c r="CS44" s="624"/>
      <c r="CT44" s="624"/>
      <c r="CU44" s="624"/>
      <c r="CV44" s="624"/>
      <c r="CW44" s="624"/>
      <c r="CX44" s="624"/>
      <c r="CY44" s="625"/>
      <c r="CZ44" s="626">
        <v>9.6</v>
      </c>
      <c r="DA44" s="627"/>
      <c r="DB44" s="627"/>
      <c r="DC44" s="628"/>
      <c r="DD44" s="629">
        <v>759570</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359</v>
      </c>
      <c r="CG45" s="621"/>
      <c r="CH45" s="621"/>
      <c r="CI45" s="621"/>
      <c r="CJ45" s="621"/>
      <c r="CK45" s="621"/>
      <c r="CL45" s="621"/>
      <c r="CM45" s="621"/>
      <c r="CN45" s="621"/>
      <c r="CO45" s="621"/>
      <c r="CP45" s="621"/>
      <c r="CQ45" s="622"/>
      <c r="CR45" s="623">
        <v>2100378</v>
      </c>
      <c r="CS45" s="633"/>
      <c r="CT45" s="633"/>
      <c r="CU45" s="633"/>
      <c r="CV45" s="633"/>
      <c r="CW45" s="633"/>
      <c r="CX45" s="633"/>
      <c r="CY45" s="634"/>
      <c r="CZ45" s="626">
        <v>4.5999999999999996</v>
      </c>
      <c r="DA45" s="635"/>
      <c r="DB45" s="635"/>
      <c r="DC45" s="636"/>
      <c r="DD45" s="629">
        <v>45587</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360</v>
      </c>
      <c r="CD46" s="645"/>
      <c r="CE46" s="646"/>
      <c r="CF46" s="620" t="s">
        <v>361</v>
      </c>
      <c r="CG46" s="621"/>
      <c r="CH46" s="621"/>
      <c r="CI46" s="621"/>
      <c r="CJ46" s="621"/>
      <c r="CK46" s="621"/>
      <c r="CL46" s="621"/>
      <c r="CM46" s="621"/>
      <c r="CN46" s="621"/>
      <c r="CO46" s="621"/>
      <c r="CP46" s="621"/>
      <c r="CQ46" s="622"/>
      <c r="CR46" s="623">
        <v>2236486</v>
      </c>
      <c r="CS46" s="624"/>
      <c r="CT46" s="624"/>
      <c r="CU46" s="624"/>
      <c r="CV46" s="624"/>
      <c r="CW46" s="624"/>
      <c r="CX46" s="624"/>
      <c r="CY46" s="625"/>
      <c r="CZ46" s="626">
        <v>4.9000000000000004</v>
      </c>
      <c r="DA46" s="627"/>
      <c r="DB46" s="627"/>
      <c r="DC46" s="628"/>
      <c r="DD46" s="629">
        <v>713025</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362</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363</v>
      </c>
      <c r="CG47" s="621"/>
      <c r="CH47" s="621"/>
      <c r="CI47" s="621"/>
      <c r="CJ47" s="621"/>
      <c r="CK47" s="621"/>
      <c r="CL47" s="621"/>
      <c r="CM47" s="621"/>
      <c r="CN47" s="621"/>
      <c r="CO47" s="621"/>
      <c r="CP47" s="621"/>
      <c r="CQ47" s="622"/>
      <c r="CR47" s="623">
        <v>38311</v>
      </c>
      <c r="CS47" s="633"/>
      <c r="CT47" s="633"/>
      <c r="CU47" s="633"/>
      <c r="CV47" s="633"/>
      <c r="CW47" s="633"/>
      <c r="CX47" s="633"/>
      <c r="CY47" s="634"/>
      <c r="CZ47" s="626">
        <v>0.1</v>
      </c>
      <c r="DA47" s="635"/>
      <c r="DB47" s="635"/>
      <c r="DC47" s="636"/>
      <c r="DD47" s="629">
        <v>5437</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364</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365</v>
      </c>
      <c r="CG48" s="621"/>
      <c r="CH48" s="621"/>
      <c r="CI48" s="621"/>
      <c r="CJ48" s="621"/>
      <c r="CK48" s="621"/>
      <c r="CL48" s="621"/>
      <c r="CM48" s="621"/>
      <c r="CN48" s="621"/>
      <c r="CO48" s="621"/>
      <c r="CP48" s="621"/>
      <c r="CQ48" s="622"/>
      <c r="CR48" s="623" t="s">
        <v>127</v>
      </c>
      <c r="CS48" s="624"/>
      <c r="CT48" s="624"/>
      <c r="CU48" s="624"/>
      <c r="CV48" s="624"/>
      <c r="CW48" s="624"/>
      <c r="CX48" s="624"/>
      <c r="CY48" s="625"/>
      <c r="CZ48" s="626" t="s">
        <v>127</v>
      </c>
      <c r="DA48" s="627"/>
      <c r="DB48" s="627"/>
      <c r="DC48" s="628"/>
      <c r="DD48" s="629" t="s">
        <v>127</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1"/>
      <c r="CD49" s="600" t="s">
        <v>366</v>
      </c>
      <c r="CE49" s="601"/>
      <c r="CF49" s="601"/>
      <c r="CG49" s="601"/>
      <c r="CH49" s="601"/>
      <c r="CI49" s="601"/>
      <c r="CJ49" s="601"/>
      <c r="CK49" s="601"/>
      <c r="CL49" s="601"/>
      <c r="CM49" s="601"/>
      <c r="CN49" s="601"/>
      <c r="CO49" s="601"/>
      <c r="CP49" s="601"/>
      <c r="CQ49" s="602"/>
      <c r="CR49" s="603">
        <v>45385238</v>
      </c>
      <c r="CS49" s="604"/>
      <c r="CT49" s="604"/>
      <c r="CU49" s="604"/>
      <c r="CV49" s="604"/>
      <c r="CW49" s="604"/>
      <c r="CX49" s="604"/>
      <c r="CY49" s="605"/>
      <c r="CZ49" s="606">
        <v>100</v>
      </c>
      <c r="DA49" s="607"/>
      <c r="DB49" s="607"/>
      <c r="DC49" s="608"/>
      <c r="DD49" s="609">
        <v>29534963</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1"/>
    </row>
  </sheetData>
  <sheetProtection algorithmName="SHA-512" hashValue="hL/5DTDlk7RAsIfqy83HyckMQ4llsPxooMn2WPHHUacFvEE72RzGpy8g3teiENJlMjW29goq98WMkxCOB3F4BQ==" saltValue="TN8fEaxZ8va7kcDat8eQw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DS107" sqref="DS10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8" t="s">
        <v>367</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368</v>
      </c>
      <c r="DK2" s="720"/>
      <c r="DL2" s="720"/>
      <c r="DM2" s="720"/>
      <c r="DN2" s="720"/>
      <c r="DO2" s="721"/>
      <c r="DP2" s="219"/>
      <c r="DQ2" s="719" t="s">
        <v>369</v>
      </c>
      <c r="DR2" s="720"/>
      <c r="DS2" s="720"/>
      <c r="DT2" s="720"/>
      <c r="DU2" s="720"/>
      <c r="DV2" s="720"/>
      <c r="DW2" s="720"/>
      <c r="DX2" s="720"/>
      <c r="DY2" s="720"/>
      <c r="DZ2" s="72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2" t="s">
        <v>370</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371</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x14ac:dyDescent="0.15">
      <c r="A5" s="724" t="s">
        <v>372</v>
      </c>
      <c r="B5" s="725"/>
      <c r="C5" s="725"/>
      <c r="D5" s="725"/>
      <c r="E5" s="725"/>
      <c r="F5" s="725"/>
      <c r="G5" s="725"/>
      <c r="H5" s="725"/>
      <c r="I5" s="725"/>
      <c r="J5" s="725"/>
      <c r="K5" s="725"/>
      <c r="L5" s="725"/>
      <c r="M5" s="725"/>
      <c r="N5" s="725"/>
      <c r="O5" s="725"/>
      <c r="P5" s="726"/>
      <c r="Q5" s="730" t="s">
        <v>373</v>
      </c>
      <c r="R5" s="731"/>
      <c r="S5" s="731"/>
      <c r="T5" s="731"/>
      <c r="U5" s="732"/>
      <c r="V5" s="730" t="s">
        <v>374</v>
      </c>
      <c r="W5" s="731"/>
      <c r="X5" s="731"/>
      <c r="Y5" s="731"/>
      <c r="Z5" s="732"/>
      <c r="AA5" s="730" t="s">
        <v>375</v>
      </c>
      <c r="AB5" s="731"/>
      <c r="AC5" s="731"/>
      <c r="AD5" s="731"/>
      <c r="AE5" s="731"/>
      <c r="AF5" s="736" t="s">
        <v>376</v>
      </c>
      <c r="AG5" s="731"/>
      <c r="AH5" s="731"/>
      <c r="AI5" s="731"/>
      <c r="AJ5" s="737"/>
      <c r="AK5" s="731" t="s">
        <v>377</v>
      </c>
      <c r="AL5" s="731"/>
      <c r="AM5" s="731"/>
      <c r="AN5" s="731"/>
      <c r="AO5" s="732"/>
      <c r="AP5" s="730" t="s">
        <v>378</v>
      </c>
      <c r="AQ5" s="731"/>
      <c r="AR5" s="731"/>
      <c r="AS5" s="731"/>
      <c r="AT5" s="732"/>
      <c r="AU5" s="730" t="s">
        <v>379</v>
      </c>
      <c r="AV5" s="731"/>
      <c r="AW5" s="731"/>
      <c r="AX5" s="731"/>
      <c r="AY5" s="737"/>
      <c r="AZ5" s="223"/>
      <c r="BA5" s="223"/>
      <c r="BB5" s="223"/>
      <c r="BC5" s="223"/>
      <c r="BD5" s="223"/>
      <c r="BE5" s="224"/>
      <c r="BF5" s="224"/>
      <c r="BG5" s="224"/>
      <c r="BH5" s="224"/>
      <c r="BI5" s="224"/>
      <c r="BJ5" s="224"/>
      <c r="BK5" s="224"/>
      <c r="BL5" s="224"/>
      <c r="BM5" s="224"/>
      <c r="BN5" s="224"/>
      <c r="BO5" s="224"/>
      <c r="BP5" s="224"/>
      <c r="BQ5" s="724" t="s">
        <v>380</v>
      </c>
      <c r="BR5" s="725"/>
      <c r="BS5" s="725"/>
      <c r="BT5" s="725"/>
      <c r="BU5" s="725"/>
      <c r="BV5" s="725"/>
      <c r="BW5" s="725"/>
      <c r="BX5" s="725"/>
      <c r="BY5" s="725"/>
      <c r="BZ5" s="725"/>
      <c r="CA5" s="725"/>
      <c r="CB5" s="725"/>
      <c r="CC5" s="725"/>
      <c r="CD5" s="725"/>
      <c r="CE5" s="725"/>
      <c r="CF5" s="725"/>
      <c r="CG5" s="726"/>
      <c r="CH5" s="730" t="s">
        <v>381</v>
      </c>
      <c r="CI5" s="731"/>
      <c r="CJ5" s="731"/>
      <c r="CK5" s="731"/>
      <c r="CL5" s="732"/>
      <c r="CM5" s="730" t="s">
        <v>382</v>
      </c>
      <c r="CN5" s="731"/>
      <c r="CO5" s="731"/>
      <c r="CP5" s="731"/>
      <c r="CQ5" s="732"/>
      <c r="CR5" s="730" t="s">
        <v>383</v>
      </c>
      <c r="CS5" s="731"/>
      <c r="CT5" s="731"/>
      <c r="CU5" s="731"/>
      <c r="CV5" s="732"/>
      <c r="CW5" s="730" t="s">
        <v>384</v>
      </c>
      <c r="CX5" s="731"/>
      <c r="CY5" s="731"/>
      <c r="CZ5" s="731"/>
      <c r="DA5" s="732"/>
      <c r="DB5" s="730" t="s">
        <v>385</v>
      </c>
      <c r="DC5" s="731"/>
      <c r="DD5" s="731"/>
      <c r="DE5" s="731"/>
      <c r="DF5" s="732"/>
      <c r="DG5" s="760" t="s">
        <v>386</v>
      </c>
      <c r="DH5" s="761"/>
      <c r="DI5" s="761"/>
      <c r="DJ5" s="761"/>
      <c r="DK5" s="762"/>
      <c r="DL5" s="760" t="s">
        <v>387</v>
      </c>
      <c r="DM5" s="761"/>
      <c r="DN5" s="761"/>
      <c r="DO5" s="761"/>
      <c r="DP5" s="762"/>
      <c r="DQ5" s="730" t="s">
        <v>388</v>
      </c>
      <c r="DR5" s="731"/>
      <c r="DS5" s="731"/>
      <c r="DT5" s="731"/>
      <c r="DU5" s="732"/>
      <c r="DV5" s="730" t="s">
        <v>379</v>
      </c>
      <c r="DW5" s="731"/>
      <c r="DX5" s="731"/>
      <c r="DY5" s="731"/>
      <c r="DZ5" s="737"/>
      <c r="EA5" s="225"/>
    </row>
    <row r="6" spans="1:131" s="226"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x14ac:dyDescent="0.15">
      <c r="A7" s="227">
        <v>1</v>
      </c>
      <c r="B7" s="746" t="s">
        <v>389</v>
      </c>
      <c r="C7" s="747"/>
      <c r="D7" s="747"/>
      <c r="E7" s="747"/>
      <c r="F7" s="747"/>
      <c r="G7" s="747"/>
      <c r="H7" s="747"/>
      <c r="I7" s="747"/>
      <c r="J7" s="747"/>
      <c r="K7" s="747"/>
      <c r="L7" s="747"/>
      <c r="M7" s="747"/>
      <c r="N7" s="747"/>
      <c r="O7" s="747"/>
      <c r="P7" s="748"/>
      <c r="Q7" s="749">
        <v>47201</v>
      </c>
      <c r="R7" s="750"/>
      <c r="S7" s="750"/>
      <c r="T7" s="750"/>
      <c r="U7" s="750"/>
      <c r="V7" s="750">
        <v>45287</v>
      </c>
      <c r="W7" s="750"/>
      <c r="X7" s="750"/>
      <c r="Y7" s="750"/>
      <c r="Z7" s="750"/>
      <c r="AA7" s="750">
        <v>1914</v>
      </c>
      <c r="AB7" s="750"/>
      <c r="AC7" s="750"/>
      <c r="AD7" s="750"/>
      <c r="AE7" s="751"/>
      <c r="AF7" s="752">
        <v>1828</v>
      </c>
      <c r="AG7" s="753"/>
      <c r="AH7" s="753"/>
      <c r="AI7" s="753"/>
      <c r="AJ7" s="754"/>
      <c r="AK7" s="755">
        <v>420</v>
      </c>
      <c r="AL7" s="756"/>
      <c r="AM7" s="756"/>
      <c r="AN7" s="756"/>
      <c r="AO7" s="756"/>
      <c r="AP7" s="756">
        <v>56478</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t="s">
        <v>584</v>
      </c>
      <c r="BT7" s="744"/>
      <c r="BU7" s="744"/>
      <c r="BV7" s="744"/>
      <c r="BW7" s="744"/>
      <c r="BX7" s="744"/>
      <c r="BY7" s="744"/>
      <c r="BZ7" s="744"/>
      <c r="CA7" s="744"/>
      <c r="CB7" s="744"/>
      <c r="CC7" s="744"/>
      <c r="CD7" s="744"/>
      <c r="CE7" s="744"/>
      <c r="CF7" s="744"/>
      <c r="CG7" s="759"/>
      <c r="CH7" s="740">
        <v>4</v>
      </c>
      <c r="CI7" s="741"/>
      <c r="CJ7" s="741"/>
      <c r="CK7" s="741"/>
      <c r="CL7" s="742"/>
      <c r="CM7" s="740">
        <v>112</v>
      </c>
      <c r="CN7" s="741"/>
      <c r="CO7" s="741"/>
      <c r="CP7" s="741"/>
      <c r="CQ7" s="742"/>
      <c r="CR7" s="740">
        <v>31</v>
      </c>
      <c r="CS7" s="741"/>
      <c r="CT7" s="741"/>
      <c r="CU7" s="741"/>
      <c r="CV7" s="742"/>
      <c r="CW7" s="740">
        <v>4</v>
      </c>
      <c r="CX7" s="741"/>
      <c r="CY7" s="741"/>
      <c r="CZ7" s="741"/>
      <c r="DA7" s="742"/>
      <c r="DB7" s="740" t="s">
        <v>510</v>
      </c>
      <c r="DC7" s="741"/>
      <c r="DD7" s="741"/>
      <c r="DE7" s="741"/>
      <c r="DF7" s="742"/>
      <c r="DG7" s="740" t="s">
        <v>510</v>
      </c>
      <c r="DH7" s="741"/>
      <c r="DI7" s="741"/>
      <c r="DJ7" s="741"/>
      <c r="DK7" s="742"/>
      <c r="DL7" s="740" t="s">
        <v>510</v>
      </c>
      <c r="DM7" s="741"/>
      <c r="DN7" s="741"/>
      <c r="DO7" s="741"/>
      <c r="DP7" s="742"/>
      <c r="DQ7" s="740" t="s">
        <v>510</v>
      </c>
      <c r="DR7" s="741"/>
      <c r="DS7" s="741"/>
      <c r="DT7" s="741"/>
      <c r="DU7" s="742"/>
      <c r="DV7" s="743"/>
      <c r="DW7" s="744"/>
      <c r="DX7" s="744"/>
      <c r="DY7" s="744"/>
      <c r="DZ7" s="745"/>
      <c r="EA7" s="225"/>
    </row>
    <row r="8" spans="1:131" s="226" customFormat="1" ht="26.25" customHeight="1" x14ac:dyDescent="0.15">
      <c r="A8" s="229">
        <v>2</v>
      </c>
      <c r="B8" s="777" t="s">
        <v>390</v>
      </c>
      <c r="C8" s="778"/>
      <c r="D8" s="778"/>
      <c r="E8" s="778"/>
      <c r="F8" s="778"/>
      <c r="G8" s="778"/>
      <c r="H8" s="778"/>
      <c r="I8" s="778"/>
      <c r="J8" s="778"/>
      <c r="K8" s="778"/>
      <c r="L8" s="778"/>
      <c r="M8" s="778"/>
      <c r="N8" s="778"/>
      <c r="O8" s="778"/>
      <c r="P8" s="779"/>
      <c r="Q8" s="780">
        <v>148</v>
      </c>
      <c r="R8" s="781"/>
      <c r="S8" s="781"/>
      <c r="T8" s="781"/>
      <c r="U8" s="781"/>
      <c r="V8" s="781">
        <v>140</v>
      </c>
      <c r="W8" s="781"/>
      <c r="X8" s="781"/>
      <c r="Y8" s="781"/>
      <c r="Z8" s="781"/>
      <c r="AA8" s="781">
        <v>8</v>
      </c>
      <c r="AB8" s="781"/>
      <c r="AC8" s="781"/>
      <c r="AD8" s="781"/>
      <c r="AE8" s="782"/>
      <c r="AF8" s="785">
        <v>8</v>
      </c>
      <c r="AG8" s="783"/>
      <c r="AH8" s="783"/>
      <c r="AI8" s="783"/>
      <c r="AJ8" s="784"/>
      <c r="AK8" s="766">
        <v>39</v>
      </c>
      <c r="AL8" s="767"/>
      <c r="AM8" s="767"/>
      <c r="AN8" s="767"/>
      <c r="AO8" s="767"/>
      <c r="AP8" s="767">
        <v>28</v>
      </c>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c r="BS8" s="770" t="s">
        <v>585</v>
      </c>
      <c r="BT8" s="771"/>
      <c r="BU8" s="771"/>
      <c r="BV8" s="771"/>
      <c r="BW8" s="771"/>
      <c r="BX8" s="771"/>
      <c r="BY8" s="771"/>
      <c r="BZ8" s="771"/>
      <c r="CA8" s="771"/>
      <c r="CB8" s="771"/>
      <c r="CC8" s="771"/>
      <c r="CD8" s="771"/>
      <c r="CE8" s="771"/>
      <c r="CF8" s="771"/>
      <c r="CG8" s="772"/>
      <c r="CH8" s="773">
        <v>0</v>
      </c>
      <c r="CI8" s="774"/>
      <c r="CJ8" s="774"/>
      <c r="CK8" s="774"/>
      <c r="CL8" s="775"/>
      <c r="CM8" s="773">
        <v>49</v>
      </c>
      <c r="CN8" s="774"/>
      <c r="CO8" s="774"/>
      <c r="CP8" s="774"/>
      <c r="CQ8" s="775"/>
      <c r="CR8" s="773">
        <v>20</v>
      </c>
      <c r="CS8" s="774"/>
      <c r="CT8" s="774"/>
      <c r="CU8" s="774"/>
      <c r="CV8" s="775"/>
      <c r="CW8" s="773">
        <v>8</v>
      </c>
      <c r="CX8" s="774"/>
      <c r="CY8" s="774"/>
      <c r="CZ8" s="774"/>
      <c r="DA8" s="775"/>
      <c r="DB8" s="773" t="s">
        <v>510</v>
      </c>
      <c r="DC8" s="774"/>
      <c r="DD8" s="774"/>
      <c r="DE8" s="774"/>
      <c r="DF8" s="775"/>
      <c r="DG8" s="773" t="s">
        <v>510</v>
      </c>
      <c r="DH8" s="774"/>
      <c r="DI8" s="774"/>
      <c r="DJ8" s="774"/>
      <c r="DK8" s="775"/>
      <c r="DL8" s="773" t="s">
        <v>510</v>
      </c>
      <c r="DM8" s="774"/>
      <c r="DN8" s="774"/>
      <c r="DO8" s="774"/>
      <c r="DP8" s="775"/>
      <c r="DQ8" s="773" t="s">
        <v>510</v>
      </c>
      <c r="DR8" s="774"/>
      <c r="DS8" s="774"/>
      <c r="DT8" s="774"/>
      <c r="DU8" s="775"/>
      <c r="DV8" s="770"/>
      <c r="DW8" s="771"/>
      <c r="DX8" s="771"/>
      <c r="DY8" s="771"/>
      <c r="DZ8" s="776"/>
      <c r="EA8" s="225"/>
    </row>
    <row r="9" spans="1:131" s="226" customFormat="1" ht="26.25" customHeight="1" x14ac:dyDescent="0.15">
      <c r="A9" s="229">
        <v>3</v>
      </c>
      <c r="B9" s="777" t="s">
        <v>391</v>
      </c>
      <c r="C9" s="778"/>
      <c r="D9" s="778"/>
      <c r="E9" s="778"/>
      <c r="F9" s="778"/>
      <c r="G9" s="778"/>
      <c r="H9" s="778"/>
      <c r="I9" s="778"/>
      <c r="J9" s="778"/>
      <c r="K9" s="778"/>
      <c r="L9" s="778"/>
      <c r="M9" s="778"/>
      <c r="N9" s="778"/>
      <c r="O9" s="778"/>
      <c r="P9" s="779"/>
      <c r="Q9" s="780" t="s">
        <v>510</v>
      </c>
      <c r="R9" s="781"/>
      <c r="S9" s="781"/>
      <c r="T9" s="781"/>
      <c r="U9" s="781"/>
      <c r="V9" s="781" t="s">
        <v>510</v>
      </c>
      <c r="W9" s="781"/>
      <c r="X9" s="781"/>
      <c r="Y9" s="781"/>
      <c r="Z9" s="781"/>
      <c r="AA9" s="782" t="s">
        <v>510</v>
      </c>
      <c r="AB9" s="783"/>
      <c r="AC9" s="783"/>
      <c r="AD9" s="783"/>
      <c r="AE9" s="784"/>
      <c r="AF9" s="785" t="s">
        <v>180</v>
      </c>
      <c r="AG9" s="783"/>
      <c r="AH9" s="783"/>
      <c r="AI9" s="783"/>
      <c r="AJ9" s="784"/>
      <c r="AK9" s="766" t="s">
        <v>510</v>
      </c>
      <c r="AL9" s="767"/>
      <c r="AM9" s="767"/>
      <c r="AN9" s="767"/>
      <c r="AO9" s="767"/>
      <c r="AP9" s="767" t="s">
        <v>510</v>
      </c>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t="s">
        <v>589</v>
      </c>
      <c r="BS9" s="770" t="s">
        <v>586</v>
      </c>
      <c r="BT9" s="771"/>
      <c r="BU9" s="771"/>
      <c r="BV9" s="771"/>
      <c r="BW9" s="771"/>
      <c r="BX9" s="771"/>
      <c r="BY9" s="771"/>
      <c r="BZ9" s="771"/>
      <c r="CA9" s="771"/>
      <c r="CB9" s="771"/>
      <c r="CC9" s="771"/>
      <c r="CD9" s="771"/>
      <c r="CE9" s="771"/>
      <c r="CF9" s="771"/>
      <c r="CG9" s="772"/>
      <c r="CH9" s="773">
        <v>11</v>
      </c>
      <c r="CI9" s="774"/>
      <c r="CJ9" s="774"/>
      <c r="CK9" s="774"/>
      <c r="CL9" s="775"/>
      <c r="CM9" s="773">
        <v>88</v>
      </c>
      <c r="CN9" s="774"/>
      <c r="CO9" s="774"/>
      <c r="CP9" s="774"/>
      <c r="CQ9" s="775"/>
      <c r="CR9" s="773">
        <v>45</v>
      </c>
      <c r="CS9" s="774"/>
      <c r="CT9" s="774"/>
      <c r="CU9" s="774"/>
      <c r="CV9" s="775"/>
      <c r="CW9" s="773" t="s">
        <v>510</v>
      </c>
      <c r="CX9" s="774"/>
      <c r="CY9" s="774"/>
      <c r="CZ9" s="774"/>
      <c r="DA9" s="775"/>
      <c r="DB9" s="773" t="s">
        <v>510</v>
      </c>
      <c r="DC9" s="774"/>
      <c r="DD9" s="774"/>
      <c r="DE9" s="774"/>
      <c r="DF9" s="775"/>
      <c r="DG9" s="773" t="s">
        <v>510</v>
      </c>
      <c r="DH9" s="774"/>
      <c r="DI9" s="774"/>
      <c r="DJ9" s="774"/>
      <c r="DK9" s="775"/>
      <c r="DL9" s="773">
        <v>199</v>
      </c>
      <c r="DM9" s="774"/>
      <c r="DN9" s="774"/>
      <c r="DO9" s="774"/>
      <c r="DP9" s="775"/>
      <c r="DQ9" s="773">
        <v>20</v>
      </c>
      <c r="DR9" s="774"/>
      <c r="DS9" s="774"/>
      <c r="DT9" s="774"/>
      <c r="DU9" s="775"/>
      <c r="DV9" s="770"/>
      <c r="DW9" s="771"/>
      <c r="DX9" s="771"/>
      <c r="DY9" s="771"/>
      <c r="DZ9" s="776"/>
      <c r="EA9" s="225"/>
    </row>
    <row r="10" spans="1:131" s="226" customFormat="1" ht="26.25" customHeight="1" x14ac:dyDescent="0.15">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5"/>
      <c r="AG10" s="783"/>
      <c r="AH10" s="783"/>
      <c r="AI10" s="783"/>
      <c r="AJ10" s="784"/>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t="s">
        <v>587</v>
      </c>
      <c r="BT10" s="771"/>
      <c r="BU10" s="771"/>
      <c r="BV10" s="771"/>
      <c r="BW10" s="771"/>
      <c r="BX10" s="771"/>
      <c r="BY10" s="771"/>
      <c r="BZ10" s="771"/>
      <c r="CA10" s="771"/>
      <c r="CB10" s="771"/>
      <c r="CC10" s="771"/>
      <c r="CD10" s="771"/>
      <c r="CE10" s="771"/>
      <c r="CF10" s="771"/>
      <c r="CG10" s="772"/>
      <c r="CH10" s="773">
        <v>7</v>
      </c>
      <c r="CI10" s="774"/>
      <c r="CJ10" s="774"/>
      <c r="CK10" s="774"/>
      <c r="CL10" s="775"/>
      <c r="CM10" s="773">
        <v>78</v>
      </c>
      <c r="CN10" s="774"/>
      <c r="CO10" s="774"/>
      <c r="CP10" s="774"/>
      <c r="CQ10" s="775"/>
      <c r="CR10" s="773">
        <v>30</v>
      </c>
      <c r="CS10" s="774"/>
      <c r="CT10" s="774"/>
      <c r="CU10" s="774"/>
      <c r="CV10" s="775"/>
      <c r="CW10" s="773" t="s">
        <v>510</v>
      </c>
      <c r="CX10" s="774"/>
      <c r="CY10" s="774"/>
      <c r="CZ10" s="774"/>
      <c r="DA10" s="775"/>
      <c r="DB10" s="773" t="s">
        <v>510</v>
      </c>
      <c r="DC10" s="774"/>
      <c r="DD10" s="774"/>
      <c r="DE10" s="774"/>
      <c r="DF10" s="775"/>
      <c r="DG10" s="773" t="s">
        <v>510</v>
      </c>
      <c r="DH10" s="774"/>
      <c r="DI10" s="774"/>
      <c r="DJ10" s="774"/>
      <c r="DK10" s="775"/>
      <c r="DL10" s="773" t="s">
        <v>510</v>
      </c>
      <c r="DM10" s="774"/>
      <c r="DN10" s="774"/>
      <c r="DO10" s="774"/>
      <c r="DP10" s="775"/>
      <c r="DQ10" s="773" t="s">
        <v>510</v>
      </c>
      <c r="DR10" s="774"/>
      <c r="DS10" s="774"/>
      <c r="DT10" s="774"/>
      <c r="DU10" s="775"/>
      <c r="DV10" s="770"/>
      <c r="DW10" s="771"/>
      <c r="DX10" s="771"/>
      <c r="DY10" s="771"/>
      <c r="DZ10" s="776"/>
      <c r="EA10" s="225"/>
    </row>
    <row r="11" spans="1:131" s="226" customFormat="1" ht="26.25" customHeight="1" x14ac:dyDescent="0.15">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5"/>
      <c r="AG11" s="783"/>
      <c r="AH11" s="783"/>
      <c r="AI11" s="783"/>
      <c r="AJ11" s="784"/>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t="s">
        <v>588</v>
      </c>
      <c r="BT11" s="771"/>
      <c r="BU11" s="771"/>
      <c r="BV11" s="771"/>
      <c r="BW11" s="771"/>
      <c r="BX11" s="771"/>
      <c r="BY11" s="771"/>
      <c r="BZ11" s="771"/>
      <c r="CA11" s="771"/>
      <c r="CB11" s="771"/>
      <c r="CC11" s="771"/>
      <c r="CD11" s="771"/>
      <c r="CE11" s="771"/>
      <c r="CF11" s="771"/>
      <c r="CG11" s="772"/>
      <c r="CH11" s="773">
        <v>32</v>
      </c>
      <c r="CI11" s="774"/>
      <c r="CJ11" s="774"/>
      <c r="CK11" s="774"/>
      <c r="CL11" s="775"/>
      <c r="CM11" s="773">
        <v>373</v>
      </c>
      <c r="CN11" s="774"/>
      <c r="CO11" s="774"/>
      <c r="CP11" s="774"/>
      <c r="CQ11" s="775"/>
      <c r="CR11" s="773">
        <v>26</v>
      </c>
      <c r="CS11" s="774"/>
      <c r="CT11" s="774"/>
      <c r="CU11" s="774"/>
      <c r="CV11" s="775"/>
      <c r="CW11" s="773" t="s">
        <v>510</v>
      </c>
      <c r="CX11" s="774"/>
      <c r="CY11" s="774"/>
      <c r="CZ11" s="774"/>
      <c r="DA11" s="775"/>
      <c r="DB11" s="773" t="s">
        <v>510</v>
      </c>
      <c r="DC11" s="774"/>
      <c r="DD11" s="774"/>
      <c r="DE11" s="774"/>
      <c r="DF11" s="775"/>
      <c r="DG11" s="773" t="s">
        <v>510</v>
      </c>
      <c r="DH11" s="774"/>
      <c r="DI11" s="774"/>
      <c r="DJ11" s="774"/>
      <c r="DK11" s="775"/>
      <c r="DL11" s="773" t="s">
        <v>510</v>
      </c>
      <c r="DM11" s="774"/>
      <c r="DN11" s="774"/>
      <c r="DO11" s="774"/>
      <c r="DP11" s="775"/>
      <c r="DQ11" s="773" t="s">
        <v>510</v>
      </c>
      <c r="DR11" s="774"/>
      <c r="DS11" s="774"/>
      <c r="DT11" s="774"/>
      <c r="DU11" s="775"/>
      <c r="DV11" s="770"/>
      <c r="DW11" s="771"/>
      <c r="DX11" s="771"/>
      <c r="DY11" s="771"/>
      <c r="DZ11" s="776"/>
      <c r="EA11" s="225"/>
    </row>
    <row r="12" spans="1:131" s="226" customFormat="1" ht="26.25" customHeight="1" x14ac:dyDescent="0.15">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5"/>
      <c r="AG12" s="783"/>
      <c r="AH12" s="783"/>
      <c r="AI12" s="783"/>
      <c r="AJ12" s="784"/>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25"/>
    </row>
    <row r="13" spans="1:131" s="226" customFormat="1" ht="26.25" customHeight="1" x14ac:dyDescent="0.15">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5"/>
      <c r="AG13" s="783"/>
      <c r="AH13" s="783"/>
      <c r="AI13" s="783"/>
      <c r="AJ13" s="784"/>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x14ac:dyDescent="0.15">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5"/>
      <c r="AG14" s="783"/>
      <c r="AH14" s="783"/>
      <c r="AI14" s="783"/>
      <c r="AJ14" s="784"/>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x14ac:dyDescent="0.15">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5"/>
      <c r="AG15" s="783"/>
      <c r="AH15" s="783"/>
      <c r="AI15" s="783"/>
      <c r="AJ15" s="784"/>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x14ac:dyDescent="0.15">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5"/>
      <c r="AG16" s="783"/>
      <c r="AH16" s="783"/>
      <c r="AI16" s="783"/>
      <c r="AJ16" s="784"/>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x14ac:dyDescent="0.15">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5"/>
      <c r="AG17" s="783"/>
      <c r="AH17" s="783"/>
      <c r="AI17" s="783"/>
      <c r="AJ17" s="784"/>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x14ac:dyDescent="0.15">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5"/>
      <c r="AG18" s="783"/>
      <c r="AH18" s="783"/>
      <c r="AI18" s="783"/>
      <c r="AJ18" s="784"/>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x14ac:dyDescent="0.15">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5"/>
      <c r="AG19" s="783"/>
      <c r="AH19" s="783"/>
      <c r="AI19" s="783"/>
      <c r="AJ19" s="784"/>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x14ac:dyDescent="0.15">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5"/>
      <c r="AG20" s="783"/>
      <c r="AH20" s="783"/>
      <c r="AI20" s="783"/>
      <c r="AJ20" s="784"/>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x14ac:dyDescent="0.2">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5"/>
      <c r="AG21" s="783"/>
      <c r="AH21" s="783"/>
      <c r="AI21" s="783"/>
      <c r="AJ21" s="784"/>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x14ac:dyDescent="0.15">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5"/>
      <c r="AG22" s="783"/>
      <c r="AH22" s="783"/>
      <c r="AI22" s="783"/>
      <c r="AJ22" s="784"/>
      <c r="AK22" s="799"/>
      <c r="AL22" s="800"/>
      <c r="AM22" s="800"/>
      <c r="AN22" s="800"/>
      <c r="AO22" s="800"/>
      <c r="AP22" s="800"/>
      <c r="AQ22" s="800"/>
      <c r="AR22" s="800"/>
      <c r="AS22" s="800"/>
      <c r="AT22" s="800"/>
      <c r="AU22" s="801"/>
      <c r="AV22" s="801"/>
      <c r="AW22" s="801"/>
      <c r="AX22" s="801"/>
      <c r="AY22" s="802"/>
      <c r="AZ22" s="803" t="s">
        <v>392</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x14ac:dyDescent="0.2">
      <c r="A23" s="231" t="s">
        <v>393</v>
      </c>
      <c r="B23" s="786" t="s">
        <v>394</v>
      </c>
      <c r="C23" s="787"/>
      <c r="D23" s="787"/>
      <c r="E23" s="787"/>
      <c r="F23" s="787"/>
      <c r="G23" s="787"/>
      <c r="H23" s="787"/>
      <c r="I23" s="787"/>
      <c r="J23" s="787"/>
      <c r="K23" s="787"/>
      <c r="L23" s="787"/>
      <c r="M23" s="787"/>
      <c r="N23" s="787"/>
      <c r="O23" s="787"/>
      <c r="P23" s="788"/>
      <c r="Q23" s="789">
        <v>47307</v>
      </c>
      <c r="R23" s="790"/>
      <c r="S23" s="790"/>
      <c r="T23" s="790"/>
      <c r="U23" s="790"/>
      <c r="V23" s="790">
        <v>45385</v>
      </c>
      <c r="W23" s="790"/>
      <c r="X23" s="790"/>
      <c r="Y23" s="790"/>
      <c r="Z23" s="790"/>
      <c r="AA23" s="790">
        <v>1922</v>
      </c>
      <c r="AB23" s="790"/>
      <c r="AC23" s="790"/>
      <c r="AD23" s="790"/>
      <c r="AE23" s="791"/>
      <c r="AF23" s="792">
        <v>1836</v>
      </c>
      <c r="AG23" s="790"/>
      <c r="AH23" s="790"/>
      <c r="AI23" s="790"/>
      <c r="AJ23" s="793"/>
      <c r="AK23" s="794"/>
      <c r="AL23" s="795"/>
      <c r="AM23" s="795"/>
      <c r="AN23" s="795"/>
      <c r="AO23" s="795"/>
      <c r="AP23" s="790">
        <v>56506</v>
      </c>
      <c r="AQ23" s="790"/>
      <c r="AR23" s="790"/>
      <c r="AS23" s="790"/>
      <c r="AT23" s="790"/>
      <c r="AU23" s="806"/>
      <c r="AV23" s="806"/>
      <c r="AW23" s="806"/>
      <c r="AX23" s="806"/>
      <c r="AY23" s="807"/>
      <c r="AZ23" s="808" t="s">
        <v>180</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x14ac:dyDescent="0.15">
      <c r="A24" s="805" t="s">
        <v>395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x14ac:dyDescent="0.2">
      <c r="A25" s="722" t="s">
        <v>396</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x14ac:dyDescent="0.15">
      <c r="A26" s="724" t="s">
        <v>372</v>
      </c>
      <c r="B26" s="725"/>
      <c r="C26" s="725"/>
      <c r="D26" s="725"/>
      <c r="E26" s="725"/>
      <c r="F26" s="725"/>
      <c r="G26" s="725"/>
      <c r="H26" s="725"/>
      <c r="I26" s="725"/>
      <c r="J26" s="725"/>
      <c r="K26" s="725"/>
      <c r="L26" s="725"/>
      <c r="M26" s="725"/>
      <c r="N26" s="725"/>
      <c r="O26" s="725"/>
      <c r="P26" s="726"/>
      <c r="Q26" s="730" t="s">
        <v>397</v>
      </c>
      <c r="R26" s="731"/>
      <c r="S26" s="731"/>
      <c r="T26" s="731"/>
      <c r="U26" s="732"/>
      <c r="V26" s="730" t="s">
        <v>398</v>
      </c>
      <c r="W26" s="731"/>
      <c r="X26" s="731"/>
      <c r="Y26" s="731"/>
      <c r="Z26" s="732"/>
      <c r="AA26" s="730" t="s">
        <v>399</v>
      </c>
      <c r="AB26" s="731"/>
      <c r="AC26" s="731"/>
      <c r="AD26" s="731"/>
      <c r="AE26" s="731"/>
      <c r="AF26" s="811" t="s">
        <v>400</v>
      </c>
      <c r="AG26" s="812"/>
      <c r="AH26" s="812"/>
      <c r="AI26" s="812"/>
      <c r="AJ26" s="813"/>
      <c r="AK26" s="731" t="s">
        <v>401</v>
      </c>
      <c r="AL26" s="731"/>
      <c r="AM26" s="731"/>
      <c r="AN26" s="731"/>
      <c r="AO26" s="732"/>
      <c r="AP26" s="730" t="s">
        <v>402</v>
      </c>
      <c r="AQ26" s="731"/>
      <c r="AR26" s="731"/>
      <c r="AS26" s="731"/>
      <c r="AT26" s="732"/>
      <c r="AU26" s="730" t="s">
        <v>403</v>
      </c>
      <c r="AV26" s="731"/>
      <c r="AW26" s="731"/>
      <c r="AX26" s="731"/>
      <c r="AY26" s="732"/>
      <c r="AZ26" s="730" t="s">
        <v>404</v>
      </c>
      <c r="BA26" s="731"/>
      <c r="BB26" s="731"/>
      <c r="BC26" s="731"/>
      <c r="BD26" s="732"/>
      <c r="BE26" s="730" t="s">
        <v>379</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x14ac:dyDescent="0.15">
      <c r="A28" s="233">
        <v>1</v>
      </c>
      <c r="B28" s="746" t="s">
        <v>405</v>
      </c>
      <c r="C28" s="747"/>
      <c r="D28" s="747"/>
      <c r="E28" s="747"/>
      <c r="F28" s="747"/>
      <c r="G28" s="747"/>
      <c r="H28" s="747"/>
      <c r="I28" s="747"/>
      <c r="J28" s="747"/>
      <c r="K28" s="747"/>
      <c r="L28" s="747"/>
      <c r="M28" s="747"/>
      <c r="N28" s="747"/>
      <c r="O28" s="747"/>
      <c r="P28" s="748"/>
      <c r="Q28" s="819">
        <v>9236</v>
      </c>
      <c r="R28" s="820"/>
      <c r="S28" s="820"/>
      <c r="T28" s="820"/>
      <c r="U28" s="820"/>
      <c r="V28" s="820">
        <v>9007</v>
      </c>
      <c r="W28" s="820"/>
      <c r="X28" s="820"/>
      <c r="Y28" s="820"/>
      <c r="Z28" s="820"/>
      <c r="AA28" s="820">
        <v>229</v>
      </c>
      <c r="AB28" s="820"/>
      <c r="AC28" s="820"/>
      <c r="AD28" s="820"/>
      <c r="AE28" s="821"/>
      <c r="AF28" s="822">
        <v>229</v>
      </c>
      <c r="AG28" s="820"/>
      <c r="AH28" s="820"/>
      <c r="AI28" s="820"/>
      <c r="AJ28" s="823"/>
      <c r="AK28" s="824">
        <v>622</v>
      </c>
      <c r="AL28" s="825"/>
      <c r="AM28" s="825"/>
      <c r="AN28" s="825"/>
      <c r="AO28" s="825"/>
      <c r="AP28" s="825">
        <v>96</v>
      </c>
      <c r="AQ28" s="825"/>
      <c r="AR28" s="825"/>
      <c r="AS28" s="825"/>
      <c r="AT28" s="825"/>
      <c r="AU28" s="825">
        <v>8</v>
      </c>
      <c r="AV28" s="825"/>
      <c r="AW28" s="825"/>
      <c r="AX28" s="825"/>
      <c r="AY28" s="825"/>
      <c r="AZ28" s="826" t="s">
        <v>510</v>
      </c>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x14ac:dyDescent="0.15">
      <c r="A29" s="233">
        <v>2</v>
      </c>
      <c r="B29" s="777" t="s">
        <v>406</v>
      </c>
      <c r="C29" s="778"/>
      <c r="D29" s="778"/>
      <c r="E29" s="778"/>
      <c r="F29" s="778"/>
      <c r="G29" s="778"/>
      <c r="H29" s="778"/>
      <c r="I29" s="778"/>
      <c r="J29" s="778"/>
      <c r="K29" s="778"/>
      <c r="L29" s="778"/>
      <c r="M29" s="778"/>
      <c r="N29" s="778"/>
      <c r="O29" s="778"/>
      <c r="P29" s="779"/>
      <c r="Q29" s="780">
        <v>7561</v>
      </c>
      <c r="R29" s="781"/>
      <c r="S29" s="781"/>
      <c r="T29" s="781"/>
      <c r="U29" s="781"/>
      <c r="V29" s="781">
        <v>7289</v>
      </c>
      <c r="W29" s="781"/>
      <c r="X29" s="781"/>
      <c r="Y29" s="781"/>
      <c r="Z29" s="781"/>
      <c r="AA29" s="781">
        <v>272</v>
      </c>
      <c r="AB29" s="781"/>
      <c r="AC29" s="781"/>
      <c r="AD29" s="781"/>
      <c r="AE29" s="782"/>
      <c r="AF29" s="785">
        <v>272</v>
      </c>
      <c r="AG29" s="783"/>
      <c r="AH29" s="783"/>
      <c r="AI29" s="783"/>
      <c r="AJ29" s="784"/>
      <c r="AK29" s="829">
        <v>1063</v>
      </c>
      <c r="AL29" s="826"/>
      <c r="AM29" s="826"/>
      <c r="AN29" s="826"/>
      <c r="AO29" s="826"/>
      <c r="AP29" s="826" t="s">
        <v>510</v>
      </c>
      <c r="AQ29" s="826"/>
      <c r="AR29" s="826"/>
      <c r="AS29" s="826"/>
      <c r="AT29" s="826"/>
      <c r="AU29" s="827" t="s">
        <v>510</v>
      </c>
      <c r="AV29" s="828"/>
      <c r="AW29" s="828"/>
      <c r="AX29" s="828"/>
      <c r="AY29" s="829"/>
      <c r="AZ29" s="827" t="s">
        <v>510</v>
      </c>
      <c r="BA29" s="828"/>
      <c r="BB29" s="828"/>
      <c r="BC29" s="828"/>
      <c r="BD29" s="829"/>
      <c r="BE29" s="830"/>
      <c r="BF29" s="830"/>
      <c r="BG29" s="830"/>
      <c r="BH29" s="830"/>
      <c r="BI29" s="831"/>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x14ac:dyDescent="0.15">
      <c r="A30" s="233">
        <v>3</v>
      </c>
      <c r="B30" s="777" t="s">
        <v>407</v>
      </c>
      <c r="C30" s="778"/>
      <c r="D30" s="778"/>
      <c r="E30" s="778"/>
      <c r="F30" s="778"/>
      <c r="G30" s="778"/>
      <c r="H30" s="778"/>
      <c r="I30" s="778"/>
      <c r="J30" s="778"/>
      <c r="K30" s="778"/>
      <c r="L30" s="778"/>
      <c r="M30" s="778"/>
      <c r="N30" s="778"/>
      <c r="O30" s="778"/>
      <c r="P30" s="779"/>
      <c r="Q30" s="780">
        <v>1154</v>
      </c>
      <c r="R30" s="781"/>
      <c r="S30" s="781"/>
      <c r="T30" s="781"/>
      <c r="U30" s="781"/>
      <c r="V30" s="781">
        <v>1154</v>
      </c>
      <c r="W30" s="781"/>
      <c r="X30" s="781"/>
      <c r="Y30" s="781"/>
      <c r="Z30" s="781"/>
      <c r="AA30" s="781">
        <v>0</v>
      </c>
      <c r="AB30" s="781"/>
      <c r="AC30" s="781"/>
      <c r="AD30" s="781"/>
      <c r="AE30" s="782"/>
      <c r="AF30" s="785">
        <v>0</v>
      </c>
      <c r="AG30" s="783"/>
      <c r="AH30" s="783"/>
      <c r="AI30" s="783"/>
      <c r="AJ30" s="784"/>
      <c r="AK30" s="829">
        <v>277</v>
      </c>
      <c r="AL30" s="826"/>
      <c r="AM30" s="826"/>
      <c r="AN30" s="826"/>
      <c r="AO30" s="826"/>
      <c r="AP30" s="826" t="s">
        <v>510</v>
      </c>
      <c r="AQ30" s="826"/>
      <c r="AR30" s="826"/>
      <c r="AS30" s="826"/>
      <c r="AT30" s="826"/>
      <c r="AU30" s="827" t="s">
        <v>510</v>
      </c>
      <c r="AV30" s="828"/>
      <c r="AW30" s="828"/>
      <c r="AX30" s="828"/>
      <c r="AY30" s="829"/>
      <c r="AZ30" s="826" t="s">
        <v>510</v>
      </c>
      <c r="BA30" s="826"/>
      <c r="BB30" s="826"/>
      <c r="BC30" s="826"/>
      <c r="BD30" s="826"/>
      <c r="BE30" s="830"/>
      <c r="BF30" s="830"/>
      <c r="BG30" s="830"/>
      <c r="BH30" s="830"/>
      <c r="BI30" s="831"/>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x14ac:dyDescent="0.15">
      <c r="A31" s="233">
        <v>4</v>
      </c>
      <c r="B31" s="777" t="s">
        <v>408</v>
      </c>
      <c r="C31" s="778"/>
      <c r="D31" s="778"/>
      <c r="E31" s="778"/>
      <c r="F31" s="778"/>
      <c r="G31" s="778"/>
      <c r="H31" s="778"/>
      <c r="I31" s="778"/>
      <c r="J31" s="778"/>
      <c r="K31" s="778"/>
      <c r="L31" s="778"/>
      <c r="M31" s="778"/>
      <c r="N31" s="778"/>
      <c r="O31" s="778"/>
      <c r="P31" s="779"/>
      <c r="Q31" s="780">
        <v>1859</v>
      </c>
      <c r="R31" s="781"/>
      <c r="S31" s="781"/>
      <c r="T31" s="781"/>
      <c r="U31" s="781"/>
      <c r="V31" s="781">
        <v>1856</v>
      </c>
      <c r="W31" s="781"/>
      <c r="X31" s="781"/>
      <c r="Y31" s="781"/>
      <c r="Z31" s="781"/>
      <c r="AA31" s="781">
        <v>3</v>
      </c>
      <c r="AB31" s="781"/>
      <c r="AC31" s="781"/>
      <c r="AD31" s="781"/>
      <c r="AE31" s="782"/>
      <c r="AF31" s="785">
        <v>2163</v>
      </c>
      <c r="AG31" s="783"/>
      <c r="AH31" s="783"/>
      <c r="AI31" s="783"/>
      <c r="AJ31" s="784"/>
      <c r="AK31" s="829">
        <v>127</v>
      </c>
      <c r="AL31" s="826"/>
      <c r="AM31" s="826"/>
      <c r="AN31" s="826"/>
      <c r="AO31" s="826"/>
      <c r="AP31" s="826">
        <v>6826</v>
      </c>
      <c r="AQ31" s="826"/>
      <c r="AR31" s="826"/>
      <c r="AS31" s="826"/>
      <c r="AT31" s="826"/>
      <c r="AU31" s="826">
        <v>935</v>
      </c>
      <c r="AV31" s="826"/>
      <c r="AW31" s="826"/>
      <c r="AX31" s="826"/>
      <c r="AY31" s="826"/>
      <c r="AZ31" s="826" t="s">
        <v>510</v>
      </c>
      <c r="BA31" s="826"/>
      <c r="BB31" s="826"/>
      <c r="BC31" s="826"/>
      <c r="BD31" s="826"/>
      <c r="BE31" s="830" t="s">
        <v>409</v>
      </c>
      <c r="BF31" s="830"/>
      <c r="BG31" s="830"/>
      <c r="BH31" s="830"/>
      <c r="BI31" s="831"/>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x14ac:dyDescent="0.15">
      <c r="A32" s="233">
        <v>5</v>
      </c>
      <c r="B32" s="777" t="s">
        <v>410</v>
      </c>
      <c r="C32" s="778"/>
      <c r="D32" s="778"/>
      <c r="E32" s="778"/>
      <c r="F32" s="778"/>
      <c r="G32" s="778"/>
      <c r="H32" s="778"/>
      <c r="I32" s="778"/>
      <c r="J32" s="778"/>
      <c r="K32" s="778"/>
      <c r="L32" s="778"/>
      <c r="M32" s="778"/>
      <c r="N32" s="778"/>
      <c r="O32" s="778"/>
      <c r="P32" s="779"/>
      <c r="Q32" s="780">
        <v>2568</v>
      </c>
      <c r="R32" s="781"/>
      <c r="S32" s="781"/>
      <c r="T32" s="781"/>
      <c r="U32" s="781"/>
      <c r="V32" s="781">
        <v>2204</v>
      </c>
      <c r="W32" s="781"/>
      <c r="X32" s="781"/>
      <c r="Y32" s="781"/>
      <c r="Z32" s="781"/>
      <c r="AA32" s="781">
        <v>0</v>
      </c>
      <c r="AB32" s="781"/>
      <c r="AC32" s="781"/>
      <c r="AD32" s="781"/>
      <c r="AE32" s="782"/>
      <c r="AF32" s="785">
        <v>89</v>
      </c>
      <c r="AG32" s="783"/>
      <c r="AH32" s="783"/>
      <c r="AI32" s="783"/>
      <c r="AJ32" s="784"/>
      <c r="AK32" s="829">
        <v>1055</v>
      </c>
      <c r="AL32" s="826"/>
      <c r="AM32" s="826"/>
      <c r="AN32" s="826"/>
      <c r="AO32" s="826"/>
      <c r="AP32" s="826">
        <v>12424</v>
      </c>
      <c r="AQ32" s="826"/>
      <c r="AR32" s="826"/>
      <c r="AS32" s="826"/>
      <c r="AT32" s="826"/>
      <c r="AU32" s="826">
        <v>9604</v>
      </c>
      <c r="AV32" s="826"/>
      <c r="AW32" s="826"/>
      <c r="AX32" s="826"/>
      <c r="AY32" s="826"/>
      <c r="AZ32" s="826" t="s">
        <v>510</v>
      </c>
      <c r="BA32" s="826"/>
      <c r="BB32" s="826"/>
      <c r="BC32" s="826"/>
      <c r="BD32" s="826"/>
      <c r="BE32" s="830" t="s">
        <v>411</v>
      </c>
      <c r="BF32" s="830"/>
      <c r="BG32" s="830"/>
      <c r="BH32" s="830"/>
      <c r="BI32" s="831"/>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x14ac:dyDescent="0.15">
      <c r="A33" s="233">
        <v>6</v>
      </c>
      <c r="B33" s="777" t="s">
        <v>412</v>
      </c>
      <c r="C33" s="778"/>
      <c r="D33" s="778"/>
      <c r="E33" s="778"/>
      <c r="F33" s="778"/>
      <c r="G33" s="778"/>
      <c r="H33" s="778"/>
      <c r="I33" s="778"/>
      <c r="J33" s="778"/>
      <c r="K33" s="778"/>
      <c r="L33" s="778"/>
      <c r="M33" s="778"/>
      <c r="N33" s="778"/>
      <c r="O33" s="778"/>
      <c r="P33" s="779"/>
      <c r="Q33" s="780">
        <v>69</v>
      </c>
      <c r="R33" s="781"/>
      <c r="S33" s="781"/>
      <c r="T33" s="781"/>
      <c r="U33" s="781"/>
      <c r="V33" s="781">
        <v>68</v>
      </c>
      <c r="W33" s="781"/>
      <c r="X33" s="781"/>
      <c r="Y33" s="781"/>
      <c r="Z33" s="781"/>
      <c r="AA33" s="781">
        <v>2</v>
      </c>
      <c r="AB33" s="781"/>
      <c r="AC33" s="781"/>
      <c r="AD33" s="781"/>
      <c r="AE33" s="782"/>
      <c r="AF33" s="785">
        <v>2</v>
      </c>
      <c r="AG33" s="783"/>
      <c r="AH33" s="783"/>
      <c r="AI33" s="783"/>
      <c r="AJ33" s="784"/>
      <c r="AK33" s="829">
        <v>22</v>
      </c>
      <c r="AL33" s="826"/>
      <c r="AM33" s="826"/>
      <c r="AN33" s="826"/>
      <c r="AO33" s="826"/>
      <c r="AP33" s="827" t="s">
        <v>510</v>
      </c>
      <c r="AQ33" s="828"/>
      <c r="AR33" s="828"/>
      <c r="AS33" s="828"/>
      <c r="AT33" s="829"/>
      <c r="AU33" s="827" t="s">
        <v>510</v>
      </c>
      <c r="AV33" s="828"/>
      <c r="AW33" s="828"/>
      <c r="AX33" s="828"/>
      <c r="AY33" s="829"/>
      <c r="AZ33" s="826" t="s">
        <v>510</v>
      </c>
      <c r="BA33" s="826"/>
      <c r="BB33" s="826"/>
      <c r="BC33" s="826"/>
      <c r="BD33" s="826"/>
      <c r="BE33" s="830" t="s">
        <v>413</v>
      </c>
      <c r="BF33" s="830"/>
      <c r="BG33" s="830"/>
      <c r="BH33" s="830"/>
      <c r="BI33" s="831"/>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x14ac:dyDescent="0.15">
      <c r="A34" s="233">
        <v>7</v>
      </c>
      <c r="B34" s="777" t="s">
        <v>414</v>
      </c>
      <c r="C34" s="778"/>
      <c r="D34" s="778"/>
      <c r="E34" s="778"/>
      <c r="F34" s="778"/>
      <c r="G34" s="778"/>
      <c r="H34" s="778"/>
      <c r="I34" s="778"/>
      <c r="J34" s="778"/>
      <c r="K34" s="778"/>
      <c r="L34" s="778"/>
      <c r="M34" s="778"/>
      <c r="N34" s="778"/>
      <c r="O34" s="778"/>
      <c r="P34" s="779"/>
      <c r="Q34" s="780">
        <v>70</v>
      </c>
      <c r="R34" s="781"/>
      <c r="S34" s="781"/>
      <c r="T34" s="781"/>
      <c r="U34" s="781"/>
      <c r="V34" s="781">
        <v>68</v>
      </c>
      <c r="W34" s="781"/>
      <c r="X34" s="781"/>
      <c r="Y34" s="781"/>
      <c r="Z34" s="781"/>
      <c r="AA34" s="781">
        <v>2</v>
      </c>
      <c r="AB34" s="781"/>
      <c r="AC34" s="781"/>
      <c r="AD34" s="781"/>
      <c r="AE34" s="782"/>
      <c r="AF34" s="785">
        <v>2</v>
      </c>
      <c r="AG34" s="783"/>
      <c r="AH34" s="783"/>
      <c r="AI34" s="783"/>
      <c r="AJ34" s="784"/>
      <c r="AK34" s="829">
        <v>13</v>
      </c>
      <c r="AL34" s="826"/>
      <c r="AM34" s="826"/>
      <c r="AN34" s="826"/>
      <c r="AO34" s="826"/>
      <c r="AP34" s="826" t="s">
        <v>510</v>
      </c>
      <c r="AQ34" s="826"/>
      <c r="AR34" s="826"/>
      <c r="AS34" s="826"/>
      <c r="AT34" s="826"/>
      <c r="AU34" s="827" t="s">
        <v>510</v>
      </c>
      <c r="AV34" s="828"/>
      <c r="AW34" s="828"/>
      <c r="AX34" s="828"/>
      <c r="AY34" s="829"/>
      <c r="AZ34" s="826" t="s">
        <v>510</v>
      </c>
      <c r="BA34" s="826"/>
      <c r="BB34" s="826"/>
      <c r="BC34" s="826"/>
      <c r="BD34" s="826"/>
      <c r="BE34" s="830" t="s">
        <v>413</v>
      </c>
      <c r="BF34" s="830"/>
      <c r="BG34" s="830"/>
      <c r="BH34" s="830"/>
      <c r="BI34" s="831"/>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x14ac:dyDescent="0.15">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5"/>
      <c r="AG35" s="783"/>
      <c r="AH35" s="783"/>
      <c r="AI35" s="783"/>
      <c r="AJ35" s="784"/>
      <c r="AK35" s="829"/>
      <c r="AL35" s="826"/>
      <c r="AM35" s="826"/>
      <c r="AN35" s="826"/>
      <c r="AO35" s="826"/>
      <c r="AP35" s="826"/>
      <c r="AQ35" s="826"/>
      <c r="AR35" s="826"/>
      <c r="AS35" s="826"/>
      <c r="AT35" s="826"/>
      <c r="AU35" s="826"/>
      <c r="AV35" s="826"/>
      <c r="AW35" s="826"/>
      <c r="AX35" s="826"/>
      <c r="AY35" s="826"/>
      <c r="AZ35" s="832"/>
      <c r="BA35" s="832"/>
      <c r="BB35" s="832"/>
      <c r="BC35" s="832"/>
      <c r="BD35" s="832"/>
      <c r="BE35" s="830"/>
      <c r="BF35" s="830"/>
      <c r="BG35" s="830"/>
      <c r="BH35" s="830"/>
      <c r="BI35" s="831"/>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x14ac:dyDescent="0.15">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5"/>
      <c r="AG36" s="783"/>
      <c r="AH36" s="783"/>
      <c r="AI36" s="783"/>
      <c r="AJ36" s="784"/>
      <c r="AK36" s="829"/>
      <c r="AL36" s="826"/>
      <c r="AM36" s="826"/>
      <c r="AN36" s="826"/>
      <c r="AO36" s="826"/>
      <c r="AP36" s="826"/>
      <c r="AQ36" s="826"/>
      <c r="AR36" s="826"/>
      <c r="AS36" s="826"/>
      <c r="AT36" s="826"/>
      <c r="AU36" s="826"/>
      <c r="AV36" s="826"/>
      <c r="AW36" s="826"/>
      <c r="AX36" s="826"/>
      <c r="AY36" s="826"/>
      <c r="AZ36" s="832"/>
      <c r="BA36" s="832"/>
      <c r="BB36" s="832"/>
      <c r="BC36" s="832"/>
      <c r="BD36" s="832"/>
      <c r="BE36" s="830"/>
      <c r="BF36" s="830"/>
      <c r="BG36" s="830"/>
      <c r="BH36" s="830"/>
      <c r="BI36" s="831"/>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x14ac:dyDescent="0.15">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5"/>
      <c r="AG37" s="783"/>
      <c r="AH37" s="783"/>
      <c r="AI37" s="783"/>
      <c r="AJ37" s="784"/>
      <c r="AK37" s="829"/>
      <c r="AL37" s="826"/>
      <c r="AM37" s="826"/>
      <c r="AN37" s="826"/>
      <c r="AO37" s="826"/>
      <c r="AP37" s="826"/>
      <c r="AQ37" s="826"/>
      <c r="AR37" s="826"/>
      <c r="AS37" s="826"/>
      <c r="AT37" s="826"/>
      <c r="AU37" s="826"/>
      <c r="AV37" s="826"/>
      <c r="AW37" s="826"/>
      <c r="AX37" s="826"/>
      <c r="AY37" s="826"/>
      <c r="AZ37" s="832"/>
      <c r="BA37" s="832"/>
      <c r="BB37" s="832"/>
      <c r="BC37" s="832"/>
      <c r="BD37" s="832"/>
      <c r="BE37" s="830"/>
      <c r="BF37" s="830"/>
      <c r="BG37" s="830"/>
      <c r="BH37" s="830"/>
      <c r="BI37" s="831"/>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x14ac:dyDescent="0.15">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5"/>
      <c r="AG38" s="783"/>
      <c r="AH38" s="783"/>
      <c r="AI38" s="783"/>
      <c r="AJ38" s="784"/>
      <c r="AK38" s="829"/>
      <c r="AL38" s="826"/>
      <c r="AM38" s="826"/>
      <c r="AN38" s="826"/>
      <c r="AO38" s="826"/>
      <c r="AP38" s="826"/>
      <c r="AQ38" s="826"/>
      <c r="AR38" s="826"/>
      <c r="AS38" s="826"/>
      <c r="AT38" s="826"/>
      <c r="AU38" s="826"/>
      <c r="AV38" s="826"/>
      <c r="AW38" s="826"/>
      <c r="AX38" s="826"/>
      <c r="AY38" s="826"/>
      <c r="AZ38" s="832"/>
      <c r="BA38" s="832"/>
      <c r="BB38" s="832"/>
      <c r="BC38" s="832"/>
      <c r="BD38" s="832"/>
      <c r="BE38" s="830"/>
      <c r="BF38" s="830"/>
      <c r="BG38" s="830"/>
      <c r="BH38" s="830"/>
      <c r="BI38" s="831"/>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x14ac:dyDescent="0.15">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5"/>
      <c r="AG39" s="783"/>
      <c r="AH39" s="783"/>
      <c r="AI39" s="783"/>
      <c r="AJ39" s="784"/>
      <c r="AK39" s="829"/>
      <c r="AL39" s="826"/>
      <c r="AM39" s="826"/>
      <c r="AN39" s="826"/>
      <c r="AO39" s="826"/>
      <c r="AP39" s="826"/>
      <c r="AQ39" s="826"/>
      <c r="AR39" s="826"/>
      <c r="AS39" s="826"/>
      <c r="AT39" s="826"/>
      <c r="AU39" s="826"/>
      <c r="AV39" s="826"/>
      <c r="AW39" s="826"/>
      <c r="AX39" s="826"/>
      <c r="AY39" s="826"/>
      <c r="AZ39" s="832"/>
      <c r="BA39" s="832"/>
      <c r="BB39" s="832"/>
      <c r="BC39" s="832"/>
      <c r="BD39" s="832"/>
      <c r="BE39" s="830"/>
      <c r="BF39" s="830"/>
      <c r="BG39" s="830"/>
      <c r="BH39" s="830"/>
      <c r="BI39" s="831"/>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x14ac:dyDescent="0.15">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5"/>
      <c r="AG40" s="783"/>
      <c r="AH40" s="783"/>
      <c r="AI40" s="783"/>
      <c r="AJ40" s="784"/>
      <c r="AK40" s="829"/>
      <c r="AL40" s="826"/>
      <c r="AM40" s="826"/>
      <c r="AN40" s="826"/>
      <c r="AO40" s="826"/>
      <c r="AP40" s="826"/>
      <c r="AQ40" s="826"/>
      <c r="AR40" s="826"/>
      <c r="AS40" s="826"/>
      <c r="AT40" s="826"/>
      <c r="AU40" s="826"/>
      <c r="AV40" s="826"/>
      <c r="AW40" s="826"/>
      <c r="AX40" s="826"/>
      <c r="AY40" s="826"/>
      <c r="AZ40" s="832"/>
      <c r="BA40" s="832"/>
      <c r="BB40" s="832"/>
      <c r="BC40" s="832"/>
      <c r="BD40" s="832"/>
      <c r="BE40" s="830"/>
      <c r="BF40" s="830"/>
      <c r="BG40" s="830"/>
      <c r="BH40" s="830"/>
      <c r="BI40" s="831"/>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x14ac:dyDescent="0.15">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5"/>
      <c r="AG41" s="783"/>
      <c r="AH41" s="783"/>
      <c r="AI41" s="783"/>
      <c r="AJ41" s="784"/>
      <c r="AK41" s="829"/>
      <c r="AL41" s="826"/>
      <c r="AM41" s="826"/>
      <c r="AN41" s="826"/>
      <c r="AO41" s="826"/>
      <c r="AP41" s="826"/>
      <c r="AQ41" s="826"/>
      <c r="AR41" s="826"/>
      <c r="AS41" s="826"/>
      <c r="AT41" s="826"/>
      <c r="AU41" s="826"/>
      <c r="AV41" s="826"/>
      <c r="AW41" s="826"/>
      <c r="AX41" s="826"/>
      <c r="AY41" s="826"/>
      <c r="AZ41" s="832"/>
      <c r="BA41" s="832"/>
      <c r="BB41" s="832"/>
      <c r="BC41" s="832"/>
      <c r="BD41" s="832"/>
      <c r="BE41" s="830"/>
      <c r="BF41" s="830"/>
      <c r="BG41" s="830"/>
      <c r="BH41" s="830"/>
      <c r="BI41" s="831"/>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x14ac:dyDescent="0.15">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5"/>
      <c r="AG42" s="783"/>
      <c r="AH42" s="783"/>
      <c r="AI42" s="783"/>
      <c r="AJ42" s="784"/>
      <c r="AK42" s="829"/>
      <c r="AL42" s="826"/>
      <c r="AM42" s="826"/>
      <c r="AN42" s="826"/>
      <c r="AO42" s="826"/>
      <c r="AP42" s="826"/>
      <c r="AQ42" s="826"/>
      <c r="AR42" s="826"/>
      <c r="AS42" s="826"/>
      <c r="AT42" s="826"/>
      <c r="AU42" s="826"/>
      <c r="AV42" s="826"/>
      <c r="AW42" s="826"/>
      <c r="AX42" s="826"/>
      <c r="AY42" s="826"/>
      <c r="AZ42" s="832"/>
      <c r="BA42" s="832"/>
      <c r="BB42" s="832"/>
      <c r="BC42" s="832"/>
      <c r="BD42" s="832"/>
      <c r="BE42" s="830"/>
      <c r="BF42" s="830"/>
      <c r="BG42" s="830"/>
      <c r="BH42" s="830"/>
      <c r="BI42" s="831"/>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x14ac:dyDescent="0.15">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5"/>
      <c r="AG43" s="783"/>
      <c r="AH43" s="783"/>
      <c r="AI43" s="783"/>
      <c r="AJ43" s="784"/>
      <c r="AK43" s="829"/>
      <c r="AL43" s="826"/>
      <c r="AM43" s="826"/>
      <c r="AN43" s="826"/>
      <c r="AO43" s="826"/>
      <c r="AP43" s="826"/>
      <c r="AQ43" s="826"/>
      <c r="AR43" s="826"/>
      <c r="AS43" s="826"/>
      <c r="AT43" s="826"/>
      <c r="AU43" s="826"/>
      <c r="AV43" s="826"/>
      <c r="AW43" s="826"/>
      <c r="AX43" s="826"/>
      <c r="AY43" s="826"/>
      <c r="AZ43" s="832"/>
      <c r="BA43" s="832"/>
      <c r="BB43" s="832"/>
      <c r="BC43" s="832"/>
      <c r="BD43" s="832"/>
      <c r="BE43" s="830"/>
      <c r="BF43" s="830"/>
      <c r="BG43" s="830"/>
      <c r="BH43" s="830"/>
      <c r="BI43" s="831"/>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x14ac:dyDescent="0.15">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5"/>
      <c r="AG44" s="783"/>
      <c r="AH44" s="783"/>
      <c r="AI44" s="783"/>
      <c r="AJ44" s="784"/>
      <c r="AK44" s="829"/>
      <c r="AL44" s="826"/>
      <c r="AM44" s="826"/>
      <c r="AN44" s="826"/>
      <c r="AO44" s="826"/>
      <c r="AP44" s="826"/>
      <c r="AQ44" s="826"/>
      <c r="AR44" s="826"/>
      <c r="AS44" s="826"/>
      <c r="AT44" s="826"/>
      <c r="AU44" s="826"/>
      <c r="AV44" s="826"/>
      <c r="AW44" s="826"/>
      <c r="AX44" s="826"/>
      <c r="AY44" s="826"/>
      <c r="AZ44" s="832"/>
      <c r="BA44" s="832"/>
      <c r="BB44" s="832"/>
      <c r="BC44" s="832"/>
      <c r="BD44" s="832"/>
      <c r="BE44" s="830"/>
      <c r="BF44" s="830"/>
      <c r="BG44" s="830"/>
      <c r="BH44" s="830"/>
      <c r="BI44" s="831"/>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x14ac:dyDescent="0.15">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5"/>
      <c r="AG45" s="783"/>
      <c r="AH45" s="783"/>
      <c r="AI45" s="783"/>
      <c r="AJ45" s="784"/>
      <c r="AK45" s="829"/>
      <c r="AL45" s="826"/>
      <c r="AM45" s="826"/>
      <c r="AN45" s="826"/>
      <c r="AO45" s="826"/>
      <c r="AP45" s="826"/>
      <c r="AQ45" s="826"/>
      <c r="AR45" s="826"/>
      <c r="AS45" s="826"/>
      <c r="AT45" s="826"/>
      <c r="AU45" s="826"/>
      <c r="AV45" s="826"/>
      <c r="AW45" s="826"/>
      <c r="AX45" s="826"/>
      <c r="AY45" s="826"/>
      <c r="AZ45" s="832"/>
      <c r="BA45" s="832"/>
      <c r="BB45" s="832"/>
      <c r="BC45" s="832"/>
      <c r="BD45" s="832"/>
      <c r="BE45" s="830"/>
      <c r="BF45" s="830"/>
      <c r="BG45" s="830"/>
      <c r="BH45" s="830"/>
      <c r="BI45" s="831"/>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x14ac:dyDescent="0.15">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5"/>
      <c r="AG46" s="783"/>
      <c r="AH46" s="783"/>
      <c r="AI46" s="783"/>
      <c r="AJ46" s="784"/>
      <c r="AK46" s="829"/>
      <c r="AL46" s="826"/>
      <c r="AM46" s="826"/>
      <c r="AN46" s="826"/>
      <c r="AO46" s="826"/>
      <c r="AP46" s="826"/>
      <c r="AQ46" s="826"/>
      <c r="AR46" s="826"/>
      <c r="AS46" s="826"/>
      <c r="AT46" s="826"/>
      <c r="AU46" s="826"/>
      <c r="AV46" s="826"/>
      <c r="AW46" s="826"/>
      <c r="AX46" s="826"/>
      <c r="AY46" s="826"/>
      <c r="AZ46" s="832"/>
      <c r="BA46" s="832"/>
      <c r="BB46" s="832"/>
      <c r="BC46" s="832"/>
      <c r="BD46" s="832"/>
      <c r="BE46" s="830"/>
      <c r="BF46" s="830"/>
      <c r="BG46" s="830"/>
      <c r="BH46" s="830"/>
      <c r="BI46" s="831"/>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x14ac:dyDescent="0.15">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5"/>
      <c r="AG47" s="783"/>
      <c r="AH47" s="783"/>
      <c r="AI47" s="783"/>
      <c r="AJ47" s="784"/>
      <c r="AK47" s="829"/>
      <c r="AL47" s="826"/>
      <c r="AM47" s="826"/>
      <c r="AN47" s="826"/>
      <c r="AO47" s="826"/>
      <c r="AP47" s="826"/>
      <c r="AQ47" s="826"/>
      <c r="AR47" s="826"/>
      <c r="AS47" s="826"/>
      <c r="AT47" s="826"/>
      <c r="AU47" s="826"/>
      <c r="AV47" s="826"/>
      <c r="AW47" s="826"/>
      <c r="AX47" s="826"/>
      <c r="AY47" s="826"/>
      <c r="AZ47" s="832"/>
      <c r="BA47" s="832"/>
      <c r="BB47" s="832"/>
      <c r="BC47" s="832"/>
      <c r="BD47" s="832"/>
      <c r="BE47" s="830"/>
      <c r="BF47" s="830"/>
      <c r="BG47" s="830"/>
      <c r="BH47" s="830"/>
      <c r="BI47" s="831"/>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x14ac:dyDescent="0.15">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5"/>
      <c r="AG48" s="783"/>
      <c r="AH48" s="783"/>
      <c r="AI48" s="783"/>
      <c r="AJ48" s="784"/>
      <c r="AK48" s="829"/>
      <c r="AL48" s="826"/>
      <c r="AM48" s="826"/>
      <c r="AN48" s="826"/>
      <c r="AO48" s="826"/>
      <c r="AP48" s="826"/>
      <c r="AQ48" s="826"/>
      <c r="AR48" s="826"/>
      <c r="AS48" s="826"/>
      <c r="AT48" s="826"/>
      <c r="AU48" s="826"/>
      <c r="AV48" s="826"/>
      <c r="AW48" s="826"/>
      <c r="AX48" s="826"/>
      <c r="AY48" s="826"/>
      <c r="AZ48" s="832"/>
      <c r="BA48" s="832"/>
      <c r="BB48" s="832"/>
      <c r="BC48" s="832"/>
      <c r="BD48" s="832"/>
      <c r="BE48" s="830"/>
      <c r="BF48" s="830"/>
      <c r="BG48" s="830"/>
      <c r="BH48" s="830"/>
      <c r="BI48" s="831"/>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x14ac:dyDescent="0.15">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5"/>
      <c r="AG49" s="783"/>
      <c r="AH49" s="783"/>
      <c r="AI49" s="783"/>
      <c r="AJ49" s="784"/>
      <c r="AK49" s="829"/>
      <c r="AL49" s="826"/>
      <c r="AM49" s="826"/>
      <c r="AN49" s="826"/>
      <c r="AO49" s="826"/>
      <c r="AP49" s="826"/>
      <c r="AQ49" s="826"/>
      <c r="AR49" s="826"/>
      <c r="AS49" s="826"/>
      <c r="AT49" s="826"/>
      <c r="AU49" s="826"/>
      <c r="AV49" s="826"/>
      <c r="AW49" s="826"/>
      <c r="AX49" s="826"/>
      <c r="AY49" s="826"/>
      <c r="AZ49" s="832"/>
      <c r="BA49" s="832"/>
      <c r="BB49" s="832"/>
      <c r="BC49" s="832"/>
      <c r="BD49" s="832"/>
      <c r="BE49" s="830"/>
      <c r="BF49" s="830"/>
      <c r="BG49" s="830"/>
      <c r="BH49" s="830"/>
      <c r="BI49" s="831"/>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x14ac:dyDescent="0.15">
      <c r="A50" s="229">
        <v>23</v>
      </c>
      <c r="B50" s="777"/>
      <c r="C50" s="778"/>
      <c r="D50" s="778"/>
      <c r="E50" s="778"/>
      <c r="F50" s="778"/>
      <c r="G50" s="778"/>
      <c r="H50" s="778"/>
      <c r="I50" s="778"/>
      <c r="J50" s="778"/>
      <c r="K50" s="778"/>
      <c r="L50" s="778"/>
      <c r="M50" s="778"/>
      <c r="N50" s="778"/>
      <c r="O50" s="778"/>
      <c r="P50" s="779"/>
      <c r="Q50" s="833"/>
      <c r="R50" s="834"/>
      <c r="S50" s="834"/>
      <c r="T50" s="834"/>
      <c r="U50" s="834"/>
      <c r="V50" s="834"/>
      <c r="W50" s="834"/>
      <c r="X50" s="834"/>
      <c r="Y50" s="834"/>
      <c r="Z50" s="834"/>
      <c r="AA50" s="834"/>
      <c r="AB50" s="834"/>
      <c r="AC50" s="834"/>
      <c r="AD50" s="834"/>
      <c r="AE50" s="835"/>
      <c r="AF50" s="785"/>
      <c r="AG50" s="783"/>
      <c r="AH50" s="783"/>
      <c r="AI50" s="783"/>
      <c r="AJ50" s="784"/>
      <c r="AK50" s="837"/>
      <c r="AL50" s="834"/>
      <c r="AM50" s="834"/>
      <c r="AN50" s="834"/>
      <c r="AO50" s="834"/>
      <c r="AP50" s="834"/>
      <c r="AQ50" s="834"/>
      <c r="AR50" s="834"/>
      <c r="AS50" s="834"/>
      <c r="AT50" s="834"/>
      <c r="AU50" s="834"/>
      <c r="AV50" s="834"/>
      <c r="AW50" s="834"/>
      <c r="AX50" s="834"/>
      <c r="AY50" s="834"/>
      <c r="AZ50" s="836"/>
      <c r="BA50" s="836"/>
      <c r="BB50" s="836"/>
      <c r="BC50" s="836"/>
      <c r="BD50" s="836"/>
      <c r="BE50" s="830"/>
      <c r="BF50" s="830"/>
      <c r="BG50" s="830"/>
      <c r="BH50" s="830"/>
      <c r="BI50" s="831"/>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x14ac:dyDescent="0.15">
      <c r="A51" s="229">
        <v>24</v>
      </c>
      <c r="B51" s="777"/>
      <c r="C51" s="778"/>
      <c r="D51" s="778"/>
      <c r="E51" s="778"/>
      <c r="F51" s="778"/>
      <c r="G51" s="778"/>
      <c r="H51" s="778"/>
      <c r="I51" s="778"/>
      <c r="J51" s="778"/>
      <c r="K51" s="778"/>
      <c r="L51" s="778"/>
      <c r="M51" s="778"/>
      <c r="N51" s="778"/>
      <c r="O51" s="778"/>
      <c r="P51" s="779"/>
      <c r="Q51" s="833"/>
      <c r="R51" s="834"/>
      <c r="S51" s="834"/>
      <c r="T51" s="834"/>
      <c r="U51" s="834"/>
      <c r="V51" s="834"/>
      <c r="W51" s="834"/>
      <c r="X51" s="834"/>
      <c r="Y51" s="834"/>
      <c r="Z51" s="834"/>
      <c r="AA51" s="834"/>
      <c r="AB51" s="834"/>
      <c r="AC51" s="834"/>
      <c r="AD51" s="834"/>
      <c r="AE51" s="835"/>
      <c r="AF51" s="785"/>
      <c r="AG51" s="783"/>
      <c r="AH51" s="783"/>
      <c r="AI51" s="783"/>
      <c r="AJ51" s="784"/>
      <c r="AK51" s="837"/>
      <c r="AL51" s="834"/>
      <c r="AM51" s="834"/>
      <c r="AN51" s="834"/>
      <c r="AO51" s="834"/>
      <c r="AP51" s="834"/>
      <c r="AQ51" s="834"/>
      <c r="AR51" s="834"/>
      <c r="AS51" s="834"/>
      <c r="AT51" s="834"/>
      <c r="AU51" s="834"/>
      <c r="AV51" s="834"/>
      <c r="AW51" s="834"/>
      <c r="AX51" s="834"/>
      <c r="AY51" s="834"/>
      <c r="AZ51" s="836"/>
      <c r="BA51" s="836"/>
      <c r="BB51" s="836"/>
      <c r="BC51" s="836"/>
      <c r="BD51" s="836"/>
      <c r="BE51" s="830"/>
      <c r="BF51" s="830"/>
      <c r="BG51" s="830"/>
      <c r="BH51" s="830"/>
      <c r="BI51" s="831"/>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x14ac:dyDescent="0.15">
      <c r="A52" s="229">
        <v>25</v>
      </c>
      <c r="B52" s="777"/>
      <c r="C52" s="778"/>
      <c r="D52" s="778"/>
      <c r="E52" s="778"/>
      <c r="F52" s="778"/>
      <c r="G52" s="778"/>
      <c r="H52" s="778"/>
      <c r="I52" s="778"/>
      <c r="J52" s="778"/>
      <c r="K52" s="778"/>
      <c r="L52" s="778"/>
      <c r="M52" s="778"/>
      <c r="N52" s="778"/>
      <c r="O52" s="778"/>
      <c r="P52" s="779"/>
      <c r="Q52" s="833"/>
      <c r="R52" s="834"/>
      <c r="S52" s="834"/>
      <c r="T52" s="834"/>
      <c r="U52" s="834"/>
      <c r="V52" s="834"/>
      <c r="W52" s="834"/>
      <c r="X52" s="834"/>
      <c r="Y52" s="834"/>
      <c r="Z52" s="834"/>
      <c r="AA52" s="834"/>
      <c r="AB52" s="834"/>
      <c r="AC52" s="834"/>
      <c r="AD52" s="834"/>
      <c r="AE52" s="835"/>
      <c r="AF52" s="785"/>
      <c r="AG52" s="783"/>
      <c r="AH52" s="783"/>
      <c r="AI52" s="783"/>
      <c r="AJ52" s="784"/>
      <c r="AK52" s="837"/>
      <c r="AL52" s="834"/>
      <c r="AM52" s="834"/>
      <c r="AN52" s="834"/>
      <c r="AO52" s="834"/>
      <c r="AP52" s="834"/>
      <c r="AQ52" s="834"/>
      <c r="AR52" s="834"/>
      <c r="AS52" s="834"/>
      <c r="AT52" s="834"/>
      <c r="AU52" s="834"/>
      <c r="AV52" s="834"/>
      <c r="AW52" s="834"/>
      <c r="AX52" s="834"/>
      <c r="AY52" s="834"/>
      <c r="AZ52" s="836"/>
      <c r="BA52" s="836"/>
      <c r="BB52" s="836"/>
      <c r="BC52" s="836"/>
      <c r="BD52" s="836"/>
      <c r="BE52" s="830"/>
      <c r="BF52" s="830"/>
      <c r="BG52" s="830"/>
      <c r="BH52" s="830"/>
      <c r="BI52" s="831"/>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x14ac:dyDescent="0.15">
      <c r="A53" s="229">
        <v>26</v>
      </c>
      <c r="B53" s="777"/>
      <c r="C53" s="778"/>
      <c r="D53" s="778"/>
      <c r="E53" s="778"/>
      <c r="F53" s="778"/>
      <c r="G53" s="778"/>
      <c r="H53" s="778"/>
      <c r="I53" s="778"/>
      <c r="J53" s="778"/>
      <c r="K53" s="778"/>
      <c r="L53" s="778"/>
      <c r="M53" s="778"/>
      <c r="N53" s="778"/>
      <c r="O53" s="778"/>
      <c r="P53" s="779"/>
      <c r="Q53" s="833"/>
      <c r="R53" s="834"/>
      <c r="S53" s="834"/>
      <c r="T53" s="834"/>
      <c r="U53" s="834"/>
      <c r="V53" s="834"/>
      <c r="W53" s="834"/>
      <c r="X53" s="834"/>
      <c r="Y53" s="834"/>
      <c r="Z53" s="834"/>
      <c r="AA53" s="834"/>
      <c r="AB53" s="834"/>
      <c r="AC53" s="834"/>
      <c r="AD53" s="834"/>
      <c r="AE53" s="835"/>
      <c r="AF53" s="785"/>
      <c r="AG53" s="783"/>
      <c r="AH53" s="783"/>
      <c r="AI53" s="783"/>
      <c r="AJ53" s="784"/>
      <c r="AK53" s="837"/>
      <c r="AL53" s="834"/>
      <c r="AM53" s="834"/>
      <c r="AN53" s="834"/>
      <c r="AO53" s="834"/>
      <c r="AP53" s="834"/>
      <c r="AQ53" s="834"/>
      <c r="AR53" s="834"/>
      <c r="AS53" s="834"/>
      <c r="AT53" s="834"/>
      <c r="AU53" s="834"/>
      <c r="AV53" s="834"/>
      <c r="AW53" s="834"/>
      <c r="AX53" s="834"/>
      <c r="AY53" s="834"/>
      <c r="AZ53" s="836"/>
      <c r="BA53" s="836"/>
      <c r="BB53" s="836"/>
      <c r="BC53" s="836"/>
      <c r="BD53" s="836"/>
      <c r="BE53" s="830"/>
      <c r="BF53" s="830"/>
      <c r="BG53" s="830"/>
      <c r="BH53" s="830"/>
      <c r="BI53" s="831"/>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x14ac:dyDescent="0.15">
      <c r="A54" s="229">
        <v>27</v>
      </c>
      <c r="B54" s="777"/>
      <c r="C54" s="778"/>
      <c r="D54" s="778"/>
      <c r="E54" s="778"/>
      <c r="F54" s="778"/>
      <c r="G54" s="778"/>
      <c r="H54" s="778"/>
      <c r="I54" s="778"/>
      <c r="J54" s="778"/>
      <c r="K54" s="778"/>
      <c r="L54" s="778"/>
      <c r="M54" s="778"/>
      <c r="N54" s="778"/>
      <c r="O54" s="778"/>
      <c r="P54" s="779"/>
      <c r="Q54" s="833"/>
      <c r="R54" s="834"/>
      <c r="S54" s="834"/>
      <c r="T54" s="834"/>
      <c r="U54" s="834"/>
      <c r="V54" s="834"/>
      <c r="W54" s="834"/>
      <c r="X54" s="834"/>
      <c r="Y54" s="834"/>
      <c r="Z54" s="834"/>
      <c r="AA54" s="834"/>
      <c r="AB54" s="834"/>
      <c r="AC54" s="834"/>
      <c r="AD54" s="834"/>
      <c r="AE54" s="835"/>
      <c r="AF54" s="785"/>
      <c r="AG54" s="783"/>
      <c r="AH54" s="783"/>
      <c r="AI54" s="783"/>
      <c r="AJ54" s="784"/>
      <c r="AK54" s="837"/>
      <c r="AL54" s="834"/>
      <c r="AM54" s="834"/>
      <c r="AN54" s="834"/>
      <c r="AO54" s="834"/>
      <c r="AP54" s="834"/>
      <c r="AQ54" s="834"/>
      <c r="AR54" s="834"/>
      <c r="AS54" s="834"/>
      <c r="AT54" s="834"/>
      <c r="AU54" s="834"/>
      <c r="AV54" s="834"/>
      <c r="AW54" s="834"/>
      <c r="AX54" s="834"/>
      <c r="AY54" s="834"/>
      <c r="AZ54" s="836"/>
      <c r="BA54" s="836"/>
      <c r="BB54" s="836"/>
      <c r="BC54" s="836"/>
      <c r="BD54" s="836"/>
      <c r="BE54" s="830"/>
      <c r="BF54" s="830"/>
      <c r="BG54" s="830"/>
      <c r="BH54" s="830"/>
      <c r="BI54" s="831"/>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x14ac:dyDescent="0.15">
      <c r="A55" s="229">
        <v>28</v>
      </c>
      <c r="B55" s="777"/>
      <c r="C55" s="778"/>
      <c r="D55" s="778"/>
      <c r="E55" s="778"/>
      <c r="F55" s="778"/>
      <c r="G55" s="778"/>
      <c r="H55" s="778"/>
      <c r="I55" s="778"/>
      <c r="J55" s="778"/>
      <c r="K55" s="778"/>
      <c r="L55" s="778"/>
      <c r="M55" s="778"/>
      <c r="N55" s="778"/>
      <c r="O55" s="778"/>
      <c r="P55" s="779"/>
      <c r="Q55" s="833"/>
      <c r="R55" s="834"/>
      <c r="S55" s="834"/>
      <c r="T55" s="834"/>
      <c r="U55" s="834"/>
      <c r="V55" s="834"/>
      <c r="W55" s="834"/>
      <c r="X55" s="834"/>
      <c r="Y55" s="834"/>
      <c r="Z55" s="834"/>
      <c r="AA55" s="834"/>
      <c r="AB55" s="834"/>
      <c r="AC55" s="834"/>
      <c r="AD55" s="834"/>
      <c r="AE55" s="835"/>
      <c r="AF55" s="785"/>
      <c r="AG55" s="783"/>
      <c r="AH55" s="783"/>
      <c r="AI55" s="783"/>
      <c r="AJ55" s="784"/>
      <c r="AK55" s="837"/>
      <c r="AL55" s="834"/>
      <c r="AM55" s="834"/>
      <c r="AN55" s="834"/>
      <c r="AO55" s="834"/>
      <c r="AP55" s="834"/>
      <c r="AQ55" s="834"/>
      <c r="AR55" s="834"/>
      <c r="AS55" s="834"/>
      <c r="AT55" s="834"/>
      <c r="AU55" s="834"/>
      <c r="AV55" s="834"/>
      <c r="AW55" s="834"/>
      <c r="AX55" s="834"/>
      <c r="AY55" s="834"/>
      <c r="AZ55" s="836"/>
      <c r="BA55" s="836"/>
      <c r="BB55" s="836"/>
      <c r="BC55" s="836"/>
      <c r="BD55" s="836"/>
      <c r="BE55" s="830"/>
      <c r="BF55" s="830"/>
      <c r="BG55" s="830"/>
      <c r="BH55" s="830"/>
      <c r="BI55" s="831"/>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x14ac:dyDescent="0.15">
      <c r="A56" s="229">
        <v>29</v>
      </c>
      <c r="B56" s="777"/>
      <c r="C56" s="778"/>
      <c r="D56" s="778"/>
      <c r="E56" s="778"/>
      <c r="F56" s="778"/>
      <c r="G56" s="778"/>
      <c r="H56" s="778"/>
      <c r="I56" s="778"/>
      <c r="J56" s="778"/>
      <c r="K56" s="778"/>
      <c r="L56" s="778"/>
      <c r="M56" s="778"/>
      <c r="N56" s="778"/>
      <c r="O56" s="778"/>
      <c r="P56" s="779"/>
      <c r="Q56" s="833"/>
      <c r="R56" s="834"/>
      <c r="S56" s="834"/>
      <c r="T56" s="834"/>
      <c r="U56" s="834"/>
      <c r="V56" s="834"/>
      <c r="W56" s="834"/>
      <c r="X56" s="834"/>
      <c r="Y56" s="834"/>
      <c r="Z56" s="834"/>
      <c r="AA56" s="834"/>
      <c r="AB56" s="834"/>
      <c r="AC56" s="834"/>
      <c r="AD56" s="834"/>
      <c r="AE56" s="835"/>
      <c r="AF56" s="785"/>
      <c r="AG56" s="783"/>
      <c r="AH56" s="783"/>
      <c r="AI56" s="783"/>
      <c r="AJ56" s="784"/>
      <c r="AK56" s="837"/>
      <c r="AL56" s="834"/>
      <c r="AM56" s="834"/>
      <c r="AN56" s="834"/>
      <c r="AO56" s="834"/>
      <c r="AP56" s="834"/>
      <c r="AQ56" s="834"/>
      <c r="AR56" s="834"/>
      <c r="AS56" s="834"/>
      <c r="AT56" s="834"/>
      <c r="AU56" s="834"/>
      <c r="AV56" s="834"/>
      <c r="AW56" s="834"/>
      <c r="AX56" s="834"/>
      <c r="AY56" s="834"/>
      <c r="AZ56" s="836"/>
      <c r="BA56" s="836"/>
      <c r="BB56" s="836"/>
      <c r="BC56" s="836"/>
      <c r="BD56" s="836"/>
      <c r="BE56" s="830"/>
      <c r="BF56" s="830"/>
      <c r="BG56" s="830"/>
      <c r="BH56" s="830"/>
      <c r="BI56" s="831"/>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x14ac:dyDescent="0.15">
      <c r="A57" s="229">
        <v>30</v>
      </c>
      <c r="B57" s="777"/>
      <c r="C57" s="778"/>
      <c r="D57" s="778"/>
      <c r="E57" s="778"/>
      <c r="F57" s="778"/>
      <c r="G57" s="778"/>
      <c r="H57" s="778"/>
      <c r="I57" s="778"/>
      <c r="J57" s="778"/>
      <c r="K57" s="778"/>
      <c r="L57" s="778"/>
      <c r="M57" s="778"/>
      <c r="N57" s="778"/>
      <c r="O57" s="778"/>
      <c r="P57" s="779"/>
      <c r="Q57" s="833"/>
      <c r="R57" s="834"/>
      <c r="S57" s="834"/>
      <c r="T57" s="834"/>
      <c r="U57" s="834"/>
      <c r="V57" s="834"/>
      <c r="W57" s="834"/>
      <c r="X57" s="834"/>
      <c r="Y57" s="834"/>
      <c r="Z57" s="834"/>
      <c r="AA57" s="834"/>
      <c r="AB57" s="834"/>
      <c r="AC57" s="834"/>
      <c r="AD57" s="834"/>
      <c r="AE57" s="835"/>
      <c r="AF57" s="785"/>
      <c r="AG57" s="783"/>
      <c r="AH57" s="783"/>
      <c r="AI57" s="783"/>
      <c r="AJ57" s="784"/>
      <c r="AK57" s="837"/>
      <c r="AL57" s="834"/>
      <c r="AM57" s="834"/>
      <c r="AN57" s="834"/>
      <c r="AO57" s="834"/>
      <c r="AP57" s="834"/>
      <c r="AQ57" s="834"/>
      <c r="AR57" s="834"/>
      <c r="AS57" s="834"/>
      <c r="AT57" s="834"/>
      <c r="AU57" s="834"/>
      <c r="AV57" s="834"/>
      <c r="AW57" s="834"/>
      <c r="AX57" s="834"/>
      <c r="AY57" s="834"/>
      <c r="AZ57" s="836"/>
      <c r="BA57" s="836"/>
      <c r="BB57" s="836"/>
      <c r="BC57" s="836"/>
      <c r="BD57" s="836"/>
      <c r="BE57" s="830"/>
      <c r="BF57" s="830"/>
      <c r="BG57" s="830"/>
      <c r="BH57" s="830"/>
      <c r="BI57" s="831"/>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x14ac:dyDescent="0.15">
      <c r="A58" s="229">
        <v>31</v>
      </c>
      <c r="B58" s="777"/>
      <c r="C58" s="778"/>
      <c r="D58" s="778"/>
      <c r="E58" s="778"/>
      <c r="F58" s="778"/>
      <c r="G58" s="778"/>
      <c r="H58" s="778"/>
      <c r="I58" s="778"/>
      <c r="J58" s="778"/>
      <c r="K58" s="778"/>
      <c r="L58" s="778"/>
      <c r="M58" s="778"/>
      <c r="N58" s="778"/>
      <c r="O58" s="778"/>
      <c r="P58" s="779"/>
      <c r="Q58" s="833"/>
      <c r="R58" s="834"/>
      <c r="S58" s="834"/>
      <c r="T58" s="834"/>
      <c r="U58" s="834"/>
      <c r="V58" s="834"/>
      <c r="W58" s="834"/>
      <c r="X58" s="834"/>
      <c r="Y58" s="834"/>
      <c r="Z58" s="834"/>
      <c r="AA58" s="834"/>
      <c r="AB58" s="834"/>
      <c r="AC58" s="834"/>
      <c r="AD58" s="834"/>
      <c r="AE58" s="835"/>
      <c r="AF58" s="785"/>
      <c r="AG58" s="783"/>
      <c r="AH58" s="783"/>
      <c r="AI58" s="783"/>
      <c r="AJ58" s="784"/>
      <c r="AK58" s="837"/>
      <c r="AL58" s="834"/>
      <c r="AM58" s="834"/>
      <c r="AN58" s="834"/>
      <c r="AO58" s="834"/>
      <c r="AP58" s="834"/>
      <c r="AQ58" s="834"/>
      <c r="AR58" s="834"/>
      <c r="AS58" s="834"/>
      <c r="AT58" s="834"/>
      <c r="AU58" s="834"/>
      <c r="AV58" s="834"/>
      <c r="AW58" s="834"/>
      <c r="AX58" s="834"/>
      <c r="AY58" s="834"/>
      <c r="AZ58" s="836"/>
      <c r="BA58" s="836"/>
      <c r="BB58" s="836"/>
      <c r="BC58" s="836"/>
      <c r="BD58" s="836"/>
      <c r="BE58" s="830"/>
      <c r="BF58" s="830"/>
      <c r="BG58" s="830"/>
      <c r="BH58" s="830"/>
      <c r="BI58" s="831"/>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x14ac:dyDescent="0.15">
      <c r="A59" s="229">
        <v>32</v>
      </c>
      <c r="B59" s="777"/>
      <c r="C59" s="778"/>
      <c r="D59" s="778"/>
      <c r="E59" s="778"/>
      <c r="F59" s="778"/>
      <c r="G59" s="778"/>
      <c r="H59" s="778"/>
      <c r="I59" s="778"/>
      <c r="J59" s="778"/>
      <c r="K59" s="778"/>
      <c r="L59" s="778"/>
      <c r="M59" s="778"/>
      <c r="N59" s="778"/>
      <c r="O59" s="778"/>
      <c r="P59" s="779"/>
      <c r="Q59" s="833"/>
      <c r="R59" s="834"/>
      <c r="S59" s="834"/>
      <c r="T59" s="834"/>
      <c r="U59" s="834"/>
      <c r="V59" s="834"/>
      <c r="W59" s="834"/>
      <c r="X59" s="834"/>
      <c r="Y59" s="834"/>
      <c r="Z59" s="834"/>
      <c r="AA59" s="834"/>
      <c r="AB59" s="834"/>
      <c r="AC59" s="834"/>
      <c r="AD59" s="834"/>
      <c r="AE59" s="835"/>
      <c r="AF59" s="785"/>
      <c r="AG59" s="783"/>
      <c r="AH59" s="783"/>
      <c r="AI59" s="783"/>
      <c r="AJ59" s="784"/>
      <c r="AK59" s="837"/>
      <c r="AL59" s="834"/>
      <c r="AM59" s="834"/>
      <c r="AN59" s="834"/>
      <c r="AO59" s="834"/>
      <c r="AP59" s="834"/>
      <c r="AQ59" s="834"/>
      <c r="AR59" s="834"/>
      <c r="AS59" s="834"/>
      <c r="AT59" s="834"/>
      <c r="AU59" s="834"/>
      <c r="AV59" s="834"/>
      <c r="AW59" s="834"/>
      <c r="AX59" s="834"/>
      <c r="AY59" s="834"/>
      <c r="AZ59" s="836"/>
      <c r="BA59" s="836"/>
      <c r="BB59" s="836"/>
      <c r="BC59" s="836"/>
      <c r="BD59" s="836"/>
      <c r="BE59" s="830"/>
      <c r="BF59" s="830"/>
      <c r="BG59" s="830"/>
      <c r="BH59" s="830"/>
      <c r="BI59" s="831"/>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x14ac:dyDescent="0.15">
      <c r="A60" s="229">
        <v>33</v>
      </c>
      <c r="B60" s="777"/>
      <c r="C60" s="778"/>
      <c r="D60" s="778"/>
      <c r="E60" s="778"/>
      <c r="F60" s="778"/>
      <c r="G60" s="778"/>
      <c r="H60" s="778"/>
      <c r="I60" s="778"/>
      <c r="J60" s="778"/>
      <c r="K60" s="778"/>
      <c r="L60" s="778"/>
      <c r="M60" s="778"/>
      <c r="N60" s="778"/>
      <c r="O60" s="778"/>
      <c r="P60" s="779"/>
      <c r="Q60" s="833"/>
      <c r="R60" s="834"/>
      <c r="S60" s="834"/>
      <c r="T60" s="834"/>
      <c r="U60" s="834"/>
      <c r="V60" s="834"/>
      <c r="W60" s="834"/>
      <c r="X60" s="834"/>
      <c r="Y60" s="834"/>
      <c r="Z60" s="834"/>
      <c r="AA60" s="834"/>
      <c r="AB60" s="834"/>
      <c r="AC60" s="834"/>
      <c r="AD60" s="834"/>
      <c r="AE60" s="835"/>
      <c r="AF60" s="785"/>
      <c r="AG60" s="783"/>
      <c r="AH60" s="783"/>
      <c r="AI60" s="783"/>
      <c r="AJ60" s="784"/>
      <c r="AK60" s="837"/>
      <c r="AL60" s="834"/>
      <c r="AM60" s="834"/>
      <c r="AN60" s="834"/>
      <c r="AO60" s="834"/>
      <c r="AP60" s="834"/>
      <c r="AQ60" s="834"/>
      <c r="AR60" s="834"/>
      <c r="AS60" s="834"/>
      <c r="AT60" s="834"/>
      <c r="AU60" s="834"/>
      <c r="AV60" s="834"/>
      <c r="AW60" s="834"/>
      <c r="AX60" s="834"/>
      <c r="AY60" s="834"/>
      <c r="AZ60" s="836"/>
      <c r="BA60" s="836"/>
      <c r="BB60" s="836"/>
      <c r="BC60" s="836"/>
      <c r="BD60" s="836"/>
      <c r="BE60" s="830"/>
      <c r="BF60" s="830"/>
      <c r="BG60" s="830"/>
      <c r="BH60" s="830"/>
      <c r="BI60" s="831"/>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x14ac:dyDescent="0.2">
      <c r="A61" s="229">
        <v>34</v>
      </c>
      <c r="B61" s="777"/>
      <c r="C61" s="778"/>
      <c r="D61" s="778"/>
      <c r="E61" s="778"/>
      <c r="F61" s="778"/>
      <c r="G61" s="778"/>
      <c r="H61" s="778"/>
      <c r="I61" s="778"/>
      <c r="J61" s="778"/>
      <c r="K61" s="778"/>
      <c r="L61" s="778"/>
      <c r="M61" s="778"/>
      <c r="N61" s="778"/>
      <c r="O61" s="778"/>
      <c r="P61" s="779"/>
      <c r="Q61" s="833"/>
      <c r="R61" s="834"/>
      <c r="S61" s="834"/>
      <c r="T61" s="834"/>
      <c r="U61" s="834"/>
      <c r="V61" s="834"/>
      <c r="W61" s="834"/>
      <c r="X61" s="834"/>
      <c r="Y61" s="834"/>
      <c r="Z61" s="834"/>
      <c r="AA61" s="834"/>
      <c r="AB61" s="834"/>
      <c r="AC61" s="834"/>
      <c r="AD61" s="834"/>
      <c r="AE61" s="835"/>
      <c r="AF61" s="785"/>
      <c r="AG61" s="783"/>
      <c r="AH61" s="783"/>
      <c r="AI61" s="783"/>
      <c r="AJ61" s="784"/>
      <c r="AK61" s="837"/>
      <c r="AL61" s="834"/>
      <c r="AM61" s="834"/>
      <c r="AN61" s="834"/>
      <c r="AO61" s="834"/>
      <c r="AP61" s="834"/>
      <c r="AQ61" s="834"/>
      <c r="AR61" s="834"/>
      <c r="AS61" s="834"/>
      <c r="AT61" s="834"/>
      <c r="AU61" s="834"/>
      <c r="AV61" s="834"/>
      <c r="AW61" s="834"/>
      <c r="AX61" s="834"/>
      <c r="AY61" s="834"/>
      <c r="AZ61" s="836"/>
      <c r="BA61" s="836"/>
      <c r="BB61" s="836"/>
      <c r="BC61" s="836"/>
      <c r="BD61" s="836"/>
      <c r="BE61" s="830"/>
      <c r="BF61" s="830"/>
      <c r="BG61" s="830"/>
      <c r="BH61" s="830"/>
      <c r="BI61" s="831"/>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x14ac:dyDescent="0.15">
      <c r="A62" s="229">
        <v>35</v>
      </c>
      <c r="B62" s="777"/>
      <c r="C62" s="778"/>
      <c r="D62" s="778"/>
      <c r="E62" s="778"/>
      <c r="F62" s="778"/>
      <c r="G62" s="778"/>
      <c r="H62" s="778"/>
      <c r="I62" s="778"/>
      <c r="J62" s="778"/>
      <c r="K62" s="778"/>
      <c r="L62" s="778"/>
      <c r="M62" s="778"/>
      <c r="N62" s="778"/>
      <c r="O62" s="778"/>
      <c r="P62" s="779"/>
      <c r="Q62" s="833"/>
      <c r="R62" s="834"/>
      <c r="S62" s="834"/>
      <c r="T62" s="834"/>
      <c r="U62" s="834"/>
      <c r="V62" s="834"/>
      <c r="W62" s="834"/>
      <c r="X62" s="834"/>
      <c r="Y62" s="834"/>
      <c r="Z62" s="834"/>
      <c r="AA62" s="834"/>
      <c r="AB62" s="834"/>
      <c r="AC62" s="834"/>
      <c r="AD62" s="834"/>
      <c r="AE62" s="835"/>
      <c r="AF62" s="785"/>
      <c r="AG62" s="783"/>
      <c r="AH62" s="783"/>
      <c r="AI62" s="783"/>
      <c r="AJ62" s="784"/>
      <c r="AK62" s="837"/>
      <c r="AL62" s="834"/>
      <c r="AM62" s="834"/>
      <c r="AN62" s="834"/>
      <c r="AO62" s="834"/>
      <c r="AP62" s="834"/>
      <c r="AQ62" s="834"/>
      <c r="AR62" s="834"/>
      <c r="AS62" s="834"/>
      <c r="AT62" s="834"/>
      <c r="AU62" s="834"/>
      <c r="AV62" s="834"/>
      <c r="AW62" s="834"/>
      <c r="AX62" s="834"/>
      <c r="AY62" s="834"/>
      <c r="AZ62" s="836"/>
      <c r="BA62" s="836"/>
      <c r="BB62" s="836"/>
      <c r="BC62" s="836"/>
      <c r="BD62" s="836"/>
      <c r="BE62" s="830"/>
      <c r="BF62" s="830"/>
      <c r="BG62" s="830"/>
      <c r="BH62" s="830"/>
      <c r="BI62" s="831"/>
      <c r="BJ62" s="845" t="s">
        <v>415</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x14ac:dyDescent="0.2">
      <c r="A63" s="231" t="s">
        <v>393</v>
      </c>
      <c r="B63" s="786" t="s">
        <v>416</v>
      </c>
      <c r="C63" s="787"/>
      <c r="D63" s="787"/>
      <c r="E63" s="787"/>
      <c r="F63" s="787"/>
      <c r="G63" s="787"/>
      <c r="H63" s="787"/>
      <c r="I63" s="787"/>
      <c r="J63" s="787"/>
      <c r="K63" s="787"/>
      <c r="L63" s="787"/>
      <c r="M63" s="787"/>
      <c r="N63" s="787"/>
      <c r="O63" s="787"/>
      <c r="P63" s="788"/>
      <c r="Q63" s="838"/>
      <c r="R63" s="839"/>
      <c r="S63" s="839"/>
      <c r="T63" s="839"/>
      <c r="U63" s="839"/>
      <c r="V63" s="839"/>
      <c r="W63" s="839"/>
      <c r="X63" s="839"/>
      <c r="Y63" s="839"/>
      <c r="Z63" s="839"/>
      <c r="AA63" s="839"/>
      <c r="AB63" s="839"/>
      <c r="AC63" s="839"/>
      <c r="AD63" s="839"/>
      <c r="AE63" s="840"/>
      <c r="AF63" s="841">
        <v>2757</v>
      </c>
      <c r="AG63" s="842"/>
      <c r="AH63" s="842"/>
      <c r="AI63" s="842"/>
      <c r="AJ63" s="843"/>
      <c r="AK63" s="844"/>
      <c r="AL63" s="839"/>
      <c r="AM63" s="839"/>
      <c r="AN63" s="839"/>
      <c r="AO63" s="839"/>
      <c r="AP63" s="842">
        <v>19346</v>
      </c>
      <c r="AQ63" s="842"/>
      <c r="AR63" s="842"/>
      <c r="AS63" s="842"/>
      <c r="AT63" s="842"/>
      <c r="AU63" s="842">
        <v>10546</v>
      </c>
      <c r="AV63" s="842"/>
      <c r="AW63" s="842"/>
      <c r="AX63" s="842"/>
      <c r="AY63" s="842"/>
      <c r="AZ63" s="846"/>
      <c r="BA63" s="846"/>
      <c r="BB63" s="846"/>
      <c r="BC63" s="846"/>
      <c r="BD63" s="846"/>
      <c r="BE63" s="847"/>
      <c r="BF63" s="847"/>
      <c r="BG63" s="847"/>
      <c r="BH63" s="847"/>
      <c r="BI63" s="848"/>
      <c r="BJ63" s="849" t="s">
        <v>417</v>
      </c>
      <c r="BK63" s="850"/>
      <c r="BL63" s="850"/>
      <c r="BM63" s="850"/>
      <c r="BN63" s="851"/>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x14ac:dyDescent="0.15">
      <c r="A66" s="724" t="s">
        <v>419</v>
      </c>
      <c r="B66" s="725"/>
      <c r="C66" s="725"/>
      <c r="D66" s="725"/>
      <c r="E66" s="725"/>
      <c r="F66" s="725"/>
      <c r="G66" s="725"/>
      <c r="H66" s="725"/>
      <c r="I66" s="725"/>
      <c r="J66" s="725"/>
      <c r="K66" s="725"/>
      <c r="L66" s="725"/>
      <c r="M66" s="725"/>
      <c r="N66" s="725"/>
      <c r="O66" s="725"/>
      <c r="P66" s="726"/>
      <c r="Q66" s="730" t="s">
        <v>397</v>
      </c>
      <c r="R66" s="731"/>
      <c r="S66" s="731"/>
      <c r="T66" s="731"/>
      <c r="U66" s="732"/>
      <c r="V66" s="730" t="s">
        <v>398</v>
      </c>
      <c r="W66" s="731"/>
      <c r="X66" s="731"/>
      <c r="Y66" s="731"/>
      <c r="Z66" s="732"/>
      <c r="AA66" s="730" t="s">
        <v>399</v>
      </c>
      <c r="AB66" s="731"/>
      <c r="AC66" s="731"/>
      <c r="AD66" s="731"/>
      <c r="AE66" s="732"/>
      <c r="AF66" s="852" t="s">
        <v>400</v>
      </c>
      <c r="AG66" s="812"/>
      <c r="AH66" s="812"/>
      <c r="AI66" s="812"/>
      <c r="AJ66" s="853"/>
      <c r="AK66" s="730" t="s">
        <v>401</v>
      </c>
      <c r="AL66" s="725"/>
      <c r="AM66" s="725"/>
      <c r="AN66" s="725"/>
      <c r="AO66" s="726"/>
      <c r="AP66" s="730" t="s">
        <v>402</v>
      </c>
      <c r="AQ66" s="731"/>
      <c r="AR66" s="731"/>
      <c r="AS66" s="731"/>
      <c r="AT66" s="732"/>
      <c r="AU66" s="730" t="s">
        <v>420</v>
      </c>
      <c r="AV66" s="731"/>
      <c r="AW66" s="731"/>
      <c r="AX66" s="731"/>
      <c r="AY66" s="732"/>
      <c r="AZ66" s="730" t="s">
        <v>379</v>
      </c>
      <c r="BA66" s="731"/>
      <c r="BB66" s="731"/>
      <c r="BC66" s="731"/>
      <c r="BD66" s="737"/>
      <c r="BE66" s="232"/>
      <c r="BF66" s="232"/>
      <c r="BG66" s="232"/>
      <c r="BH66" s="232"/>
      <c r="BI66" s="232"/>
      <c r="BJ66" s="232"/>
      <c r="BK66" s="232"/>
      <c r="BL66" s="232"/>
      <c r="BM66" s="232"/>
      <c r="BN66" s="232"/>
      <c r="BO66" s="232"/>
      <c r="BP66" s="232"/>
      <c r="BQ66" s="229">
        <v>60</v>
      </c>
      <c r="BR66" s="234"/>
      <c r="BS66" s="857"/>
      <c r="BT66" s="858"/>
      <c r="BU66" s="858"/>
      <c r="BV66" s="858"/>
      <c r="BW66" s="858"/>
      <c r="BX66" s="858"/>
      <c r="BY66" s="858"/>
      <c r="BZ66" s="858"/>
      <c r="CA66" s="858"/>
      <c r="CB66" s="858"/>
      <c r="CC66" s="858"/>
      <c r="CD66" s="858"/>
      <c r="CE66" s="858"/>
      <c r="CF66" s="858"/>
      <c r="CG66" s="863"/>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21"/>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4"/>
      <c r="AG67" s="815"/>
      <c r="AH67" s="815"/>
      <c r="AI67" s="815"/>
      <c r="AJ67" s="855"/>
      <c r="AK67" s="856"/>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7"/>
      <c r="BT67" s="858"/>
      <c r="BU67" s="858"/>
      <c r="BV67" s="858"/>
      <c r="BW67" s="858"/>
      <c r="BX67" s="858"/>
      <c r="BY67" s="858"/>
      <c r="BZ67" s="858"/>
      <c r="CA67" s="858"/>
      <c r="CB67" s="858"/>
      <c r="CC67" s="858"/>
      <c r="CD67" s="858"/>
      <c r="CE67" s="858"/>
      <c r="CF67" s="858"/>
      <c r="CG67" s="863"/>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21"/>
    </row>
    <row r="68" spans="1:131" ht="26.25" customHeight="1" thickTop="1" x14ac:dyDescent="0.15">
      <c r="A68" s="227">
        <v>1</v>
      </c>
      <c r="B68" s="867" t="s">
        <v>580</v>
      </c>
      <c r="C68" s="868"/>
      <c r="D68" s="868"/>
      <c r="E68" s="868"/>
      <c r="F68" s="868"/>
      <c r="G68" s="868"/>
      <c r="H68" s="868"/>
      <c r="I68" s="868"/>
      <c r="J68" s="868"/>
      <c r="K68" s="868"/>
      <c r="L68" s="868"/>
      <c r="M68" s="868"/>
      <c r="N68" s="868"/>
      <c r="O68" s="868"/>
      <c r="P68" s="869"/>
      <c r="Q68" s="870">
        <v>8141</v>
      </c>
      <c r="R68" s="864"/>
      <c r="S68" s="864"/>
      <c r="T68" s="864"/>
      <c r="U68" s="864"/>
      <c r="V68" s="864">
        <v>7919</v>
      </c>
      <c r="W68" s="864"/>
      <c r="X68" s="864"/>
      <c r="Y68" s="864"/>
      <c r="Z68" s="864"/>
      <c r="AA68" s="864">
        <v>222</v>
      </c>
      <c r="AB68" s="864"/>
      <c r="AC68" s="864"/>
      <c r="AD68" s="864"/>
      <c r="AE68" s="864"/>
      <c r="AF68" s="864">
        <v>222</v>
      </c>
      <c r="AG68" s="864"/>
      <c r="AH68" s="864"/>
      <c r="AI68" s="864"/>
      <c r="AJ68" s="864"/>
      <c r="AK68" s="864">
        <v>4</v>
      </c>
      <c r="AL68" s="864"/>
      <c r="AM68" s="864"/>
      <c r="AN68" s="864"/>
      <c r="AO68" s="864"/>
      <c r="AP68" s="864" t="s">
        <v>510</v>
      </c>
      <c r="AQ68" s="864"/>
      <c r="AR68" s="864"/>
      <c r="AS68" s="864"/>
      <c r="AT68" s="864"/>
      <c r="AU68" s="864" t="s">
        <v>510</v>
      </c>
      <c r="AV68" s="864"/>
      <c r="AW68" s="864"/>
      <c r="AX68" s="864"/>
      <c r="AY68" s="864"/>
      <c r="AZ68" s="865"/>
      <c r="BA68" s="865"/>
      <c r="BB68" s="865"/>
      <c r="BC68" s="865"/>
      <c r="BD68" s="866"/>
      <c r="BE68" s="232"/>
      <c r="BF68" s="232"/>
      <c r="BG68" s="232"/>
      <c r="BH68" s="232"/>
      <c r="BI68" s="232"/>
      <c r="BJ68" s="232"/>
      <c r="BK68" s="232"/>
      <c r="BL68" s="232"/>
      <c r="BM68" s="232"/>
      <c r="BN68" s="232"/>
      <c r="BO68" s="232"/>
      <c r="BP68" s="232"/>
      <c r="BQ68" s="229">
        <v>62</v>
      </c>
      <c r="BR68" s="234"/>
      <c r="BS68" s="857"/>
      <c r="BT68" s="858"/>
      <c r="BU68" s="858"/>
      <c r="BV68" s="858"/>
      <c r="BW68" s="858"/>
      <c r="BX68" s="858"/>
      <c r="BY68" s="858"/>
      <c r="BZ68" s="858"/>
      <c r="CA68" s="858"/>
      <c r="CB68" s="858"/>
      <c r="CC68" s="858"/>
      <c r="CD68" s="858"/>
      <c r="CE68" s="858"/>
      <c r="CF68" s="858"/>
      <c r="CG68" s="863"/>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21"/>
    </row>
    <row r="69" spans="1:131" ht="26.25" customHeight="1" x14ac:dyDescent="0.15">
      <c r="A69" s="229">
        <v>2</v>
      </c>
      <c r="B69" s="871" t="s">
        <v>581</v>
      </c>
      <c r="C69" s="872"/>
      <c r="D69" s="872"/>
      <c r="E69" s="872"/>
      <c r="F69" s="872"/>
      <c r="G69" s="872"/>
      <c r="H69" s="872"/>
      <c r="I69" s="872"/>
      <c r="J69" s="872"/>
      <c r="K69" s="872"/>
      <c r="L69" s="872"/>
      <c r="M69" s="872"/>
      <c r="N69" s="872"/>
      <c r="O69" s="872"/>
      <c r="P69" s="873"/>
      <c r="Q69" s="874">
        <v>22</v>
      </c>
      <c r="R69" s="826"/>
      <c r="S69" s="826"/>
      <c r="T69" s="826"/>
      <c r="U69" s="826"/>
      <c r="V69" s="826">
        <v>16</v>
      </c>
      <c r="W69" s="826"/>
      <c r="X69" s="826"/>
      <c r="Y69" s="826"/>
      <c r="Z69" s="826"/>
      <c r="AA69" s="826">
        <v>6</v>
      </c>
      <c r="AB69" s="826"/>
      <c r="AC69" s="826"/>
      <c r="AD69" s="826"/>
      <c r="AE69" s="826"/>
      <c r="AF69" s="826">
        <v>6</v>
      </c>
      <c r="AG69" s="826"/>
      <c r="AH69" s="826"/>
      <c r="AI69" s="826"/>
      <c r="AJ69" s="826"/>
      <c r="AK69" s="826">
        <v>4</v>
      </c>
      <c r="AL69" s="826"/>
      <c r="AM69" s="826"/>
      <c r="AN69" s="826"/>
      <c r="AO69" s="826"/>
      <c r="AP69" s="826" t="s">
        <v>510</v>
      </c>
      <c r="AQ69" s="826"/>
      <c r="AR69" s="826"/>
      <c r="AS69" s="826"/>
      <c r="AT69" s="826"/>
      <c r="AU69" s="826" t="s">
        <v>510</v>
      </c>
      <c r="AV69" s="826"/>
      <c r="AW69" s="826"/>
      <c r="AX69" s="826"/>
      <c r="AY69" s="826"/>
      <c r="AZ69" s="830"/>
      <c r="BA69" s="830"/>
      <c r="BB69" s="830"/>
      <c r="BC69" s="830"/>
      <c r="BD69" s="831"/>
      <c r="BE69" s="232"/>
      <c r="BF69" s="232"/>
      <c r="BG69" s="232"/>
      <c r="BH69" s="232"/>
      <c r="BI69" s="232"/>
      <c r="BJ69" s="232"/>
      <c r="BK69" s="232"/>
      <c r="BL69" s="232"/>
      <c r="BM69" s="232"/>
      <c r="BN69" s="232"/>
      <c r="BO69" s="232"/>
      <c r="BP69" s="232"/>
      <c r="BQ69" s="229">
        <v>63</v>
      </c>
      <c r="BR69" s="234"/>
      <c r="BS69" s="857"/>
      <c r="BT69" s="858"/>
      <c r="BU69" s="858"/>
      <c r="BV69" s="858"/>
      <c r="BW69" s="858"/>
      <c r="BX69" s="858"/>
      <c r="BY69" s="858"/>
      <c r="BZ69" s="858"/>
      <c r="CA69" s="858"/>
      <c r="CB69" s="858"/>
      <c r="CC69" s="858"/>
      <c r="CD69" s="858"/>
      <c r="CE69" s="858"/>
      <c r="CF69" s="858"/>
      <c r="CG69" s="863"/>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21"/>
    </row>
    <row r="70" spans="1:131" ht="26.25" customHeight="1" x14ac:dyDescent="0.15">
      <c r="A70" s="229">
        <v>3</v>
      </c>
      <c r="B70" s="871" t="s">
        <v>582</v>
      </c>
      <c r="C70" s="872"/>
      <c r="D70" s="872"/>
      <c r="E70" s="872"/>
      <c r="F70" s="872"/>
      <c r="G70" s="872"/>
      <c r="H70" s="872"/>
      <c r="I70" s="872"/>
      <c r="J70" s="872"/>
      <c r="K70" s="872"/>
      <c r="L70" s="872"/>
      <c r="M70" s="872"/>
      <c r="N70" s="872"/>
      <c r="O70" s="872"/>
      <c r="P70" s="873"/>
      <c r="Q70" s="874">
        <v>160</v>
      </c>
      <c r="R70" s="826"/>
      <c r="S70" s="826"/>
      <c r="T70" s="826"/>
      <c r="U70" s="826"/>
      <c r="V70" s="826">
        <v>153</v>
      </c>
      <c r="W70" s="826"/>
      <c r="X70" s="826"/>
      <c r="Y70" s="826"/>
      <c r="Z70" s="826"/>
      <c r="AA70" s="826">
        <v>8</v>
      </c>
      <c r="AB70" s="826"/>
      <c r="AC70" s="826"/>
      <c r="AD70" s="826"/>
      <c r="AE70" s="826"/>
      <c r="AF70" s="826">
        <v>8</v>
      </c>
      <c r="AG70" s="826"/>
      <c r="AH70" s="826"/>
      <c r="AI70" s="826"/>
      <c r="AJ70" s="826"/>
      <c r="AK70" s="826">
        <v>33</v>
      </c>
      <c r="AL70" s="826"/>
      <c r="AM70" s="826"/>
      <c r="AN70" s="826"/>
      <c r="AO70" s="826"/>
      <c r="AP70" s="826" t="s">
        <v>510</v>
      </c>
      <c r="AQ70" s="826"/>
      <c r="AR70" s="826"/>
      <c r="AS70" s="826"/>
      <c r="AT70" s="826"/>
      <c r="AU70" s="826" t="s">
        <v>510</v>
      </c>
      <c r="AV70" s="826"/>
      <c r="AW70" s="826"/>
      <c r="AX70" s="826"/>
      <c r="AY70" s="826"/>
      <c r="AZ70" s="830"/>
      <c r="BA70" s="830"/>
      <c r="BB70" s="830"/>
      <c r="BC70" s="830"/>
      <c r="BD70" s="831"/>
      <c r="BE70" s="232"/>
      <c r="BF70" s="232"/>
      <c r="BG70" s="232"/>
      <c r="BH70" s="232"/>
      <c r="BI70" s="232"/>
      <c r="BJ70" s="232"/>
      <c r="BK70" s="232"/>
      <c r="BL70" s="232"/>
      <c r="BM70" s="232"/>
      <c r="BN70" s="232"/>
      <c r="BO70" s="232"/>
      <c r="BP70" s="232"/>
      <c r="BQ70" s="229">
        <v>64</v>
      </c>
      <c r="BR70" s="234"/>
      <c r="BS70" s="857"/>
      <c r="BT70" s="858"/>
      <c r="BU70" s="858"/>
      <c r="BV70" s="858"/>
      <c r="BW70" s="858"/>
      <c r="BX70" s="858"/>
      <c r="BY70" s="858"/>
      <c r="BZ70" s="858"/>
      <c r="CA70" s="858"/>
      <c r="CB70" s="858"/>
      <c r="CC70" s="858"/>
      <c r="CD70" s="858"/>
      <c r="CE70" s="858"/>
      <c r="CF70" s="858"/>
      <c r="CG70" s="863"/>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21"/>
    </row>
    <row r="71" spans="1:131" ht="26.25" customHeight="1" x14ac:dyDescent="0.15">
      <c r="A71" s="229">
        <v>4</v>
      </c>
      <c r="B71" s="871" t="s">
        <v>583</v>
      </c>
      <c r="C71" s="872"/>
      <c r="D71" s="872"/>
      <c r="E71" s="872"/>
      <c r="F71" s="872"/>
      <c r="G71" s="872"/>
      <c r="H71" s="872"/>
      <c r="I71" s="872"/>
      <c r="J71" s="872"/>
      <c r="K71" s="872"/>
      <c r="L71" s="872"/>
      <c r="M71" s="872"/>
      <c r="N71" s="872"/>
      <c r="O71" s="872"/>
      <c r="P71" s="873"/>
      <c r="Q71" s="874">
        <v>228759</v>
      </c>
      <c r="R71" s="826"/>
      <c r="S71" s="826"/>
      <c r="T71" s="826"/>
      <c r="U71" s="826"/>
      <c r="V71" s="826">
        <v>221002</v>
      </c>
      <c r="W71" s="826"/>
      <c r="X71" s="826"/>
      <c r="Y71" s="826"/>
      <c r="Z71" s="826"/>
      <c r="AA71" s="826">
        <v>6757</v>
      </c>
      <c r="AB71" s="826"/>
      <c r="AC71" s="826"/>
      <c r="AD71" s="826"/>
      <c r="AE71" s="826"/>
      <c r="AF71" s="826">
        <v>6757</v>
      </c>
      <c r="AG71" s="826"/>
      <c r="AH71" s="826"/>
      <c r="AI71" s="826"/>
      <c r="AJ71" s="826"/>
      <c r="AK71" s="826">
        <v>10</v>
      </c>
      <c r="AL71" s="826"/>
      <c r="AM71" s="826"/>
      <c r="AN71" s="826"/>
      <c r="AO71" s="826"/>
      <c r="AP71" s="826" t="s">
        <v>510</v>
      </c>
      <c r="AQ71" s="826"/>
      <c r="AR71" s="826"/>
      <c r="AS71" s="826"/>
      <c r="AT71" s="826"/>
      <c r="AU71" s="826" t="s">
        <v>510</v>
      </c>
      <c r="AV71" s="826"/>
      <c r="AW71" s="826"/>
      <c r="AX71" s="826"/>
      <c r="AY71" s="826"/>
      <c r="AZ71" s="830"/>
      <c r="BA71" s="830"/>
      <c r="BB71" s="830"/>
      <c r="BC71" s="830"/>
      <c r="BD71" s="831"/>
      <c r="BE71" s="232"/>
      <c r="BF71" s="232"/>
      <c r="BG71" s="232"/>
      <c r="BH71" s="232"/>
      <c r="BI71" s="232"/>
      <c r="BJ71" s="232"/>
      <c r="BK71" s="232"/>
      <c r="BL71" s="232"/>
      <c r="BM71" s="232"/>
      <c r="BN71" s="232"/>
      <c r="BO71" s="232"/>
      <c r="BP71" s="232"/>
      <c r="BQ71" s="229">
        <v>65</v>
      </c>
      <c r="BR71" s="234"/>
      <c r="BS71" s="857"/>
      <c r="BT71" s="858"/>
      <c r="BU71" s="858"/>
      <c r="BV71" s="858"/>
      <c r="BW71" s="858"/>
      <c r="BX71" s="858"/>
      <c r="BY71" s="858"/>
      <c r="BZ71" s="858"/>
      <c r="CA71" s="858"/>
      <c r="CB71" s="858"/>
      <c r="CC71" s="858"/>
      <c r="CD71" s="858"/>
      <c r="CE71" s="858"/>
      <c r="CF71" s="858"/>
      <c r="CG71" s="863"/>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21"/>
    </row>
    <row r="72" spans="1:131" ht="26.25" customHeight="1" x14ac:dyDescent="0.15">
      <c r="A72" s="229">
        <v>5</v>
      </c>
      <c r="B72" s="871"/>
      <c r="C72" s="872"/>
      <c r="D72" s="872"/>
      <c r="E72" s="872"/>
      <c r="F72" s="872"/>
      <c r="G72" s="872"/>
      <c r="H72" s="872"/>
      <c r="I72" s="872"/>
      <c r="J72" s="872"/>
      <c r="K72" s="872"/>
      <c r="L72" s="872"/>
      <c r="M72" s="872"/>
      <c r="N72" s="872"/>
      <c r="O72" s="872"/>
      <c r="P72" s="873"/>
      <c r="Q72" s="874"/>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30"/>
      <c r="BA72" s="830"/>
      <c r="BB72" s="830"/>
      <c r="BC72" s="830"/>
      <c r="BD72" s="831"/>
      <c r="BE72" s="232"/>
      <c r="BF72" s="232"/>
      <c r="BG72" s="232"/>
      <c r="BH72" s="232"/>
      <c r="BI72" s="232"/>
      <c r="BJ72" s="232"/>
      <c r="BK72" s="232"/>
      <c r="BL72" s="232"/>
      <c r="BM72" s="232"/>
      <c r="BN72" s="232"/>
      <c r="BO72" s="232"/>
      <c r="BP72" s="232"/>
      <c r="BQ72" s="229">
        <v>66</v>
      </c>
      <c r="BR72" s="234"/>
      <c r="BS72" s="857"/>
      <c r="BT72" s="858"/>
      <c r="BU72" s="858"/>
      <c r="BV72" s="858"/>
      <c r="BW72" s="858"/>
      <c r="BX72" s="858"/>
      <c r="BY72" s="858"/>
      <c r="BZ72" s="858"/>
      <c r="CA72" s="858"/>
      <c r="CB72" s="858"/>
      <c r="CC72" s="858"/>
      <c r="CD72" s="858"/>
      <c r="CE72" s="858"/>
      <c r="CF72" s="858"/>
      <c r="CG72" s="863"/>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21"/>
    </row>
    <row r="73" spans="1:131" ht="26.25" customHeight="1" x14ac:dyDescent="0.15">
      <c r="A73" s="229">
        <v>6</v>
      </c>
      <c r="B73" s="871"/>
      <c r="C73" s="872"/>
      <c r="D73" s="872"/>
      <c r="E73" s="872"/>
      <c r="F73" s="872"/>
      <c r="G73" s="872"/>
      <c r="H73" s="872"/>
      <c r="I73" s="872"/>
      <c r="J73" s="872"/>
      <c r="K73" s="872"/>
      <c r="L73" s="872"/>
      <c r="M73" s="872"/>
      <c r="N73" s="872"/>
      <c r="O73" s="872"/>
      <c r="P73" s="873"/>
      <c r="Q73" s="874"/>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30"/>
      <c r="BA73" s="830"/>
      <c r="BB73" s="830"/>
      <c r="BC73" s="830"/>
      <c r="BD73" s="831"/>
      <c r="BE73" s="232"/>
      <c r="BF73" s="232"/>
      <c r="BG73" s="232"/>
      <c r="BH73" s="232"/>
      <c r="BI73" s="232"/>
      <c r="BJ73" s="232"/>
      <c r="BK73" s="232"/>
      <c r="BL73" s="232"/>
      <c r="BM73" s="232"/>
      <c r="BN73" s="232"/>
      <c r="BO73" s="232"/>
      <c r="BP73" s="232"/>
      <c r="BQ73" s="229">
        <v>67</v>
      </c>
      <c r="BR73" s="234"/>
      <c r="BS73" s="857"/>
      <c r="BT73" s="858"/>
      <c r="BU73" s="858"/>
      <c r="BV73" s="858"/>
      <c r="BW73" s="858"/>
      <c r="BX73" s="858"/>
      <c r="BY73" s="858"/>
      <c r="BZ73" s="858"/>
      <c r="CA73" s="858"/>
      <c r="CB73" s="858"/>
      <c r="CC73" s="858"/>
      <c r="CD73" s="858"/>
      <c r="CE73" s="858"/>
      <c r="CF73" s="858"/>
      <c r="CG73" s="863"/>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21"/>
    </row>
    <row r="74" spans="1:131" ht="26.25" customHeight="1" x14ac:dyDescent="0.15">
      <c r="A74" s="229">
        <v>7</v>
      </c>
      <c r="B74" s="871"/>
      <c r="C74" s="872"/>
      <c r="D74" s="872"/>
      <c r="E74" s="872"/>
      <c r="F74" s="872"/>
      <c r="G74" s="872"/>
      <c r="H74" s="872"/>
      <c r="I74" s="872"/>
      <c r="J74" s="872"/>
      <c r="K74" s="872"/>
      <c r="L74" s="872"/>
      <c r="M74" s="872"/>
      <c r="N74" s="872"/>
      <c r="O74" s="872"/>
      <c r="P74" s="873"/>
      <c r="Q74" s="874"/>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30"/>
      <c r="BA74" s="830"/>
      <c r="BB74" s="830"/>
      <c r="BC74" s="830"/>
      <c r="BD74" s="831"/>
      <c r="BE74" s="232"/>
      <c r="BF74" s="232"/>
      <c r="BG74" s="232"/>
      <c r="BH74" s="232"/>
      <c r="BI74" s="232"/>
      <c r="BJ74" s="232"/>
      <c r="BK74" s="232"/>
      <c r="BL74" s="232"/>
      <c r="BM74" s="232"/>
      <c r="BN74" s="232"/>
      <c r="BO74" s="232"/>
      <c r="BP74" s="232"/>
      <c r="BQ74" s="229">
        <v>68</v>
      </c>
      <c r="BR74" s="234"/>
      <c r="BS74" s="857"/>
      <c r="BT74" s="858"/>
      <c r="BU74" s="858"/>
      <c r="BV74" s="858"/>
      <c r="BW74" s="858"/>
      <c r="BX74" s="858"/>
      <c r="BY74" s="858"/>
      <c r="BZ74" s="858"/>
      <c r="CA74" s="858"/>
      <c r="CB74" s="858"/>
      <c r="CC74" s="858"/>
      <c r="CD74" s="858"/>
      <c r="CE74" s="858"/>
      <c r="CF74" s="858"/>
      <c r="CG74" s="863"/>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21"/>
    </row>
    <row r="75" spans="1:131" ht="26.25" customHeight="1" x14ac:dyDescent="0.15">
      <c r="A75" s="229">
        <v>8</v>
      </c>
      <c r="B75" s="871"/>
      <c r="C75" s="872"/>
      <c r="D75" s="872"/>
      <c r="E75" s="872"/>
      <c r="F75" s="872"/>
      <c r="G75" s="872"/>
      <c r="H75" s="872"/>
      <c r="I75" s="872"/>
      <c r="J75" s="872"/>
      <c r="K75" s="872"/>
      <c r="L75" s="872"/>
      <c r="M75" s="872"/>
      <c r="N75" s="872"/>
      <c r="O75" s="872"/>
      <c r="P75" s="873"/>
      <c r="Q75" s="875"/>
      <c r="R75" s="828"/>
      <c r="S75" s="828"/>
      <c r="T75" s="828"/>
      <c r="U75" s="829"/>
      <c r="V75" s="827"/>
      <c r="W75" s="828"/>
      <c r="X75" s="828"/>
      <c r="Y75" s="828"/>
      <c r="Z75" s="829"/>
      <c r="AA75" s="827"/>
      <c r="AB75" s="828"/>
      <c r="AC75" s="828"/>
      <c r="AD75" s="828"/>
      <c r="AE75" s="829"/>
      <c r="AF75" s="827"/>
      <c r="AG75" s="828"/>
      <c r="AH75" s="828"/>
      <c r="AI75" s="828"/>
      <c r="AJ75" s="829"/>
      <c r="AK75" s="827"/>
      <c r="AL75" s="828"/>
      <c r="AM75" s="828"/>
      <c r="AN75" s="828"/>
      <c r="AO75" s="829"/>
      <c r="AP75" s="827"/>
      <c r="AQ75" s="828"/>
      <c r="AR75" s="828"/>
      <c r="AS75" s="828"/>
      <c r="AT75" s="829"/>
      <c r="AU75" s="827"/>
      <c r="AV75" s="828"/>
      <c r="AW75" s="828"/>
      <c r="AX75" s="828"/>
      <c r="AY75" s="829"/>
      <c r="AZ75" s="830"/>
      <c r="BA75" s="830"/>
      <c r="BB75" s="830"/>
      <c r="BC75" s="830"/>
      <c r="BD75" s="831"/>
      <c r="BE75" s="232"/>
      <c r="BF75" s="232"/>
      <c r="BG75" s="232"/>
      <c r="BH75" s="232"/>
      <c r="BI75" s="232"/>
      <c r="BJ75" s="232"/>
      <c r="BK75" s="232"/>
      <c r="BL75" s="232"/>
      <c r="BM75" s="232"/>
      <c r="BN75" s="232"/>
      <c r="BO75" s="232"/>
      <c r="BP75" s="232"/>
      <c r="BQ75" s="229">
        <v>69</v>
      </c>
      <c r="BR75" s="234"/>
      <c r="BS75" s="857"/>
      <c r="BT75" s="858"/>
      <c r="BU75" s="858"/>
      <c r="BV75" s="858"/>
      <c r="BW75" s="858"/>
      <c r="BX75" s="858"/>
      <c r="BY75" s="858"/>
      <c r="BZ75" s="858"/>
      <c r="CA75" s="858"/>
      <c r="CB75" s="858"/>
      <c r="CC75" s="858"/>
      <c r="CD75" s="858"/>
      <c r="CE75" s="858"/>
      <c r="CF75" s="858"/>
      <c r="CG75" s="863"/>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21"/>
    </row>
    <row r="76" spans="1:131" ht="26.25" customHeight="1" x14ac:dyDescent="0.15">
      <c r="A76" s="229">
        <v>9</v>
      </c>
      <c r="B76" s="871"/>
      <c r="C76" s="872"/>
      <c r="D76" s="872"/>
      <c r="E76" s="872"/>
      <c r="F76" s="872"/>
      <c r="G76" s="872"/>
      <c r="H76" s="872"/>
      <c r="I76" s="872"/>
      <c r="J76" s="872"/>
      <c r="K76" s="872"/>
      <c r="L76" s="872"/>
      <c r="M76" s="872"/>
      <c r="N76" s="872"/>
      <c r="O76" s="872"/>
      <c r="P76" s="873"/>
      <c r="Q76" s="875"/>
      <c r="R76" s="828"/>
      <c r="S76" s="828"/>
      <c r="T76" s="828"/>
      <c r="U76" s="829"/>
      <c r="V76" s="827"/>
      <c r="W76" s="828"/>
      <c r="X76" s="828"/>
      <c r="Y76" s="828"/>
      <c r="Z76" s="829"/>
      <c r="AA76" s="827"/>
      <c r="AB76" s="828"/>
      <c r="AC76" s="828"/>
      <c r="AD76" s="828"/>
      <c r="AE76" s="829"/>
      <c r="AF76" s="827"/>
      <c r="AG76" s="828"/>
      <c r="AH76" s="828"/>
      <c r="AI76" s="828"/>
      <c r="AJ76" s="829"/>
      <c r="AK76" s="827"/>
      <c r="AL76" s="828"/>
      <c r="AM76" s="828"/>
      <c r="AN76" s="828"/>
      <c r="AO76" s="829"/>
      <c r="AP76" s="827"/>
      <c r="AQ76" s="828"/>
      <c r="AR76" s="828"/>
      <c r="AS76" s="828"/>
      <c r="AT76" s="829"/>
      <c r="AU76" s="827"/>
      <c r="AV76" s="828"/>
      <c r="AW76" s="828"/>
      <c r="AX76" s="828"/>
      <c r="AY76" s="829"/>
      <c r="AZ76" s="830"/>
      <c r="BA76" s="830"/>
      <c r="BB76" s="830"/>
      <c r="BC76" s="830"/>
      <c r="BD76" s="831"/>
      <c r="BE76" s="232"/>
      <c r="BF76" s="232"/>
      <c r="BG76" s="232"/>
      <c r="BH76" s="232"/>
      <c r="BI76" s="232"/>
      <c r="BJ76" s="232"/>
      <c r="BK76" s="232"/>
      <c r="BL76" s="232"/>
      <c r="BM76" s="232"/>
      <c r="BN76" s="232"/>
      <c r="BO76" s="232"/>
      <c r="BP76" s="232"/>
      <c r="BQ76" s="229">
        <v>70</v>
      </c>
      <c r="BR76" s="234"/>
      <c r="BS76" s="857"/>
      <c r="BT76" s="858"/>
      <c r="BU76" s="858"/>
      <c r="BV76" s="858"/>
      <c r="BW76" s="858"/>
      <c r="BX76" s="858"/>
      <c r="BY76" s="858"/>
      <c r="BZ76" s="858"/>
      <c r="CA76" s="858"/>
      <c r="CB76" s="858"/>
      <c r="CC76" s="858"/>
      <c r="CD76" s="858"/>
      <c r="CE76" s="858"/>
      <c r="CF76" s="858"/>
      <c r="CG76" s="863"/>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21"/>
    </row>
    <row r="77" spans="1:131" ht="26.25" customHeight="1" x14ac:dyDescent="0.15">
      <c r="A77" s="229">
        <v>10</v>
      </c>
      <c r="B77" s="871"/>
      <c r="C77" s="872"/>
      <c r="D77" s="872"/>
      <c r="E77" s="872"/>
      <c r="F77" s="872"/>
      <c r="G77" s="872"/>
      <c r="H77" s="872"/>
      <c r="I77" s="872"/>
      <c r="J77" s="872"/>
      <c r="K77" s="872"/>
      <c r="L77" s="872"/>
      <c r="M77" s="872"/>
      <c r="N77" s="872"/>
      <c r="O77" s="872"/>
      <c r="P77" s="873"/>
      <c r="Q77" s="875"/>
      <c r="R77" s="828"/>
      <c r="S77" s="828"/>
      <c r="T77" s="828"/>
      <c r="U77" s="829"/>
      <c r="V77" s="827"/>
      <c r="W77" s="828"/>
      <c r="X77" s="828"/>
      <c r="Y77" s="828"/>
      <c r="Z77" s="829"/>
      <c r="AA77" s="827"/>
      <c r="AB77" s="828"/>
      <c r="AC77" s="828"/>
      <c r="AD77" s="828"/>
      <c r="AE77" s="829"/>
      <c r="AF77" s="827"/>
      <c r="AG77" s="828"/>
      <c r="AH77" s="828"/>
      <c r="AI77" s="828"/>
      <c r="AJ77" s="829"/>
      <c r="AK77" s="827"/>
      <c r="AL77" s="828"/>
      <c r="AM77" s="828"/>
      <c r="AN77" s="828"/>
      <c r="AO77" s="829"/>
      <c r="AP77" s="827"/>
      <c r="AQ77" s="828"/>
      <c r="AR77" s="828"/>
      <c r="AS77" s="828"/>
      <c r="AT77" s="829"/>
      <c r="AU77" s="827"/>
      <c r="AV77" s="828"/>
      <c r="AW77" s="828"/>
      <c r="AX77" s="828"/>
      <c r="AY77" s="829"/>
      <c r="AZ77" s="830"/>
      <c r="BA77" s="830"/>
      <c r="BB77" s="830"/>
      <c r="BC77" s="830"/>
      <c r="BD77" s="831"/>
      <c r="BE77" s="232"/>
      <c r="BF77" s="232"/>
      <c r="BG77" s="232"/>
      <c r="BH77" s="232"/>
      <c r="BI77" s="232"/>
      <c r="BJ77" s="232"/>
      <c r="BK77" s="232"/>
      <c r="BL77" s="232"/>
      <c r="BM77" s="232"/>
      <c r="BN77" s="232"/>
      <c r="BO77" s="232"/>
      <c r="BP77" s="232"/>
      <c r="BQ77" s="229">
        <v>71</v>
      </c>
      <c r="BR77" s="234"/>
      <c r="BS77" s="857"/>
      <c r="BT77" s="858"/>
      <c r="BU77" s="858"/>
      <c r="BV77" s="858"/>
      <c r="BW77" s="858"/>
      <c r="BX77" s="858"/>
      <c r="BY77" s="858"/>
      <c r="BZ77" s="858"/>
      <c r="CA77" s="858"/>
      <c r="CB77" s="858"/>
      <c r="CC77" s="858"/>
      <c r="CD77" s="858"/>
      <c r="CE77" s="858"/>
      <c r="CF77" s="858"/>
      <c r="CG77" s="863"/>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21"/>
    </row>
    <row r="78" spans="1:131" ht="26.25" customHeight="1" x14ac:dyDescent="0.15">
      <c r="A78" s="229">
        <v>11</v>
      </c>
      <c r="B78" s="871"/>
      <c r="C78" s="872"/>
      <c r="D78" s="872"/>
      <c r="E78" s="872"/>
      <c r="F78" s="872"/>
      <c r="G78" s="872"/>
      <c r="H78" s="872"/>
      <c r="I78" s="872"/>
      <c r="J78" s="872"/>
      <c r="K78" s="872"/>
      <c r="L78" s="872"/>
      <c r="M78" s="872"/>
      <c r="N78" s="872"/>
      <c r="O78" s="872"/>
      <c r="P78" s="873"/>
      <c r="Q78" s="874"/>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30"/>
      <c r="BA78" s="830"/>
      <c r="BB78" s="830"/>
      <c r="BC78" s="830"/>
      <c r="BD78" s="831"/>
      <c r="BE78" s="232"/>
      <c r="BF78" s="232"/>
      <c r="BG78" s="232"/>
      <c r="BH78" s="232"/>
      <c r="BI78" s="232"/>
      <c r="BJ78" s="221"/>
      <c r="BK78" s="221"/>
      <c r="BL78" s="221"/>
      <c r="BM78" s="221"/>
      <c r="BN78" s="221"/>
      <c r="BO78" s="232"/>
      <c r="BP78" s="232"/>
      <c r="BQ78" s="229">
        <v>72</v>
      </c>
      <c r="BR78" s="234"/>
      <c r="BS78" s="857"/>
      <c r="BT78" s="858"/>
      <c r="BU78" s="858"/>
      <c r="BV78" s="858"/>
      <c r="BW78" s="858"/>
      <c r="BX78" s="858"/>
      <c r="BY78" s="858"/>
      <c r="BZ78" s="858"/>
      <c r="CA78" s="858"/>
      <c r="CB78" s="858"/>
      <c r="CC78" s="858"/>
      <c r="CD78" s="858"/>
      <c r="CE78" s="858"/>
      <c r="CF78" s="858"/>
      <c r="CG78" s="863"/>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21"/>
    </row>
    <row r="79" spans="1:131" ht="26.25" customHeight="1" x14ac:dyDescent="0.15">
      <c r="A79" s="229">
        <v>12</v>
      </c>
      <c r="B79" s="871"/>
      <c r="C79" s="872"/>
      <c r="D79" s="872"/>
      <c r="E79" s="872"/>
      <c r="F79" s="872"/>
      <c r="G79" s="872"/>
      <c r="H79" s="872"/>
      <c r="I79" s="872"/>
      <c r="J79" s="872"/>
      <c r="K79" s="872"/>
      <c r="L79" s="872"/>
      <c r="M79" s="872"/>
      <c r="N79" s="872"/>
      <c r="O79" s="872"/>
      <c r="P79" s="873"/>
      <c r="Q79" s="874"/>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30"/>
      <c r="BA79" s="830"/>
      <c r="BB79" s="830"/>
      <c r="BC79" s="830"/>
      <c r="BD79" s="831"/>
      <c r="BE79" s="232"/>
      <c r="BF79" s="232"/>
      <c r="BG79" s="232"/>
      <c r="BH79" s="232"/>
      <c r="BI79" s="232"/>
      <c r="BJ79" s="221"/>
      <c r="BK79" s="221"/>
      <c r="BL79" s="221"/>
      <c r="BM79" s="221"/>
      <c r="BN79" s="221"/>
      <c r="BO79" s="232"/>
      <c r="BP79" s="232"/>
      <c r="BQ79" s="229">
        <v>73</v>
      </c>
      <c r="BR79" s="234"/>
      <c r="BS79" s="857"/>
      <c r="BT79" s="858"/>
      <c r="BU79" s="858"/>
      <c r="BV79" s="858"/>
      <c r="BW79" s="858"/>
      <c r="BX79" s="858"/>
      <c r="BY79" s="858"/>
      <c r="BZ79" s="858"/>
      <c r="CA79" s="858"/>
      <c r="CB79" s="858"/>
      <c r="CC79" s="858"/>
      <c r="CD79" s="858"/>
      <c r="CE79" s="858"/>
      <c r="CF79" s="858"/>
      <c r="CG79" s="863"/>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21"/>
    </row>
    <row r="80" spans="1:131" ht="26.25" customHeight="1" x14ac:dyDescent="0.15">
      <c r="A80" s="229">
        <v>13</v>
      </c>
      <c r="B80" s="871"/>
      <c r="C80" s="872"/>
      <c r="D80" s="872"/>
      <c r="E80" s="872"/>
      <c r="F80" s="872"/>
      <c r="G80" s="872"/>
      <c r="H80" s="872"/>
      <c r="I80" s="872"/>
      <c r="J80" s="872"/>
      <c r="K80" s="872"/>
      <c r="L80" s="872"/>
      <c r="M80" s="872"/>
      <c r="N80" s="872"/>
      <c r="O80" s="872"/>
      <c r="P80" s="873"/>
      <c r="Q80" s="874"/>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30"/>
      <c r="BA80" s="830"/>
      <c r="BB80" s="830"/>
      <c r="BC80" s="830"/>
      <c r="BD80" s="831"/>
      <c r="BE80" s="232"/>
      <c r="BF80" s="232"/>
      <c r="BG80" s="232"/>
      <c r="BH80" s="232"/>
      <c r="BI80" s="232"/>
      <c r="BJ80" s="232"/>
      <c r="BK80" s="232"/>
      <c r="BL80" s="232"/>
      <c r="BM80" s="232"/>
      <c r="BN80" s="232"/>
      <c r="BO80" s="232"/>
      <c r="BP80" s="232"/>
      <c r="BQ80" s="229">
        <v>74</v>
      </c>
      <c r="BR80" s="234"/>
      <c r="BS80" s="857"/>
      <c r="BT80" s="858"/>
      <c r="BU80" s="858"/>
      <c r="BV80" s="858"/>
      <c r="BW80" s="858"/>
      <c r="BX80" s="858"/>
      <c r="BY80" s="858"/>
      <c r="BZ80" s="858"/>
      <c r="CA80" s="858"/>
      <c r="CB80" s="858"/>
      <c r="CC80" s="858"/>
      <c r="CD80" s="858"/>
      <c r="CE80" s="858"/>
      <c r="CF80" s="858"/>
      <c r="CG80" s="863"/>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21"/>
    </row>
    <row r="81" spans="1:131" ht="26.25" customHeight="1" x14ac:dyDescent="0.15">
      <c r="A81" s="229">
        <v>14</v>
      </c>
      <c r="B81" s="871"/>
      <c r="C81" s="872"/>
      <c r="D81" s="872"/>
      <c r="E81" s="872"/>
      <c r="F81" s="872"/>
      <c r="G81" s="872"/>
      <c r="H81" s="872"/>
      <c r="I81" s="872"/>
      <c r="J81" s="872"/>
      <c r="K81" s="872"/>
      <c r="L81" s="872"/>
      <c r="M81" s="872"/>
      <c r="N81" s="872"/>
      <c r="O81" s="872"/>
      <c r="P81" s="873"/>
      <c r="Q81" s="874"/>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30"/>
      <c r="BA81" s="830"/>
      <c r="BB81" s="830"/>
      <c r="BC81" s="830"/>
      <c r="BD81" s="831"/>
      <c r="BE81" s="232"/>
      <c r="BF81" s="232"/>
      <c r="BG81" s="232"/>
      <c r="BH81" s="232"/>
      <c r="BI81" s="232"/>
      <c r="BJ81" s="232"/>
      <c r="BK81" s="232"/>
      <c r="BL81" s="232"/>
      <c r="BM81" s="232"/>
      <c r="BN81" s="232"/>
      <c r="BO81" s="232"/>
      <c r="BP81" s="232"/>
      <c r="BQ81" s="229">
        <v>75</v>
      </c>
      <c r="BR81" s="234"/>
      <c r="BS81" s="857"/>
      <c r="BT81" s="858"/>
      <c r="BU81" s="858"/>
      <c r="BV81" s="858"/>
      <c r="BW81" s="858"/>
      <c r="BX81" s="858"/>
      <c r="BY81" s="858"/>
      <c r="BZ81" s="858"/>
      <c r="CA81" s="858"/>
      <c r="CB81" s="858"/>
      <c r="CC81" s="858"/>
      <c r="CD81" s="858"/>
      <c r="CE81" s="858"/>
      <c r="CF81" s="858"/>
      <c r="CG81" s="863"/>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21"/>
    </row>
    <row r="82" spans="1:131" ht="26.25" customHeight="1" x14ac:dyDescent="0.15">
      <c r="A82" s="229">
        <v>15</v>
      </c>
      <c r="B82" s="871"/>
      <c r="C82" s="872"/>
      <c r="D82" s="872"/>
      <c r="E82" s="872"/>
      <c r="F82" s="872"/>
      <c r="G82" s="872"/>
      <c r="H82" s="872"/>
      <c r="I82" s="872"/>
      <c r="J82" s="872"/>
      <c r="K82" s="872"/>
      <c r="L82" s="872"/>
      <c r="M82" s="872"/>
      <c r="N82" s="872"/>
      <c r="O82" s="872"/>
      <c r="P82" s="873"/>
      <c r="Q82" s="874"/>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30"/>
      <c r="BA82" s="830"/>
      <c r="BB82" s="830"/>
      <c r="BC82" s="830"/>
      <c r="BD82" s="831"/>
      <c r="BE82" s="232"/>
      <c r="BF82" s="232"/>
      <c r="BG82" s="232"/>
      <c r="BH82" s="232"/>
      <c r="BI82" s="232"/>
      <c r="BJ82" s="232"/>
      <c r="BK82" s="232"/>
      <c r="BL82" s="232"/>
      <c r="BM82" s="232"/>
      <c r="BN82" s="232"/>
      <c r="BO82" s="232"/>
      <c r="BP82" s="232"/>
      <c r="BQ82" s="229">
        <v>76</v>
      </c>
      <c r="BR82" s="234"/>
      <c r="BS82" s="857"/>
      <c r="BT82" s="858"/>
      <c r="BU82" s="858"/>
      <c r="BV82" s="858"/>
      <c r="BW82" s="858"/>
      <c r="BX82" s="858"/>
      <c r="BY82" s="858"/>
      <c r="BZ82" s="858"/>
      <c r="CA82" s="858"/>
      <c r="CB82" s="858"/>
      <c r="CC82" s="858"/>
      <c r="CD82" s="858"/>
      <c r="CE82" s="858"/>
      <c r="CF82" s="858"/>
      <c r="CG82" s="863"/>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21"/>
    </row>
    <row r="83" spans="1:131" ht="26.25" customHeight="1" x14ac:dyDescent="0.15">
      <c r="A83" s="229">
        <v>16</v>
      </c>
      <c r="B83" s="871"/>
      <c r="C83" s="872"/>
      <c r="D83" s="872"/>
      <c r="E83" s="872"/>
      <c r="F83" s="872"/>
      <c r="G83" s="872"/>
      <c r="H83" s="872"/>
      <c r="I83" s="872"/>
      <c r="J83" s="872"/>
      <c r="K83" s="872"/>
      <c r="L83" s="872"/>
      <c r="M83" s="872"/>
      <c r="N83" s="872"/>
      <c r="O83" s="872"/>
      <c r="P83" s="873"/>
      <c r="Q83" s="874"/>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30"/>
      <c r="BA83" s="830"/>
      <c r="BB83" s="830"/>
      <c r="BC83" s="830"/>
      <c r="BD83" s="831"/>
      <c r="BE83" s="232"/>
      <c r="BF83" s="232"/>
      <c r="BG83" s="232"/>
      <c r="BH83" s="232"/>
      <c r="BI83" s="232"/>
      <c r="BJ83" s="232"/>
      <c r="BK83" s="232"/>
      <c r="BL83" s="232"/>
      <c r="BM83" s="232"/>
      <c r="BN83" s="232"/>
      <c r="BO83" s="232"/>
      <c r="BP83" s="232"/>
      <c r="BQ83" s="229">
        <v>77</v>
      </c>
      <c r="BR83" s="234"/>
      <c r="BS83" s="857"/>
      <c r="BT83" s="858"/>
      <c r="BU83" s="858"/>
      <c r="BV83" s="858"/>
      <c r="BW83" s="858"/>
      <c r="BX83" s="858"/>
      <c r="BY83" s="858"/>
      <c r="BZ83" s="858"/>
      <c r="CA83" s="858"/>
      <c r="CB83" s="858"/>
      <c r="CC83" s="858"/>
      <c r="CD83" s="858"/>
      <c r="CE83" s="858"/>
      <c r="CF83" s="858"/>
      <c r="CG83" s="863"/>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21"/>
    </row>
    <row r="84" spans="1:131" ht="26.25" customHeight="1" x14ac:dyDescent="0.15">
      <c r="A84" s="229">
        <v>17</v>
      </c>
      <c r="B84" s="871"/>
      <c r="C84" s="872"/>
      <c r="D84" s="872"/>
      <c r="E84" s="872"/>
      <c r="F84" s="872"/>
      <c r="G84" s="872"/>
      <c r="H84" s="872"/>
      <c r="I84" s="872"/>
      <c r="J84" s="872"/>
      <c r="K84" s="872"/>
      <c r="L84" s="872"/>
      <c r="M84" s="872"/>
      <c r="N84" s="872"/>
      <c r="O84" s="872"/>
      <c r="P84" s="873"/>
      <c r="Q84" s="874"/>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30"/>
      <c r="BA84" s="830"/>
      <c r="BB84" s="830"/>
      <c r="BC84" s="830"/>
      <c r="BD84" s="831"/>
      <c r="BE84" s="232"/>
      <c r="BF84" s="232"/>
      <c r="BG84" s="232"/>
      <c r="BH84" s="232"/>
      <c r="BI84" s="232"/>
      <c r="BJ84" s="232"/>
      <c r="BK84" s="232"/>
      <c r="BL84" s="232"/>
      <c r="BM84" s="232"/>
      <c r="BN84" s="232"/>
      <c r="BO84" s="232"/>
      <c r="BP84" s="232"/>
      <c r="BQ84" s="229">
        <v>78</v>
      </c>
      <c r="BR84" s="234"/>
      <c r="BS84" s="857"/>
      <c r="BT84" s="858"/>
      <c r="BU84" s="858"/>
      <c r="BV84" s="858"/>
      <c r="BW84" s="858"/>
      <c r="BX84" s="858"/>
      <c r="BY84" s="858"/>
      <c r="BZ84" s="858"/>
      <c r="CA84" s="858"/>
      <c r="CB84" s="858"/>
      <c r="CC84" s="858"/>
      <c r="CD84" s="858"/>
      <c r="CE84" s="858"/>
      <c r="CF84" s="858"/>
      <c r="CG84" s="863"/>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21"/>
    </row>
    <row r="85" spans="1:131" ht="26.25" customHeight="1" x14ac:dyDescent="0.15">
      <c r="A85" s="229">
        <v>18</v>
      </c>
      <c r="B85" s="871"/>
      <c r="C85" s="872"/>
      <c r="D85" s="872"/>
      <c r="E85" s="872"/>
      <c r="F85" s="872"/>
      <c r="G85" s="872"/>
      <c r="H85" s="872"/>
      <c r="I85" s="872"/>
      <c r="J85" s="872"/>
      <c r="K85" s="872"/>
      <c r="L85" s="872"/>
      <c r="M85" s="872"/>
      <c r="N85" s="872"/>
      <c r="O85" s="872"/>
      <c r="P85" s="873"/>
      <c r="Q85" s="874"/>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30"/>
      <c r="BA85" s="830"/>
      <c r="BB85" s="830"/>
      <c r="BC85" s="830"/>
      <c r="BD85" s="831"/>
      <c r="BE85" s="232"/>
      <c r="BF85" s="232"/>
      <c r="BG85" s="232"/>
      <c r="BH85" s="232"/>
      <c r="BI85" s="232"/>
      <c r="BJ85" s="232"/>
      <c r="BK85" s="232"/>
      <c r="BL85" s="232"/>
      <c r="BM85" s="232"/>
      <c r="BN85" s="232"/>
      <c r="BO85" s="232"/>
      <c r="BP85" s="232"/>
      <c r="BQ85" s="229">
        <v>79</v>
      </c>
      <c r="BR85" s="234"/>
      <c r="BS85" s="857"/>
      <c r="BT85" s="858"/>
      <c r="BU85" s="858"/>
      <c r="BV85" s="858"/>
      <c r="BW85" s="858"/>
      <c r="BX85" s="858"/>
      <c r="BY85" s="858"/>
      <c r="BZ85" s="858"/>
      <c r="CA85" s="858"/>
      <c r="CB85" s="858"/>
      <c r="CC85" s="858"/>
      <c r="CD85" s="858"/>
      <c r="CE85" s="858"/>
      <c r="CF85" s="858"/>
      <c r="CG85" s="863"/>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21"/>
    </row>
    <row r="86" spans="1:131" ht="26.25" customHeight="1" x14ac:dyDescent="0.15">
      <c r="A86" s="229">
        <v>19</v>
      </c>
      <c r="B86" s="871"/>
      <c r="C86" s="872"/>
      <c r="D86" s="872"/>
      <c r="E86" s="872"/>
      <c r="F86" s="872"/>
      <c r="G86" s="872"/>
      <c r="H86" s="872"/>
      <c r="I86" s="872"/>
      <c r="J86" s="872"/>
      <c r="K86" s="872"/>
      <c r="L86" s="872"/>
      <c r="M86" s="872"/>
      <c r="N86" s="872"/>
      <c r="O86" s="872"/>
      <c r="P86" s="873"/>
      <c r="Q86" s="874"/>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30"/>
      <c r="BA86" s="830"/>
      <c r="BB86" s="830"/>
      <c r="BC86" s="830"/>
      <c r="BD86" s="831"/>
      <c r="BE86" s="232"/>
      <c r="BF86" s="232"/>
      <c r="BG86" s="232"/>
      <c r="BH86" s="232"/>
      <c r="BI86" s="232"/>
      <c r="BJ86" s="232"/>
      <c r="BK86" s="232"/>
      <c r="BL86" s="232"/>
      <c r="BM86" s="232"/>
      <c r="BN86" s="232"/>
      <c r="BO86" s="232"/>
      <c r="BP86" s="232"/>
      <c r="BQ86" s="229">
        <v>80</v>
      </c>
      <c r="BR86" s="234"/>
      <c r="BS86" s="857"/>
      <c r="BT86" s="858"/>
      <c r="BU86" s="858"/>
      <c r="BV86" s="858"/>
      <c r="BW86" s="858"/>
      <c r="BX86" s="858"/>
      <c r="BY86" s="858"/>
      <c r="BZ86" s="858"/>
      <c r="CA86" s="858"/>
      <c r="CB86" s="858"/>
      <c r="CC86" s="858"/>
      <c r="CD86" s="858"/>
      <c r="CE86" s="858"/>
      <c r="CF86" s="858"/>
      <c r="CG86" s="863"/>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7"/>
      <c r="BT87" s="858"/>
      <c r="BU87" s="858"/>
      <c r="BV87" s="858"/>
      <c r="BW87" s="858"/>
      <c r="BX87" s="858"/>
      <c r="BY87" s="858"/>
      <c r="BZ87" s="858"/>
      <c r="CA87" s="858"/>
      <c r="CB87" s="858"/>
      <c r="CC87" s="858"/>
      <c r="CD87" s="858"/>
      <c r="CE87" s="858"/>
      <c r="CF87" s="858"/>
      <c r="CG87" s="863"/>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21"/>
    </row>
    <row r="88" spans="1:131" ht="26.25" customHeight="1" thickBot="1" x14ac:dyDescent="0.2">
      <c r="A88" s="231" t="s">
        <v>393</v>
      </c>
      <c r="B88" s="786" t="s">
        <v>421</v>
      </c>
      <c r="C88" s="787"/>
      <c r="D88" s="787"/>
      <c r="E88" s="787"/>
      <c r="F88" s="787"/>
      <c r="G88" s="787"/>
      <c r="H88" s="787"/>
      <c r="I88" s="787"/>
      <c r="J88" s="787"/>
      <c r="K88" s="787"/>
      <c r="L88" s="787"/>
      <c r="M88" s="787"/>
      <c r="N88" s="787"/>
      <c r="O88" s="787"/>
      <c r="P88" s="788"/>
      <c r="Q88" s="838"/>
      <c r="R88" s="839"/>
      <c r="S88" s="839"/>
      <c r="T88" s="839"/>
      <c r="U88" s="839"/>
      <c r="V88" s="839"/>
      <c r="W88" s="839"/>
      <c r="X88" s="839"/>
      <c r="Y88" s="839"/>
      <c r="Z88" s="839"/>
      <c r="AA88" s="839"/>
      <c r="AB88" s="839"/>
      <c r="AC88" s="839"/>
      <c r="AD88" s="839"/>
      <c r="AE88" s="839"/>
      <c r="AF88" s="842">
        <v>6993</v>
      </c>
      <c r="AG88" s="842"/>
      <c r="AH88" s="842"/>
      <c r="AI88" s="842"/>
      <c r="AJ88" s="842"/>
      <c r="AK88" s="839"/>
      <c r="AL88" s="839"/>
      <c r="AM88" s="839"/>
      <c r="AN88" s="839"/>
      <c r="AO88" s="839"/>
      <c r="AP88" s="842" t="s">
        <v>510</v>
      </c>
      <c r="AQ88" s="842"/>
      <c r="AR88" s="842"/>
      <c r="AS88" s="842"/>
      <c r="AT88" s="842"/>
      <c r="AU88" s="842" t="s">
        <v>510</v>
      </c>
      <c r="AV88" s="842"/>
      <c r="AW88" s="842"/>
      <c r="AX88" s="842"/>
      <c r="AY88" s="842"/>
      <c r="AZ88" s="847"/>
      <c r="BA88" s="847"/>
      <c r="BB88" s="847"/>
      <c r="BC88" s="847"/>
      <c r="BD88" s="848"/>
      <c r="BE88" s="232"/>
      <c r="BF88" s="232"/>
      <c r="BG88" s="232"/>
      <c r="BH88" s="232"/>
      <c r="BI88" s="232"/>
      <c r="BJ88" s="232"/>
      <c r="BK88" s="232"/>
      <c r="BL88" s="232"/>
      <c r="BM88" s="232"/>
      <c r="BN88" s="232"/>
      <c r="BO88" s="232"/>
      <c r="BP88" s="232"/>
      <c r="BQ88" s="229">
        <v>82</v>
      </c>
      <c r="BR88" s="234"/>
      <c r="BS88" s="857"/>
      <c r="BT88" s="858"/>
      <c r="BU88" s="858"/>
      <c r="BV88" s="858"/>
      <c r="BW88" s="858"/>
      <c r="BX88" s="858"/>
      <c r="BY88" s="858"/>
      <c r="BZ88" s="858"/>
      <c r="CA88" s="858"/>
      <c r="CB88" s="858"/>
      <c r="CC88" s="858"/>
      <c r="CD88" s="858"/>
      <c r="CE88" s="858"/>
      <c r="CF88" s="858"/>
      <c r="CG88" s="863"/>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7"/>
      <c r="BT89" s="858"/>
      <c r="BU89" s="858"/>
      <c r="BV89" s="858"/>
      <c r="BW89" s="858"/>
      <c r="BX89" s="858"/>
      <c r="BY89" s="858"/>
      <c r="BZ89" s="858"/>
      <c r="CA89" s="858"/>
      <c r="CB89" s="858"/>
      <c r="CC89" s="858"/>
      <c r="CD89" s="858"/>
      <c r="CE89" s="858"/>
      <c r="CF89" s="858"/>
      <c r="CG89" s="863"/>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7"/>
      <c r="BT90" s="858"/>
      <c r="BU90" s="858"/>
      <c r="BV90" s="858"/>
      <c r="BW90" s="858"/>
      <c r="BX90" s="858"/>
      <c r="BY90" s="858"/>
      <c r="BZ90" s="858"/>
      <c r="CA90" s="858"/>
      <c r="CB90" s="858"/>
      <c r="CC90" s="858"/>
      <c r="CD90" s="858"/>
      <c r="CE90" s="858"/>
      <c r="CF90" s="858"/>
      <c r="CG90" s="863"/>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7"/>
      <c r="BT91" s="858"/>
      <c r="BU91" s="858"/>
      <c r="BV91" s="858"/>
      <c r="BW91" s="858"/>
      <c r="BX91" s="858"/>
      <c r="BY91" s="858"/>
      <c r="BZ91" s="858"/>
      <c r="CA91" s="858"/>
      <c r="CB91" s="858"/>
      <c r="CC91" s="858"/>
      <c r="CD91" s="858"/>
      <c r="CE91" s="858"/>
      <c r="CF91" s="858"/>
      <c r="CG91" s="863"/>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7"/>
      <c r="BT92" s="858"/>
      <c r="BU92" s="858"/>
      <c r="BV92" s="858"/>
      <c r="BW92" s="858"/>
      <c r="BX92" s="858"/>
      <c r="BY92" s="858"/>
      <c r="BZ92" s="858"/>
      <c r="CA92" s="858"/>
      <c r="CB92" s="858"/>
      <c r="CC92" s="858"/>
      <c r="CD92" s="858"/>
      <c r="CE92" s="858"/>
      <c r="CF92" s="858"/>
      <c r="CG92" s="863"/>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7"/>
      <c r="BT93" s="858"/>
      <c r="BU93" s="858"/>
      <c r="BV93" s="858"/>
      <c r="BW93" s="858"/>
      <c r="BX93" s="858"/>
      <c r="BY93" s="858"/>
      <c r="BZ93" s="858"/>
      <c r="CA93" s="858"/>
      <c r="CB93" s="858"/>
      <c r="CC93" s="858"/>
      <c r="CD93" s="858"/>
      <c r="CE93" s="858"/>
      <c r="CF93" s="858"/>
      <c r="CG93" s="863"/>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7"/>
      <c r="BT94" s="858"/>
      <c r="BU94" s="858"/>
      <c r="BV94" s="858"/>
      <c r="BW94" s="858"/>
      <c r="BX94" s="858"/>
      <c r="BY94" s="858"/>
      <c r="BZ94" s="858"/>
      <c r="CA94" s="858"/>
      <c r="CB94" s="858"/>
      <c r="CC94" s="858"/>
      <c r="CD94" s="858"/>
      <c r="CE94" s="858"/>
      <c r="CF94" s="858"/>
      <c r="CG94" s="863"/>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7"/>
      <c r="BT95" s="858"/>
      <c r="BU95" s="858"/>
      <c r="BV95" s="858"/>
      <c r="BW95" s="858"/>
      <c r="BX95" s="858"/>
      <c r="BY95" s="858"/>
      <c r="BZ95" s="858"/>
      <c r="CA95" s="858"/>
      <c r="CB95" s="858"/>
      <c r="CC95" s="858"/>
      <c r="CD95" s="858"/>
      <c r="CE95" s="858"/>
      <c r="CF95" s="858"/>
      <c r="CG95" s="863"/>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7"/>
      <c r="BT96" s="858"/>
      <c r="BU96" s="858"/>
      <c r="BV96" s="858"/>
      <c r="BW96" s="858"/>
      <c r="BX96" s="858"/>
      <c r="BY96" s="858"/>
      <c r="BZ96" s="858"/>
      <c r="CA96" s="858"/>
      <c r="CB96" s="858"/>
      <c r="CC96" s="858"/>
      <c r="CD96" s="858"/>
      <c r="CE96" s="858"/>
      <c r="CF96" s="858"/>
      <c r="CG96" s="863"/>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7"/>
      <c r="BT97" s="858"/>
      <c r="BU97" s="858"/>
      <c r="BV97" s="858"/>
      <c r="BW97" s="858"/>
      <c r="BX97" s="858"/>
      <c r="BY97" s="858"/>
      <c r="BZ97" s="858"/>
      <c r="CA97" s="858"/>
      <c r="CB97" s="858"/>
      <c r="CC97" s="858"/>
      <c r="CD97" s="858"/>
      <c r="CE97" s="858"/>
      <c r="CF97" s="858"/>
      <c r="CG97" s="863"/>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7"/>
      <c r="BT98" s="858"/>
      <c r="BU98" s="858"/>
      <c r="BV98" s="858"/>
      <c r="BW98" s="858"/>
      <c r="BX98" s="858"/>
      <c r="BY98" s="858"/>
      <c r="BZ98" s="858"/>
      <c r="CA98" s="858"/>
      <c r="CB98" s="858"/>
      <c r="CC98" s="858"/>
      <c r="CD98" s="858"/>
      <c r="CE98" s="858"/>
      <c r="CF98" s="858"/>
      <c r="CG98" s="863"/>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7"/>
      <c r="BT99" s="858"/>
      <c r="BU99" s="858"/>
      <c r="BV99" s="858"/>
      <c r="BW99" s="858"/>
      <c r="BX99" s="858"/>
      <c r="BY99" s="858"/>
      <c r="BZ99" s="858"/>
      <c r="CA99" s="858"/>
      <c r="CB99" s="858"/>
      <c r="CC99" s="858"/>
      <c r="CD99" s="858"/>
      <c r="CE99" s="858"/>
      <c r="CF99" s="858"/>
      <c r="CG99" s="863"/>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7"/>
      <c r="BT100" s="858"/>
      <c r="BU100" s="858"/>
      <c r="BV100" s="858"/>
      <c r="BW100" s="858"/>
      <c r="BX100" s="858"/>
      <c r="BY100" s="858"/>
      <c r="BZ100" s="858"/>
      <c r="CA100" s="858"/>
      <c r="CB100" s="858"/>
      <c r="CC100" s="858"/>
      <c r="CD100" s="858"/>
      <c r="CE100" s="858"/>
      <c r="CF100" s="858"/>
      <c r="CG100" s="863"/>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7"/>
      <c r="BT101" s="858"/>
      <c r="BU101" s="858"/>
      <c r="BV101" s="858"/>
      <c r="BW101" s="858"/>
      <c r="BX101" s="858"/>
      <c r="BY101" s="858"/>
      <c r="BZ101" s="858"/>
      <c r="CA101" s="858"/>
      <c r="CB101" s="858"/>
      <c r="CC101" s="858"/>
      <c r="CD101" s="858"/>
      <c r="CE101" s="858"/>
      <c r="CF101" s="858"/>
      <c r="CG101" s="863"/>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86" t="s">
        <v>422</v>
      </c>
      <c r="BS102" s="787"/>
      <c r="BT102" s="787"/>
      <c r="BU102" s="787"/>
      <c r="BV102" s="787"/>
      <c r="BW102" s="787"/>
      <c r="BX102" s="787"/>
      <c r="BY102" s="787"/>
      <c r="BZ102" s="787"/>
      <c r="CA102" s="787"/>
      <c r="CB102" s="787"/>
      <c r="CC102" s="787"/>
      <c r="CD102" s="787"/>
      <c r="CE102" s="787"/>
      <c r="CF102" s="787"/>
      <c r="CG102" s="788"/>
      <c r="CH102" s="883"/>
      <c r="CI102" s="884"/>
      <c r="CJ102" s="884"/>
      <c r="CK102" s="884"/>
      <c r="CL102" s="885"/>
      <c r="CM102" s="883"/>
      <c r="CN102" s="884"/>
      <c r="CO102" s="884"/>
      <c r="CP102" s="884"/>
      <c r="CQ102" s="885"/>
      <c r="CR102" s="886">
        <v>152</v>
      </c>
      <c r="CS102" s="850"/>
      <c r="CT102" s="850"/>
      <c r="CU102" s="850"/>
      <c r="CV102" s="887"/>
      <c r="CW102" s="886">
        <v>12</v>
      </c>
      <c r="CX102" s="850"/>
      <c r="CY102" s="850"/>
      <c r="CZ102" s="850"/>
      <c r="DA102" s="887"/>
      <c r="DB102" s="886" t="s">
        <v>510</v>
      </c>
      <c r="DC102" s="850"/>
      <c r="DD102" s="850"/>
      <c r="DE102" s="850"/>
      <c r="DF102" s="887"/>
      <c r="DG102" s="886" t="s">
        <v>510</v>
      </c>
      <c r="DH102" s="850"/>
      <c r="DI102" s="850"/>
      <c r="DJ102" s="850"/>
      <c r="DK102" s="887"/>
      <c r="DL102" s="886">
        <v>199</v>
      </c>
      <c r="DM102" s="850"/>
      <c r="DN102" s="850"/>
      <c r="DO102" s="850"/>
      <c r="DP102" s="887"/>
      <c r="DQ102" s="886">
        <v>20</v>
      </c>
      <c r="DR102" s="850"/>
      <c r="DS102" s="850"/>
      <c r="DT102" s="850"/>
      <c r="DU102" s="887"/>
      <c r="DV102" s="786"/>
      <c r="DW102" s="787"/>
      <c r="DX102" s="787"/>
      <c r="DY102" s="787"/>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423</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424</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427</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428</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429</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430</v>
      </c>
      <c r="AB109" s="889"/>
      <c r="AC109" s="889"/>
      <c r="AD109" s="889"/>
      <c r="AE109" s="890"/>
      <c r="AF109" s="888" t="s">
        <v>431</v>
      </c>
      <c r="AG109" s="889"/>
      <c r="AH109" s="889"/>
      <c r="AI109" s="889"/>
      <c r="AJ109" s="890"/>
      <c r="AK109" s="888" t="s">
        <v>306</v>
      </c>
      <c r="AL109" s="889"/>
      <c r="AM109" s="889"/>
      <c r="AN109" s="889"/>
      <c r="AO109" s="890"/>
      <c r="AP109" s="888" t="s">
        <v>432</v>
      </c>
      <c r="AQ109" s="889"/>
      <c r="AR109" s="889"/>
      <c r="AS109" s="889"/>
      <c r="AT109" s="891"/>
      <c r="AU109" s="908" t="s">
        <v>429</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430</v>
      </c>
      <c r="BR109" s="889"/>
      <c r="BS109" s="889"/>
      <c r="BT109" s="889"/>
      <c r="BU109" s="890"/>
      <c r="BV109" s="888" t="s">
        <v>431</v>
      </c>
      <c r="BW109" s="889"/>
      <c r="BX109" s="889"/>
      <c r="BY109" s="889"/>
      <c r="BZ109" s="890"/>
      <c r="CA109" s="888" t="s">
        <v>306</v>
      </c>
      <c r="CB109" s="889"/>
      <c r="CC109" s="889"/>
      <c r="CD109" s="889"/>
      <c r="CE109" s="890"/>
      <c r="CF109" s="909" t="s">
        <v>432</v>
      </c>
      <c r="CG109" s="909"/>
      <c r="CH109" s="909"/>
      <c r="CI109" s="909"/>
      <c r="CJ109" s="909"/>
      <c r="CK109" s="888" t="s">
        <v>433</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430</v>
      </c>
      <c r="DH109" s="889"/>
      <c r="DI109" s="889"/>
      <c r="DJ109" s="889"/>
      <c r="DK109" s="890"/>
      <c r="DL109" s="888" t="s">
        <v>431</v>
      </c>
      <c r="DM109" s="889"/>
      <c r="DN109" s="889"/>
      <c r="DO109" s="889"/>
      <c r="DP109" s="890"/>
      <c r="DQ109" s="888" t="s">
        <v>306</v>
      </c>
      <c r="DR109" s="889"/>
      <c r="DS109" s="889"/>
      <c r="DT109" s="889"/>
      <c r="DU109" s="890"/>
      <c r="DV109" s="888" t="s">
        <v>432</v>
      </c>
      <c r="DW109" s="889"/>
      <c r="DX109" s="889"/>
      <c r="DY109" s="889"/>
      <c r="DZ109" s="891"/>
    </row>
    <row r="110" spans="1:131" s="221" customFormat="1" ht="26.25" customHeight="1" x14ac:dyDescent="0.15">
      <c r="A110" s="892" t="s">
        <v>434</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5659672</v>
      </c>
      <c r="AB110" s="896"/>
      <c r="AC110" s="896"/>
      <c r="AD110" s="896"/>
      <c r="AE110" s="897"/>
      <c r="AF110" s="898">
        <v>5912346</v>
      </c>
      <c r="AG110" s="896"/>
      <c r="AH110" s="896"/>
      <c r="AI110" s="896"/>
      <c r="AJ110" s="897"/>
      <c r="AK110" s="898">
        <v>6291423</v>
      </c>
      <c r="AL110" s="896"/>
      <c r="AM110" s="896"/>
      <c r="AN110" s="896"/>
      <c r="AO110" s="897"/>
      <c r="AP110" s="899">
        <v>29.8</v>
      </c>
      <c r="AQ110" s="900"/>
      <c r="AR110" s="900"/>
      <c r="AS110" s="900"/>
      <c r="AT110" s="901"/>
      <c r="AU110" s="902" t="s">
        <v>72</v>
      </c>
      <c r="AV110" s="903"/>
      <c r="AW110" s="903"/>
      <c r="AX110" s="903"/>
      <c r="AY110" s="903"/>
      <c r="AZ110" s="925" t="s">
        <v>435</v>
      </c>
      <c r="BA110" s="893"/>
      <c r="BB110" s="893"/>
      <c r="BC110" s="893"/>
      <c r="BD110" s="893"/>
      <c r="BE110" s="893"/>
      <c r="BF110" s="893"/>
      <c r="BG110" s="893"/>
      <c r="BH110" s="893"/>
      <c r="BI110" s="893"/>
      <c r="BJ110" s="893"/>
      <c r="BK110" s="893"/>
      <c r="BL110" s="893"/>
      <c r="BM110" s="893"/>
      <c r="BN110" s="893"/>
      <c r="BO110" s="893"/>
      <c r="BP110" s="894"/>
      <c r="BQ110" s="926">
        <v>60437103</v>
      </c>
      <c r="BR110" s="927"/>
      <c r="BS110" s="927"/>
      <c r="BT110" s="927"/>
      <c r="BU110" s="927"/>
      <c r="BV110" s="927">
        <v>58889800</v>
      </c>
      <c r="BW110" s="927"/>
      <c r="BX110" s="927"/>
      <c r="BY110" s="927"/>
      <c r="BZ110" s="927"/>
      <c r="CA110" s="927">
        <v>56505510</v>
      </c>
      <c r="CB110" s="927"/>
      <c r="CC110" s="927"/>
      <c r="CD110" s="927"/>
      <c r="CE110" s="927"/>
      <c r="CF110" s="940">
        <v>267.39999999999998</v>
      </c>
      <c r="CG110" s="941"/>
      <c r="CH110" s="941"/>
      <c r="CI110" s="941"/>
      <c r="CJ110" s="941"/>
      <c r="CK110" s="942" t="s">
        <v>436</v>
      </c>
      <c r="CL110" s="943"/>
      <c r="CM110" s="925" t="s">
        <v>437</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180</v>
      </c>
      <c r="DH110" s="927"/>
      <c r="DI110" s="927"/>
      <c r="DJ110" s="927"/>
      <c r="DK110" s="927"/>
      <c r="DL110" s="927" t="s">
        <v>417</v>
      </c>
      <c r="DM110" s="927"/>
      <c r="DN110" s="927"/>
      <c r="DO110" s="927"/>
      <c r="DP110" s="927"/>
      <c r="DQ110" s="927" t="s">
        <v>180</v>
      </c>
      <c r="DR110" s="927"/>
      <c r="DS110" s="927"/>
      <c r="DT110" s="927"/>
      <c r="DU110" s="927"/>
      <c r="DV110" s="928" t="s">
        <v>180</v>
      </c>
      <c r="DW110" s="928"/>
      <c r="DX110" s="928"/>
      <c r="DY110" s="928"/>
      <c r="DZ110" s="929"/>
    </row>
    <row r="111" spans="1:131" s="221" customFormat="1" ht="26.25" customHeight="1" x14ac:dyDescent="0.15">
      <c r="A111" s="930" t="s">
        <v>438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417</v>
      </c>
      <c r="AB111" s="934"/>
      <c r="AC111" s="934"/>
      <c r="AD111" s="934"/>
      <c r="AE111" s="935"/>
      <c r="AF111" s="936" t="s">
        <v>417</v>
      </c>
      <c r="AG111" s="934"/>
      <c r="AH111" s="934"/>
      <c r="AI111" s="934"/>
      <c r="AJ111" s="935"/>
      <c r="AK111" s="936" t="s">
        <v>180</v>
      </c>
      <c r="AL111" s="934"/>
      <c r="AM111" s="934"/>
      <c r="AN111" s="934"/>
      <c r="AO111" s="935"/>
      <c r="AP111" s="937" t="s">
        <v>417</v>
      </c>
      <c r="AQ111" s="938"/>
      <c r="AR111" s="938"/>
      <c r="AS111" s="938"/>
      <c r="AT111" s="939"/>
      <c r="AU111" s="904"/>
      <c r="AV111" s="905"/>
      <c r="AW111" s="905"/>
      <c r="AX111" s="905"/>
      <c r="AY111" s="905"/>
      <c r="AZ111" s="918" t="s">
        <v>439</v>
      </c>
      <c r="BA111" s="919"/>
      <c r="BB111" s="919"/>
      <c r="BC111" s="919"/>
      <c r="BD111" s="919"/>
      <c r="BE111" s="919"/>
      <c r="BF111" s="919"/>
      <c r="BG111" s="919"/>
      <c r="BH111" s="919"/>
      <c r="BI111" s="919"/>
      <c r="BJ111" s="919"/>
      <c r="BK111" s="919"/>
      <c r="BL111" s="919"/>
      <c r="BM111" s="919"/>
      <c r="BN111" s="919"/>
      <c r="BO111" s="919"/>
      <c r="BP111" s="920"/>
      <c r="BQ111" s="921">
        <v>86419</v>
      </c>
      <c r="BR111" s="922"/>
      <c r="BS111" s="922"/>
      <c r="BT111" s="922"/>
      <c r="BU111" s="922"/>
      <c r="BV111" s="922">
        <v>73522</v>
      </c>
      <c r="BW111" s="922"/>
      <c r="BX111" s="922"/>
      <c r="BY111" s="922"/>
      <c r="BZ111" s="922"/>
      <c r="CA111" s="922">
        <v>60013</v>
      </c>
      <c r="CB111" s="922"/>
      <c r="CC111" s="922"/>
      <c r="CD111" s="922"/>
      <c r="CE111" s="922"/>
      <c r="CF111" s="916">
        <v>0.3</v>
      </c>
      <c r="CG111" s="917"/>
      <c r="CH111" s="917"/>
      <c r="CI111" s="917"/>
      <c r="CJ111" s="917"/>
      <c r="CK111" s="944"/>
      <c r="CL111" s="945"/>
      <c r="CM111" s="918" t="s">
        <v>440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417</v>
      </c>
      <c r="DH111" s="922"/>
      <c r="DI111" s="922"/>
      <c r="DJ111" s="922"/>
      <c r="DK111" s="922"/>
      <c r="DL111" s="922" t="s">
        <v>180</v>
      </c>
      <c r="DM111" s="922"/>
      <c r="DN111" s="922"/>
      <c r="DO111" s="922"/>
      <c r="DP111" s="922"/>
      <c r="DQ111" s="922" t="s">
        <v>417</v>
      </c>
      <c r="DR111" s="922"/>
      <c r="DS111" s="922"/>
      <c r="DT111" s="922"/>
      <c r="DU111" s="922"/>
      <c r="DV111" s="923" t="s">
        <v>180</v>
      </c>
      <c r="DW111" s="923"/>
      <c r="DX111" s="923"/>
      <c r="DY111" s="923"/>
      <c r="DZ111" s="924"/>
    </row>
    <row r="112" spans="1:131" s="221" customFormat="1" ht="26.25" customHeight="1" x14ac:dyDescent="0.15">
      <c r="A112" s="948" t="s">
        <v>441</v>
      </c>
      <c r="B112" s="949"/>
      <c r="C112" s="919" t="s">
        <v>442</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180</v>
      </c>
      <c r="AB112" s="955"/>
      <c r="AC112" s="955"/>
      <c r="AD112" s="955"/>
      <c r="AE112" s="956"/>
      <c r="AF112" s="957" t="s">
        <v>180</v>
      </c>
      <c r="AG112" s="955"/>
      <c r="AH112" s="955"/>
      <c r="AI112" s="955"/>
      <c r="AJ112" s="956"/>
      <c r="AK112" s="957" t="s">
        <v>180</v>
      </c>
      <c r="AL112" s="955"/>
      <c r="AM112" s="955"/>
      <c r="AN112" s="955"/>
      <c r="AO112" s="956"/>
      <c r="AP112" s="958" t="s">
        <v>417</v>
      </c>
      <c r="AQ112" s="959"/>
      <c r="AR112" s="959"/>
      <c r="AS112" s="959"/>
      <c r="AT112" s="960"/>
      <c r="AU112" s="904"/>
      <c r="AV112" s="905"/>
      <c r="AW112" s="905"/>
      <c r="AX112" s="905"/>
      <c r="AY112" s="905"/>
      <c r="AZ112" s="918" t="s">
        <v>443</v>
      </c>
      <c r="BA112" s="919"/>
      <c r="BB112" s="919"/>
      <c r="BC112" s="919"/>
      <c r="BD112" s="919"/>
      <c r="BE112" s="919"/>
      <c r="BF112" s="919"/>
      <c r="BG112" s="919"/>
      <c r="BH112" s="919"/>
      <c r="BI112" s="919"/>
      <c r="BJ112" s="919"/>
      <c r="BK112" s="919"/>
      <c r="BL112" s="919"/>
      <c r="BM112" s="919"/>
      <c r="BN112" s="919"/>
      <c r="BO112" s="919"/>
      <c r="BP112" s="920"/>
      <c r="BQ112" s="921">
        <v>10547097</v>
      </c>
      <c r="BR112" s="922"/>
      <c r="BS112" s="922"/>
      <c r="BT112" s="922"/>
      <c r="BU112" s="922"/>
      <c r="BV112" s="922">
        <v>10709119</v>
      </c>
      <c r="BW112" s="922"/>
      <c r="BX112" s="922"/>
      <c r="BY112" s="922"/>
      <c r="BZ112" s="922"/>
      <c r="CA112" s="922">
        <v>10546297</v>
      </c>
      <c r="CB112" s="922"/>
      <c r="CC112" s="922"/>
      <c r="CD112" s="922"/>
      <c r="CE112" s="922"/>
      <c r="CF112" s="916">
        <v>49.9</v>
      </c>
      <c r="CG112" s="917"/>
      <c r="CH112" s="917"/>
      <c r="CI112" s="917"/>
      <c r="CJ112" s="917"/>
      <c r="CK112" s="944"/>
      <c r="CL112" s="945"/>
      <c r="CM112" s="918" t="s">
        <v>444</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180</v>
      </c>
      <c r="DH112" s="922"/>
      <c r="DI112" s="922"/>
      <c r="DJ112" s="922"/>
      <c r="DK112" s="922"/>
      <c r="DL112" s="922" t="s">
        <v>445</v>
      </c>
      <c r="DM112" s="922"/>
      <c r="DN112" s="922"/>
      <c r="DO112" s="922"/>
      <c r="DP112" s="922"/>
      <c r="DQ112" s="922" t="s">
        <v>180</v>
      </c>
      <c r="DR112" s="922"/>
      <c r="DS112" s="922"/>
      <c r="DT112" s="922"/>
      <c r="DU112" s="922"/>
      <c r="DV112" s="923" t="s">
        <v>180</v>
      </c>
      <c r="DW112" s="923"/>
      <c r="DX112" s="923"/>
      <c r="DY112" s="923"/>
      <c r="DZ112" s="924"/>
    </row>
    <row r="113" spans="1:130" s="221" customFormat="1" ht="26.25" customHeight="1" x14ac:dyDescent="0.15">
      <c r="A113" s="950"/>
      <c r="B113" s="951"/>
      <c r="C113" s="919" t="s">
        <v>446</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987339</v>
      </c>
      <c r="AB113" s="934"/>
      <c r="AC113" s="934"/>
      <c r="AD113" s="934"/>
      <c r="AE113" s="935"/>
      <c r="AF113" s="936">
        <v>1087535</v>
      </c>
      <c r="AG113" s="934"/>
      <c r="AH113" s="934"/>
      <c r="AI113" s="934"/>
      <c r="AJ113" s="935"/>
      <c r="AK113" s="936">
        <v>1061846</v>
      </c>
      <c r="AL113" s="934"/>
      <c r="AM113" s="934"/>
      <c r="AN113" s="934"/>
      <c r="AO113" s="935"/>
      <c r="AP113" s="937">
        <v>5</v>
      </c>
      <c r="AQ113" s="938"/>
      <c r="AR113" s="938"/>
      <c r="AS113" s="938"/>
      <c r="AT113" s="939"/>
      <c r="AU113" s="904"/>
      <c r="AV113" s="905"/>
      <c r="AW113" s="905"/>
      <c r="AX113" s="905"/>
      <c r="AY113" s="905"/>
      <c r="AZ113" s="918" t="s">
        <v>447</v>
      </c>
      <c r="BA113" s="919"/>
      <c r="BB113" s="919"/>
      <c r="BC113" s="919"/>
      <c r="BD113" s="919"/>
      <c r="BE113" s="919"/>
      <c r="BF113" s="919"/>
      <c r="BG113" s="919"/>
      <c r="BH113" s="919"/>
      <c r="BI113" s="919"/>
      <c r="BJ113" s="919"/>
      <c r="BK113" s="919"/>
      <c r="BL113" s="919"/>
      <c r="BM113" s="919"/>
      <c r="BN113" s="919"/>
      <c r="BO113" s="919"/>
      <c r="BP113" s="920"/>
      <c r="BQ113" s="921" t="s">
        <v>417</v>
      </c>
      <c r="BR113" s="922"/>
      <c r="BS113" s="922"/>
      <c r="BT113" s="922"/>
      <c r="BU113" s="922"/>
      <c r="BV113" s="922" t="s">
        <v>180</v>
      </c>
      <c r="BW113" s="922"/>
      <c r="BX113" s="922"/>
      <c r="BY113" s="922"/>
      <c r="BZ113" s="922"/>
      <c r="CA113" s="922" t="s">
        <v>180</v>
      </c>
      <c r="CB113" s="922"/>
      <c r="CC113" s="922"/>
      <c r="CD113" s="922"/>
      <c r="CE113" s="922"/>
      <c r="CF113" s="916" t="s">
        <v>180</v>
      </c>
      <c r="CG113" s="917"/>
      <c r="CH113" s="917"/>
      <c r="CI113" s="917"/>
      <c r="CJ113" s="917"/>
      <c r="CK113" s="944"/>
      <c r="CL113" s="945"/>
      <c r="CM113" s="918" t="s">
        <v>448</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445</v>
      </c>
      <c r="DH113" s="955"/>
      <c r="DI113" s="955"/>
      <c r="DJ113" s="955"/>
      <c r="DK113" s="956"/>
      <c r="DL113" s="957" t="s">
        <v>417</v>
      </c>
      <c r="DM113" s="955"/>
      <c r="DN113" s="955"/>
      <c r="DO113" s="955"/>
      <c r="DP113" s="956"/>
      <c r="DQ113" s="957" t="s">
        <v>180</v>
      </c>
      <c r="DR113" s="955"/>
      <c r="DS113" s="955"/>
      <c r="DT113" s="955"/>
      <c r="DU113" s="956"/>
      <c r="DV113" s="958" t="s">
        <v>417</v>
      </c>
      <c r="DW113" s="959"/>
      <c r="DX113" s="959"/>
      <c r="DY113" s="959"/>
      <c r="DZ113" s="960"/>
    </row>
    <row r="114" spans="1:130" s="221" customFormat="1" ht="26.25" customHeight="1" x14ac:dyDescent="0.15">
      <c r="A114" s="950"/>
      <c r="B114" s="951"/>
      <c r="C114" s="919" t="s">
        <v>449</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t="s">
        <v>417</v>
      </c>
      <c r="AB114" s="955"/>
      <c r="AC114" s="955"/>
      <c r="AD114" s="955"/>
      <c r="AE114" s="956"/>
      <c r="AF114" s="957" t="s">
        <v>180</v>
      </c>
      <c r="AG114" s="955"/>
      <c r="AH114" s="955"/>
      <c r="AI114" s="955"/>
      <c r="AJ114" s="956"/>
      <c r="AK114" s="957" t="s">
        <v>180</v>
      </c>
      <c r="AL114" s="955"/>
      <c r="AM114" s="955"/>
      <c r="AN114" s="955"/>
      <c r="AO114" s="956"/>
      <c r="AP114" s="958" t="s">
        <v>180</v>
      </c>
      <c r="AQ114" s="959"/>
      <c r="AR114" s="959"/>
      <c r="AS114" s="959"/>
      <c r="AT114" s="960"/>
      <c r="AU114" s="904"/>
      <c r="AV114" s="905"/>
      <c r="AW114" s="905"/>
      <c r="AX114" s="905"/>
      <c r="AY114" s="905"/>
      <c r="AZ114" s="918" t="s">
        <v>450</v>
      </c>
      <c r="BA114" s="919"/>
      <c r="BB114" s="919"/>
      <c r="BC114" s="919"/>
      <c r="BD114" s="919"/>
      <c r="BE114" s="919"/>
      <c r="BF114" s="919"/>
      <c r="BG114" s="919"/>
      <c r="BH114" s="919"/>
      <c r="BI114" s="919"/>
      <c r="BJ114" s="919"/>
      <c r="BK114" s="919"/>
      <c r="BL114" s="919"/>
      <c r="BM114" s="919"/>
      <c r="BN114" s="919"/>
      <c r="BO114" s="919"/>
      <c r="BP114" s="920"/>
      <c r="BQ114" s="921">
        <v>8251643</v>
      </c>
      <c r="BR114" s="922"/>
      <c r="BS114" s="922"/>
      <c r="BT114" s="922"/>
      <c r="BU114" s="922"/>
      <c r="BV114" s="922">
        <v>8253511</v>
      </c>
      <c r="BW114" s="922"/>
      <c r="BX114" s="922"/>
      <c r="BY114" s="922"/>
      <c r="BZ114" s="922"/>
      <c r="CA114" s="922">
        <v>8184121</v>
      </c>
      <c r="CB114" s="922"/>
      <c r="CC114" s="922"/>
      <c r="CD114" s="922"/>
      <c r="CE114" s="922"/>
      <c r="CF114" s="916">
        <v>38.700000000000003</v>
      </c>
      <c r="CG114" s="917"/>
      <c r="CH114" s="917"/>
      <c r="CI114" s="917"/>
      <c r="CJ114" s="917"/>
      <c r="CK114" s="944"/>
      <c r="CL114" s="945"/>
      <c r="CM114" s="918" t="s">
        <v>451</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417</v>
      </c>
      <c r="DH114" s="955"/>
      <c r="DI114" s="955"/>
      <c r="DJ114" s="955"/>
      <c r="DK114" s="956"/>
      <c r="DL114" s="957" t="s">
        <v>180</v>
      </c>
      <c r="DM114" s="955"/>
      <c r="DN114" s="955"/>
      <c r="DO114" s="955"/>
      <c r="DP114" s="956"/>
      <c r="DQ114" s="957" t="s">
        <v>180</v>
      </c>
      <c r="DR114" s="955"/>
      <c r="DS114" s="955"/>
      <c r="DT114" s="955"/>
      <c r="DU114" s="956"/>
      <c r="DV114" s="958" t="s">
        <v>180</v>
      </c>
      <c r="DW114" s="959"/>
      <c r="DX114" s="959"/>
      <c r="DY114" s="959"/>
      <c r="DZ114" s="960"/>
    </row>
    <row r="115" spans="1:130" s="221" customFormat="1" ht="26.25" customHeight="1" x14ac:dyDescent="0.15">
      <c r="A115" s="950"/>
      <c r="B115" s="951"/>
      <c r="C115" s="919" t="s">
        <v>452</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14013</v>
      </c>
      <c r="AB115" s="934"/>
      <c r="AC115" s="934"/>
      <c r="AD115" s="934"/>
      <c r="AE115" s="935"/>
      <c r="AF115" s="936">
        <v>13643</v>
      </c>
      <c r="AG115" s="934"/>
      <c r="AH115" s="934"/>
      <c r="AI115" s="934"/>
      <c r="AJ115" s="935"/>
      <c r="AK115" s="936">
        <v>13272</v>
      </c>
      <c r="AL115" s="934"/>
      <c r="AM115" s="934"/>
      <c r="AN115" s="934"/>
      <c r="AO115" s="935"/>
      <c r="AP115" s="937">
        <v>0.1</v>
      </c>
      <c r="AQ115" s="938"/>
      <c r="AR115" s="938"/>
      <c r="AS115" s="938"/>
      <c r="AT115" s="939"/>
      <c r="AU115" s="904"/>
      <c r="AV115" s="905"/>
      <c r="AW115" s="905"/>
      <c r="AX115" s="905"/>
      <c r="AY115" s="905"/>
      <c r="AZ115" s="918" t="s">
        <v>453</v>
      </c>
      <c r="BA115" s="919"/>
      <c r="BB115" s="919"/>
      <c r="BC115" s="919"/>
      <c r="BD115" s="919"/>
      <c r="BE115" s="919"/>
      <c r="BF115" s="919"/>
      <c r="BG115" s="919"/>
      <c r="BH115" s="919"/>
      <c r="BI115" s="919"/>
      <c r="BJ115" s="919"/>
      <c r="BK115" s="919"/>
      <c r="BL115" s="919"/>
      <c r="BM115" s="919"/>
      <c r="BN115" s="919"/>
      <c r="BO115" s="919"/>
      <c r="BP115" s="920"/>
      <c r="BQ115" s="921">
        <v>21795</v>
      </c>
      <c r="BR115" s="922"/>
      <c r="BS115" s="922"/>
      <c r="BT115" s="922"/>
      <c r="BU115" s="922"/>
      <c r="BV115" s="922">
        <v>20848</v>
      </c>
      <c r="BW115" s="922"/>
      <c r="BX115" s="922"/>
      <c r="BY115" s="922"/>
      <c r="BZ115" s="922"/>
      <c r="CA115" s="922">
        <v>25679</v>
      </c>
      <c r="CB115" s="922"/>
      <c r="CC115" s="922"/>
      <c r="CD115" s="922"/>
      <c r="CE115" s="922"/>
      <c r="CF115" s="916">
        <v>0.1</v>
      </c>
      <c r="CG115" s="917"/>
      <c r="CH115" s="917"/>
      <c r="CI115" s="917"/>
      <c r="CJ115" s="917"/>
      <c r="CK115" s="944"/>
      <c r="CL115" s="945"/>
      <c r="CM115" s="918" t="s">
        <v>454</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417</v>
      </c>
      <c r="DH115" s="955"/>
      <c r="DI115" s="955"/>
      <c r="DJ115" s="955"/>
      <c r="DK115" s="956"/>
      <c r="DL115" s="957" t="s">
        <v>180</v>
      </c>
      <c r="DM115" s="955"/>
      <c r="DN115" s="955"/>
      <c r="DO115" s="955"/>
      <c r="DP115" s="956"/>
      <c r="DQ115" s="957" t="s">
        <v>180</v>
      </c>
      <c r="DR115" s="955"/>
      <c r="DS115" s="955"/>
      <c r="DT115" s="955"/>
      <c r="DU115" s="956"/>
      <c r="DV115" s="958" t="s">
        <v>180</v>
      </c>
      <c r="DW115" s="959"/>
      <c r="DX115" s="959"/>
      <c r="DY115" s="959"/>
      <c r="DZ115" s="960"/>
    </row>
    <row r="116" spans="1:130" s="221" customFormat="1" ht="26.25" customHeight="1" x14ac:dyDescent="0.15">
      <c r="A116" s="952"/>
      <c r="B116" s="953"/>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417</v>
      </c>
      <c r="AB116" s="955"/>
      <c r="AC116" s="955"/>
      <c r="AD116" s="955"/>
      <c r="AE116" s="956"/>
      <c r="AF116" s="957" t="s">
        <v>180</v>
      </c>
      <c r="AG116" s="955"/>
      <c r="AH116" s="955"/>
      <c r="AI116" s="955"/>
      <c r="AJ116" s="956"/>
      <c r="AK116" s="957" t="s">
        <v>180</v>
      </c>
      <c r="AL116" s="955"/>
      <c r="AM116" s="955"/>
      <c r="AN116" s="955"/>
      <c r="AO116" s="956"/>
      <c r="AP116" s="958" t="s">
        <v>180</v>
      </c>
      <c r="AQ116" s="959"/>
      <c r="AR116" s="959"/>
      <c r="AS116" s="959"/>
      <c r="AT116" s="960"/>
      <c r="AU116" s="904"/>
      <c r="AV116" s="905"/>
      <c r="AW116" s="905"/>
      <c r="AX116" s="905"/>
      <c r="AY116" s="905"/>
      <c r="AZ116" s="963" t="s">
        <v>456</v>
      </c>
      <c r="BA116" s="964"/>
      <c r="BB116" s="964"/>
      <c r="BC116" s="964"/>
      <c r="BD116" s="964"/>
      <c r="BE116" s="964"/>
      <c r="BF116" s="964"/>
      <c r="BG116" s="964"/>
      <c r="BH116" s="964"/>
      <c r="BI116" s="964"/>
      <c r="BJ116" s="964"/>
      <c r="BK116" s="964"/>
      <c r="BL116" s="964"/>
      <c r="BM116" s="964"/>
      <c r="BN116" s="964"/>
      <c r="BO116" s="964"/>
      <c r="BP116" s="965"/>
      <c r="BQ116" s="921" t="s">
        <v>180</v>
      </c>
      <c r="BR116" s="922"/>
      <c r="BS116" s="922"/>
      <c r="BT116" s="922"/>
      <c r="BU116" s="922"/>
      <c r="BV116" s="922" t="s">
        <v>180</v>
      </c>
      <c r="BW116" s="922"/>
      <c r="BX116" s="922"/>
      <c r="BY116" s="922"/>
      <c r="BZ116" s="922"/>
      <c r="CA116" s="922" t="s">
        <v>417</v>
      </c>
      <c r="CB116" s="922"/>
      <c r="CC116" s="922"/>
      <c r="CD116" s="922"/>
      <c r="CE116" s="922"/>
      <c r="CF116" s="916" t="s">
        <v>180</v>
      </c>
      <c r="CG116" s="917"/>
      <c r="CH116" s="917"/>
      <c r="CI116" s="917"/>
      <c r="CJ116" s="917"/>
      <c r="CK116" s="944"/>
      <c r="CL116" s="945"/>
      <c r="CM116" s="918" t="s">
        <v>457</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v>85535</v>
      </c>
      <c r="DH116" s="955"/>
      <c r="DI116" s="955"/>
      <c r="DJ116" s="955"/>
      <c r="DK116" s="956"/>
      <c r="DL116" s="957">
        <v>72344</v>
      </c>
      <c r="DM116" s="955"/>
      <c r="DN116" s="955"/>
      <c r="DO116" s="955"/>
      <c r="DP116" s="956"/>
      <c r="DQ116" s="957">
        <v>59333</v>
      </c>
      <c r="DR116" s="955"/>
      <c r="DS116" s="955"/>
      <c r="DT116" s="955"/>
      <c r="DU116" s="956"/>
      <c r="DV116" s="958">
        <v>0.3</v>
      </c>
      <c r="DW116" s="959"/>
      <c r="DX116" s="959"/>
      <c r="DY116" s="959"/>
      <c r="DZ116" s="960"/>
    </row>
    <row r="117" spans="1:130" s="221" customFormat="1" ht="26.25" customHeight="1" x14ac:dyDescent="0.15">
      <c r="A117" s="908" t="s">
        <v>189</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458</v>
      </c>
      <c r="Z117" s="890"/>
      <c r="AA117" s="974">
        <v>6661024</v>
      </c>
      <c r="AB117" s="975"/>
      <c r="AC117" s="975"/>
      <c r="AD117" s="975"/>
      <c r="AE117" s="976"/>
      <c r="AF117" s="977">
        <v>7013524</v>
      </c>
      <c r="AG117" s="975"/>
      <c r="AH117" s="975"/>
      <c r="AI117" s="975"/>
      <c r="AJ117" s="976"/>
      <c r="AK117" s="977">
        <v>7366541</v>
      </c>
      <c r="AL117" s="975"/>
      <c r="AM117" s="975"/>
      <c r="AN117" s="975"/>
      <c r="AO117" s="976"/>
      <c r="AP117" s="978"/>
      <c r="AQ117" s="979"/>
      <c r="AR117" s="979"/>
      <c r="AS117" s="979"/>
      <c r="AT117" s="980"/>
      <c r="AU117" s="904"/>
      <c r="AV117" s="905"/>
      <c r="AW117" s="905"/>
      <c r="AX117" s="905"/>
      <c r="AY117" s="905"/>
      <c r="AZ117" s="970" t="s">
        <v>459</v>
      </c>
      <c r="BA117" s="971"/>
      <c r="BB117" s="971"/>
      <c r="BC117" s="971"/>
      <c r="BD117" s="971"/>
      <c r="BE117" s="971"/>
      <c r="BF117" s="971"/>
      <c r="BG117" s="971"/>
      <c r="BH117" s="971"/>
      <c r="BI117" s="971"/>
      <c r="BJ117" s="971"/>
      <c r="BK117" s="971"/>
      <c r="BL117" s="971"/>
      <c r="BM117" s="971"/>
      <c r="BN117" s="971"/>
      <c r="BO117" s="971"/>
      <c r="BP117" s="972"/>
      <c r="BQ117" s="921" t="s">
        <v>180</v>
      </c>
      <c r="BR117" s="922"/>
      <c r="BS117" s="922"/>
      <c r="BT117" s="922"/>
      <c r="BU117" s="922"/>
      <c r="BV117" s="922" t="s">
        <v>180</v>
      </c>
      <c r="BW117" s="922"/>
      <c r="BX117" s="922"/>
      <c r="BY117" s="922"/>
      <c r="BZ117" s="922"/>
      <c r="CA117" s="922" t="s">
        <v>180</v>
      </c>
      <c r="CB117" s="922"/>
      <c r="CC117" s="922"/>
      <c r="CD117" s="922"/>
      <c r="CE117" s="922"/>
      <c r="CF117" s="916" t="s">
        <v>445</v>
      </c>
      <c r="CG117" s="917"/>
      <c r="CH117" s="917"/>
      <c r="CI117" s="917"/>
      <c r="CJ117" s="917"/>
      <c r="CK117" s="944"/>
      <c r="CL117" s="945"/>
      <c r="CM117" s="918" t="s">
        <v>460</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180</v>
      </c>
      <c r="DH117" s="955"/>
      <c r="DI117" s="955"/>
      <c r="DJ117" s="955"/>
      <c r="DK117" s="956"/>
      <c r="DL117" s="957" t="s">
        <v>180</v>
      </c>
      <c r="DM117" s="955"/>
      <c r="DN117" s="955"/>
      <c r="DO117" s="955"/>
      <c r="DP117" s="956"/>
      <c r="DQ117" s="957" t="s">
        <v>180</v>
      </c>
      <c r="DR117" s="955"/>
      <c r="DS117" s="955"/>
      <c r="DT117" s="955"/>
      <c r="DU117" s="956"/>
      <c r="DV117" s="958" t="s">
        <v>180</v>
      </c>
      <c r="DW117" s="959"/>
      <c r="DX117" s="959"/>
      <c r="DY117" s="959"/>
      <c r="DZ117" s="960"/>
    </row>
    <row r="118" spans="1:130" s="221" customFormat="1" ht="26.25" customHeight="1" x14ac:dyDescent="0.15">
      <c r="A118" s="908" t="s">
        <v>433</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430</v>
      </c>
      <c r="AB118" s="889"/>
      <c r="AC118" s="889"/>
      <c r="AD118" s="889"/>
      <c r="AE118" s="890"/>
      <c r="AF118" s="888" t="s">
        <v>431</v>
      </c>
      <c r="AG118" s="889"/>
      <c r="AH118" s="889"/>
      <c r="AI118" s="889"/>
      <c r="AJ118" s="890"/>
      <c r="AK118" s="888" t="s">
        <v>306</v>
      </c>
      <c r="AL118" s="889"/>
      <c r="AM118" s="889"/>
      <c r="AN118" s="889"/>
      <c r="AO118" s="890"/>
      <c r="AP118" s="966" t="s">
        <v>432</v>
      </c>
      <c r="AQ118" s="967"/>
      <c r="AR118" s="967"/>
      <c r="AS118" s="967"/>
      <c r="AT118" s="968"/>
      <c r="AU118" s="904"/>
      <c r="AV118" s="905"/>
      <c r="AW118" s="905"/>
      <c r="AX118" s="905"/>
      <c r="AY118" s="905"/>
      <c r="AZ118" s="969" t="s">
        <v>461</v>
      </c>
      <c r="BA118" s="961"/>
      <c r="BB118" s="961"/>
      <c r="BC118" s="961"/>
      <c r="BD118" s="961"/>
      <c r="BE118" s="961"/>
      <c r="BF118" s="961"/>
      <c r="BG118" s="961"/>
      <c r="BH118" s="961"/>
      <c r="BI118" s="961"/>
      <c r="BJ118" s="961"/>
      <c r="BK118" s="961"/>
      <c r="BL118" s="961"/>
      <c r="BM118" s="961"/>
      <c r="BN118" s="961"/>
      <c r="BO118" s="961"/>
      <c r="BP118" s="962"/>
      <c r="BQ118" s="995" t="s">
        <v>180</v>
      </c>
      <c r="BR118" s="996"/>
      <c r="BS118" s="996"/>
      <c r="BT118" s="996"/>
      <c r="BU118" s="996"/>
      <c r="BV118" s="996" t="s">
        <v>180</v>
      </c>
      <c r="BW118" s="996"/>
      <c r="BX118" s="996"/>
      <c r="BY118" s="996"/>
      <c r="BZ118" s="996"/>
      <c r="CA118" s="996" t="s">
        <v>180</v>
      </c>
      <c r="CB118" s="996"/>
      <c r="CC118" s="996"/>
      <c r="CD118" s="996"/>
      <c r="CE118" s="996"/>
      <c r="CF118" s="916" t="s">
        <v>180</v>
      </c>
      <c r="CG118" s="917"/>
      <c r="CH118" s="917"/>
      <c r="CI118" s="917"/>
      <c r="CJ118" s="917"/>
      <c r="CK118" s="944"/>
      <c r="CL118" s="945"/>
      <c r="CM118" s="918" t="s">
        <v>462</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180</v>
      </c>
      <c r="DH118" s="955"/>
      <c r="DI118" s="955"/>
      <c r="DJ118" s="955"/>
      <c r="DK118" s="956"/>
      <c r="DL118" s="957" t="s">
        <v>180</v>
      </c>
      <c r="DM118" s="955"/>
      <c r="DN118" s="955"/>
      <c r="DO118" s="955"/>
      <c r="DP118" s="956"/>
      <c r="DQ118" s="957" t="s">
        <v>180</v>
      </c>
      <c r="DR118" s="955"/>
      <c r="DS118" s="955"/>
      <c r="DT118" s="955"/>
      <c r="DU118" s="956"/>
      <c r="DV118" s="958" t="s">
        <v>180</v>
      </c>
      <c r="DW118" s="959"/>
      <c r="DX118" s="959"/>
      <c r="DY118" s="959"/>
      <c r="DZ118" s="960"/>
    </row>
    <row r="119" spans="1:130" s="221" customFormat="1" ht="26.25" customHeight="1" x14ac:dyDescent="0.15">
      <c r="A119" s="1052" t="s">
        <v>436</v>
      </c>
      <c r="B119" s="943"/>
      <c r="C119" s="925" t="s">
        <v>437</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180</v>
      </c>
      <c r="AB119" s="896"/>
      <c r="AC119" s="896"/>
      <c r="AD119" s="896"/>
      <c r="AE119" s="897"/>
      <c r="AF119" s="898" t="s">
        <v>180</v>
      </c>
      <c r="AG119" s="896"/>
      <c r="AH119" s="896"/>
      <c r="AI119" s="896"/>
      <c r="AJ119" s="897"/>
      <c r="AK119" s="898" t="s">
        <v>180</v>
      </c>
      <c r="AL119" s="896"/>
      <c r="AM119" s="896"/>
      <c r="AN119" s="896"/>
      <c r="AO119" s="897"/>
      <c r="AP119" s="899" t="s">
        <v>180</v>
      </c>
      <c r="AQ119" s="900"/>
      <c r="AR119" s="900"/>
      <c r="AS119" s="900"/>
      <c r="AT119" s="901"/>
      <c r="AU119" s="906"/>
      <c r="AV119" s="907"/>
      <c r="AW119" s="907"/>
      <c r="AX119" s="907"/>
      <c r="AY119" s="907"/>
      <c r="AZ119" s="242" t="s">
        <v>189</v>
      </c>
      <c r="BA119" s="242"/>
      <c r="BB119" s="242"/>
      <c r="BC119" s="242"/>
      <c r="BD119" s="242"/>
      <c r="BE119" s="242"/>
      <c r="BF119" s="242"/>
      <c r="BG119" s="242"/>
      <c r="BH119" s="242"/>
      <c r="BI119" s="242"/>
      <c r="BJ119" s="242"/>
      <c r="BK119" s="242"/>
      <c r="BL119" s="242"/>
      <c r="BM119" s="242"/>
      <c r="BN119" s="242"/>
      <c r="BO119" s="973" t="s">
        <v>463</v>
      </c>
      <c r="BP119" s="1001"/>
      <c r="BQ119" s="995">
        <v>79344057</v>
      </c>
      <c r="BR119" s="996"/>
      <c r="BS119" s="996"/>
      <c r="BT119" s="996"/>
      <c r="BU119" s="996"/>
      <c r="BV119" s="996">
        <v>77946800</v>
      </c>
      <c r="BW119" s="996"/>
      <c r="BX119" s="996"/>
      <c r="BY119" s="996"/>
      <c r="BZ119" s="996"/>
      <c r="CA119" s="996">
        <v>75321620</v>
      </c>
      <c r="CB119" s="996"/>
      <c r="CC119" s="996"/>
      <c r="CD119" s="996"/>
      <c r="CE119" s="996"/>
      <c r="CF119" s="997"/>
      <c r="CG119" s="998"/>
      <c r="CH119" s="998"/>
      <c r="CI119" s="998"/>
      <c r="CJ119" s="999"/>
      <c r="CK119" s="946"/>
      <c r="CL119" s="947"/>
      <c r="CM119" s="969" t="s">
        <v>464</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884</v>
      </c>
      <c r="DH119" s="982"/>
      <c r="DI119" s="982"/>
      <c r="DJ119" s="982"/>
      <c r="DK119" s="983"/>
      <c r="DL119" s="981">
        <v>1178</v>
      </c>
      <c r="DM119" s="982"/>
      <c r="DN119" s="982"/>
      <c r="DO119" s="982"/>
      <c r="DP119" s="983"/>
      <c r="DQ119" s="981">
        <v>680</v>
      </c>
      <c r="DR119" s="982"/>
      <c r="DS119" s="982"/>
      <c r="DT119" s="982"/>
      <c r="DU119" s="983"/>
      <c r="DV119" s="984">
        <v>0</v>
      </c>
      <c r="DW119" s="985"/>
      <c r="DX119" s="985"/>
      <c r="DY119" s="985"/>
      <c r="DZ119" s="986"/>
    </row>
    <row r="120" spans="1:130" s="221" customFormat="1" ht="26.25" customHeight="1" x14ac:dyDescent="0.15">
      <c r="A120" s="1053"/>
      <c r="B120" s="945"/>
      <c r="C120" s="918" t="s">
        <v>440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180</v>
      </c>
      <c r="AB120" s="955"/>
      <c r="AC120" s="955"/>
      <c r="AD120" s="955"/>
      <c r="AE120" s="956"/>
      <c r="AF120" s="957" t="s">
        <v>180</v>
      </c>
      <c r="AG120" s="955"/>
      <c r="AH120" s="955"/>
      <c r="AI120" s="955"/>
      <c r="AJ120" s="956"/>
      <c r="AK120" s="957" t="s">
        <v>180</v>
      </c>
      <c r="AL120" s="955"/>
      <c r="AM120" s="955"/>
      <c r="AN120" s="955"/>
      <c r="AO120" s="956"/>
      <c r="AP120" s="958" t="s">
        <v>180</v>
      </c>
      <c r="AQ120" s="959"/>
      <c r="AR120" s="959"/>
      <c r="AS120" s="959"/>
      <c r="AT120" s="960"/>
      <c r="AU120" s="987" t="s">
        <v>465</v>
      </c>
      <c r="AV120" s="988"/>
      <c r="AW120" s="988"/>
      <c r="AX120" s="988"/>
      <c r="AY120" s="989"/>
      <c r="AZ120" s="925" t="s">
        <v>466</v>
      </c>
      <c r="BA120" s="893"/>
      <c r="BB120" s="893"/>
      <c r="BC120" s="893"/>
      <c r="BD120" s="893"/>
      <c r="BE120" s="893"/>
      <c r="BF120" s="893"/>
      <c r="BG120" s="893"/>
      <c r="BH120" s="893"/>
      <c r="BI120" s="893"/>
      <c r="BJ120" s="893"/>
      <c r="BK120" s="893"/>
      <c r="BL120" s="893"/>
      <c r="BM120" s="893"/>
      <c r="BN120" s="893"/>
      <c r="BO120" s="893"/>
      <c r="BP120" s="894"/>
      <c r="BQ120" s="926">
        <v>6992649</v>
      </c>
      <c r="BR120" s="927"/>
      <c r="BS120" s="927"/>
      <c r="BT120" s="927"/>
      <c r="BU120" s="927"/>
      <c r="BV120" s="927">
        <v>7135729</v>
      </c>
      <c r="BW120" s="927"/>
      <c r="BX120" s="927"/>
      <c r="BY120" s="927"/>
      <c r="BZ120" s="927"/>
      <c r="CA120" s="927">
        <v>8190739</v>
      </c>
      <c r="CB120" s="927"/>
      <c r="CC120" s="927"/>
      <c r="CD120" s="927"/>
      <c r="CE120" s="927"/>
      <c r="CF120" s="940">
        <v>38.799999999999997</v>
      </c>
      <c r="CG120" s="941"/>
      <c r="CH120" s="941"/>
      <c r="CI120" s="941"/>
      <c r="CJ120" s="941"/>
      <c r="CK120" s="1002" t="s">
        <v>467</v>
      </c>
      <c r="CL120" s="1003"/>
      <c r="CM120" s="1003"/>
      <c r="CN120" s="1003"/>
      <c r="CO120" s="1004"/>
      <c r="CP120" s="1010" t="s">
        <v>410</v>
      </c>
      <c r="CQ120" s="1011"/>
      <c r="CR120" s="1011"/>
      <c r="CS120" s="1011"/>
      <c r="CT120" s="1011"/>
      <c r="CU120" s="1011"/>
      <c r="CV120" s="1011"/>
      <c r="CW120" s="1011"/>
      <c r="CX120" s="1011"/>
      <c r="CY120" s="1011"/>
      <c r="CZ120" s="1011"/>
      <c r="DA120" s="1011"/>
      <c r="DB120" s="1011"/>
      <c r="DC120" s="1011"/>
      <c r="DD120" s="1011"/>
      <c r="DE120" s="1011"/>
      <c r="DF120" s="1012"/>
      <c r="DG120" s="926" t="s">
        <v>180</v>
      </c>
      <c r="DH120" s="927"/>
      <c r="DI120" s="927"/>
      <c r="DJ120" s="927"/>
      <c r="DK120" s="927"/>
      <c r="DL120" s="927">
        <v>9829386</v>
      </c>
      <c r="DM120" s="927"/>
      <c r="DN120" s="927"/>
      <c r="DO120" s="927"/>
      <c r="DP120" s="927"/>
      <c r="DQ120" s="927">
        <v>9603507</v>
      </c>
      <c r="DR120" s="927"/>
      <c r="DS120" s="927"/>
      <c r="DT120" s="927"/>
      <c r="DU120" s="927"/>
      <c r="DV120" s="928">
        <v>45.4</v>
      </c>
      <c r="DW120" s="928"/>
      <c r="DX120" s="928"/>
      <c r="DY120" s="928"/>
      <c r="DZ120" s="929"/>
    </row>
    <row r="121" spans="1:130" s="221" customFormat="1" ht="26.25" customHeight="1" x14ac:dyDescent="0.15">
      <c r="A121" s="1053"/>
      <c r="B121" s="945"/>
      <c r="C121" s="970" t="s">
        <v>468</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180</v>
      </c>
      <c r="AB121" s="955"/>
      <c r="AC121" s="955"/>
      <c r="AD121" s="955"/>
      <c r="AE121" s="956"/>
      <c r="AF121" s="957" t="s">
        <v>180</v>
      </c>
      <c r="AG121" s="955"/>
      <c r="AH121" s="955"/>
      <c r="AI121" s="955"/>
      <c r="AJ121" s="956"/>
      <c r="AK121" s="957" t="s">
        <v>180</v>
      </c>
      <c r="AL121" s="955"/>
      <c r="AM121" s="955"/>
      <c r="AN121" s="955"/>
      <c r="AO121" s="956"/>
      <c r="AP121" s="958" t="s">
        <v>180</v>
      </c>
      <c r="AQ121" s="959"/>
      <c r="AR121" s="959"/>
      <c r="AS121" s="959"/>
      <c r="AT121" s="960"/>
      <c r="AU121" s="990"/>
      <c r="AV121" s="991"/>
      <c r="AW121" s="991"/>
      <c r="AX121" s="991"/>
      <c r="AY121" s="992"/>
      <c r="AZ121" s="918" t="s">
        <v>469</v>
      </c>
      <c r="BA121" s="919"/>
      <c r="BB121" s="919"/>
      <c r="BC121" s="919"/>
      <c r="BD121" s="919"/>
      <c r="BE121" s="919"/>
      <c r="BF121" s="919"/>
      <c r="BG121" s="919"/>
      <c r="BH121" s="919"/>
      <c r="BI121" s="919"/>
      <c r="BJ121" s="919"/>
      <c r="BK121" s="919"/>
      <c r="BL121" s="919"/>
      <c r="BM121" s="919"/>
      <c r="BN121" s="919"/>
      <c r="BO121" s="919"/>
      <c r="BP121" s="920"/>
      <c r="BQ121" s="921">
        <v>5329946</v>
      </c>
      <c r="BR121" s="922"/>
      <c r="BS121" s="922"/>
      <c r="BT121" s="922"/>
      <c r="BU121" s="922"/>
      <c r="BV121" s="922">
        <v>4935551</v>
      </c>
      <c r="BW121" s="922"/>
      <c r="BX121" s="922"/>
      <c r="BY121" s="922"/>
      <c r="BZ121" s="922"/>
      <c r="CA121" s="922">
        <v>4855595</v>
      </c>
      <c r="CB121" s="922"/>
      <c r="CC121" s="922"/>
      <c r="CD121" s="922"/>
      <c r="CE121" s="922"/>
      <c r="CF121" s="916">
        <v>23</v>
      </c>
      <c r="CG121" s="917"/>
      <c r="CH121" s="917"/>
      <c r="CI121" s="917"/>
      <c r="CJ121" s="917"/>
      <c r="CK121" s="1005"/>
      <c r="CL121" s="1006"/>
      <c r="CM121" s="1006"/>
      <c r="CN121" s="1006"/>
      <c r="CO121" s="1007"/>
      <c r="CP121" s="1015" t="s">
        <v>408</v>
      </c>
      <c r="CQ121" s="1016"/>
      <c r="CR121" s="1016"/>
      <c r="CS121" s="1016"/>
      <c r="CT121" s="1016"/>
      <c r="CU121" s="1016"/>
      <c r="CV121" s="1016"/>
      <c r="CW121" s="1016"/>
      <c r="CX121" s="1016"/>
      <c r="CY121" s="1016"/>
      <c r="CZ121" s="1016"/>
      <c r="DA121" s="1016"/>
      <c r="DB121" s="1016"/>
      <c r="DC121" s="1016"/>
      <c r="DD121" s="1016"/>
      <c r="DE121" s="1016"/>
      <c r="DF121" s="1017"/>
      <c r="DG121" s="921">
        <v>832543</v>
      </c>
      <c r="DH121" s="922"/>
      <c r="DI121" s="922"/>
      <c r="DJ121" s="922"/>
      <c r="DK121" s="922"/>
      <c r="DL121" s="922">
        <v>872834</v>
      </c>
      <c r="DM121" s="922"/>
      <c r="DN121" s="922"/>
      <c r="DO121" s="922"/>
      <c r="DP121" s="922"/>
      <c r="DQ121" s="922">
        <v>935173</v>
      </c>
      <c r="DR121" s="922"/>
      <c r="DS121" s="922"/>
      <c r="DT121" s="922"/>
      <c r="DU121" s="922"/>
      <c r="DV121" s="923">
        <v>4.4000000000000004</v>
      </c>
      <c r="DW121" s="923"/>
      <c r="DX121" s="923"/>
      <c r="DY121" s="923"/>
      <c r="DZ121" s="924"/>
    </row>
    <row r="122" spans="1:130" s="221" customFormat="1" ht="26.25" customHeight="1" x14ac:dyDescent="0.15">
      <c r="A122" s="1053"/>
      <c r="B122" s="945"/>
      <c r="C122" s="918" t="s">
        <v>451</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180</v>
      </c>
      <c r="AB122" s="955"/>
      <c r="AC122" s="955"/>
      <c r="AD122" s="955"/>
      <c r="AE122" s="956"/>
      <c r="AF122" s="957" t="s">
        <v>180</v>
      </c>
      <c r="AG122" s="955"/>
      <c r="AH122" s="955"/>
      <c r="AI122" s="955"/>
      <c r="AJ122" s="956"/>
      <c r="AK122" s="957" t="s">
        <v>180</v>
      </c>
      <c r="AL122" s="955"/>
      <c r="AM122" s="955"/>
      <c r="AN122" s="955"/>
      <c r="AO122" s="956"/>
      <c r="AP122" s="958" t="s">
        <v>180</v>
      </c>
      <c r="AQ122" s="959"/>
      <c r="AR122" s="959"/>
      <c r="AS122" s="959"/>
      <c r="AT122" s="960"/>
      <c r="AU122" s="990"/>
      <c r="AV122" s="991"/>
      <c r="AW122" s="991"/>
      <c r="AX122" s="991"/>
      <c r="AY122" s="992"/>
      <c r="AZ122" s="969" t="s">
        <v>470</v>
      </c>
      <c r="BA122" s="961"/>
      <c r="BB122" s="961"/>
      <c r="BC122" s="961"/>
      <c r="BD122" s="961"/>
      <c r="BE122" s="961"/>
      <c r="BF122" s="961"/>
      <c r="BG122" s="961"/>
      <c r="BH122" s="961"/>
      <c r="BI122" s="961"/>
      <c r="BJ122" s="961"/>
      <c r="BK122" s="961"/>
      <c r="BL122" s="961"/>
      <c r="BM122" s="961"/>
      <c r="BN122" s="961"/>
      <c r="BO122" s="961"/>
      <c r="BP122" s="962"/>
      <c r="BQ122" s="995">
        <v>53910518</v>
      </c>
      <c r="BR122" s="996"/>
      <c r="BS122" s="996"/>
      <c r="BT122" s="996"/>
      <c r="BU122" s="996"/>
      <c r="BV122" s="996">
        <v>52458862</v>
      </c>
      <c r="BW122" s="996"/>
      <c r="BX122" s="996"/>
      <c r="BY122" s="996"/>
      <c r="BZ122" s="996"/>
      <c r="CA122" s="996">
        <v>50432339</v>
      </c>
      <c r="CB122" s="996"/>
      <c r="CC122" s="996"/>
      <c r="CD122" s="996"/>
      <c r="CE122" s="996"/>
      <c r="CF122" s="1013">
        <v>238.6</v>
      </c>
      <c r="CG122" s="1014"/>
      <c r="CH122" s="1014"/>
      <c r="CI122" s="1014"/>
      <c r="CJ122" s="1014"/>
      <c r="CK122" s="1005"/>
      <c r="CL122" s="1006"/>
      <c r="CM122" s="1006"/>
      <c r="CN122" s="1006"/>
      <c r="CO122" s="1007"/>
      <c r="CP122" s="1015" t="s">
        <v>471</v>
      </c>
      <c r="CQ122" s="1016"/>
      <c r="CR122" s="1016"/>
      <c r="CS122" s="1016"/>
      <c r="CT122" s="1016"/>
      <c r="CU122" s="1016"/>
      <c r="CV122" s="1016"/>
      <c r="CW122" s="1016"/>
      <c r="CX122" s="1016"/>
      <c r="CY122" s="1016"/>
      <c r="CZ122" s="1016"/>
      <c r="DA122" s="1016"/>
      <c r="DB122" s="1016"/>
      <c r="DC122" s="1016"/>
      <c r="DD122" s="1016"/>
      <c r="DE122" s="1016"/>
      <c r="DF122" s="1017"/>
      <c r="DG122" s="921">
        <v>6013</v>
      </c>
      <c r="DH122" s="922"/>
      <c r="DI122" s="922"/>
      <c r="DJ122" s="922"/>
      <c r="DK122" s="922"/>
      <c r="DL122" s="922">
        <v>6899</v>
      </c>
      <c r="DM122" s="922"/>
      <c r="DN122" s="922"/>
      <c r="DO122" s="922"/>
      <c r="DP122" s="922"/>
      <c r="DQ122" s="922">
        <v>7617</v>
      </c>
      <c r="DR122" s="922"/>
      <c r="DS122" s="922"/>
      <c r="DT122" s="922"/>
      <c r="DU122" s="922"/>
      <c r="DV122" s="923">
        <v>0</v>
      </c>
      <c r="DW122" s="923"/>
      <c r="DX122" s="923"/>
      <c r="DY122" s="923"/>
      <c r="DZ122" s="924"/>
    </row>
    <row r="123" spans="1:130" s="221" customFormat="1" ht="26.25" customHeight="1" x14ac:dyDescent="0.15">
      <c r="A123" s="1053"/>
      <c r="B123" s="945"/>
      <c r="C123" s="918" t="s">
        <v>457</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180</v>
      </c>
      <c r="AB123" s="955"/>
      <c r="AC123" s="955"/>
      <c r="AD123" s="955"/>
      <c r="AE123" s="956"/>
      <c r="AF123" s="957" t="s">
        <v>445</v>
      </c>
      <c r="AG123" s="955"/>
      <c r="AH123" s="955"/>
      <c r="AI123" s="955"/>
      <c r="AJ123" s="956"/>
      <c r="AK123" s="957" t="s">
        <v>445</v>
      </c>
      <c r="AL123" s="955"/>
      <c r="AM123" s="955"/>
      <c r="AN123" s="955"/>
      <c r="AO123" s="956"/>
      <c r="AP123" s="958" t="s">
        <v>180</v>
      </c>
      <c r="AQ123" s="959"/>
      <c r="AR123" s="959"/>
      <c r="AS123" s="959"/>
      <c r="AT123" s="960"/>
      <c r="AU123" s="993"/>
      <c r="AV123" s="994"/>
      <c r="AW123" s="994"/>
      <c r="AX123" s="994"/>
      <c r="AY123" s="994"/>
      <c r="AZ123" s="242" t="s">
        <v>189</v>
      </c>
      <c r="BA123" s="242"/>
      <c r="BB123" s="242"/>
      <c r="BC123" s="242"/>
      <c r="BD123" s="242"/>
      <c r="BE123" s="242"/>
      <c r="BF123" s="242"/>
      <c r="BG123" s="242"/>
      <c r="BH123" s="242"/>
      <c r="BI123" s="242"/>
      <c r="BJ123" s="242"/>
      <c r="BK123" s="242"/>
      <c r="BL123" s="242"/>
      <c r="BM123" s="242"/>
      <c r="BN123" s="242"/>
      <c r="BO123" s="973" t="s">
        <v>472</v>
      </c>
      <c r="BP123" s="1001"/>
      <c r="BQ123" s="1059">
        <v>66233113</v>
      </c>
      <c r="BR123" s="1060"/>
      <c r="BS123" s="1060"/>
      <c r="BT123" s="1060"/>
      <c r="BU123" s="1060"/>
      <c r="BV123" s="1060">
        <v>64530142</v>
      </c>
      <c r="BW123" s="1060"/>
      <c r="BX123" s="1060"/>
      <c r="BY123" s="1060"/>
      <c r="BZ123" s="1060"/>
      <c r="CA123" s="1060">
        <v>63478673</v>
      </c>
      <c r="CB123" s="1060"/>
      <c r="CC123" s="1060"/>
      <c r="CD123" s="1060"/>
      <c r="CE123" s="1060"/>
      <c r="CF123" s="997"/>
      <c r="CG123" s="998"/>
      <c r="CH123" s="998"/>
      <c r="CI123" s="998"/>
      <c r="CJ123" s="999"/>
      <c r="CK123" s="1005"/>
      <c r="CL123" s="1006"/>
      <c r="CM123" s="1006"/>
      <c r="CN123" s="1006"/>
      <c r="CO123" s="1007"/>
      <c r="CP123" s="1015" t="s">
        <v>473</v>
      </c>
      <c r="CQ123" s="1016"/>
      <c r="CR123" s="1016"/>
      <c r="CS123" s="1016"/>
      <c r="CT123" s="1016"/>
      <c r="CU123" s="1016"/>
      <c r="CV123" s="1016"/>
      <c r="CW123" s="1016"/>
      <c r="CX123" s="1016"/>
      <c r="CY123" s="1016"/>
      <c r="CZ123" s="1016"/>
      <c r="DA123" s="1016"/>
      <c r="DB123" s="1016"/>
      <c r="DC123" s="1016"/>
      <c r="DD123" s="1016"/>
      <c r="DE123" s="1016"/>
      <c r="DF123" s="1017"/>
      <c r="DG123" s="954" t="s">
        <v>180</v>
      </c>
      <c r="DH123" s="955"/>
      <c r="DI123" s="955"/>
      <c r="DJ123" s="955"/>
      <c r="DK123" s="956"/>
      <c r="DL123" s="957" t="s">
        <v>180</v>
      </c>
      <c r="DM123" s="955"/>
      <c r="DN123" s="955"/>
      <c r="DO123" s="955"/>
      <c r="DP123" s="956"/>
      <c r="DQ123" s="957" t="s">
        <v>180</v>
      </c>
      <c r="DR123" s="955"/>
      <c r="DS123" s="955"/>
      <c r="DT123" s="955"/>
      <c r="DU123" s="956"/>
      <c r="DV123" s="958" t="s">
        <v>180</v>
      </c>
      <c r="DW123" s="959"/>
      <c r="DX123" s="959"/>
      <c r="DY123" s="959"/>
      <c r="DZ123" s="960"/>
    </row>
    <row r="124" spans="1:130" s="221" customFormat="1" ht="26.25" customHeight="1" thickBot="1" x14ac:dyDescent="0.2">
      <c r="A124" s="1053"/>
      <c r="B124" s="945"/>
      <c r="C124" s="918" t="s">
        <v>460</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180</v>
      </c>
      <c r="AB124" s="955"/>
      <c r="AC124" s="955"/>
      <c r="AD124" s="955"/>
      <c r="AE124" s="956"/>
      <c r="AF124" s="957" t="s">
        <v>180</v>
      </c>
      <c r="AG124" s="955"/>
      <c r="AH124" s="955"/>
      <c r="AI124" s="955"/>
      <c r="AJ124" s="956"/>
      <c r="AK124" s="957" t="s">
        <v>180</v>
      </c>
      <c r="AL124" s="955"/>
      <c r="AM124" s="955"/>
      <c r="AN124" s="955"/>
      <c r="AO124" s="956"/>
      <c r="AP124" s="958" t="s">
        <v>180</v>
      </c>
      <c r="AQ124" s="959"/>
      <c r="AR124" s="959"/>
      <c r="AS124" s="959"/>
      <c r="AT124" s="960"/>
      <c r="AU124" s="1055" t="s">
        <v>474</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66</v>
      </c>
      <c r="BR124" s="1023"/>
      <c r="BS124" s="1023"/>
      <c r="BT124" s="1023"/>
      <c r="BU124" s="1023"/>
      <c r="BV124" s="1023">
        <v>65.900000000000006</v>
      </c>
      <c r="BW124" s="1023"/>
      <c r="BX124" s="1023"/>
      <c r="BY124" s="1023"/>
      <c r="BZ124" s="1023"/>
      <c r="CA124" s="1023">
        <v>56</v>
      </c>
      <c r="CB124" s="1023"/>
      <c r="CC124" s="1023"/>
      <c r="CD124" s="1023"/>
      <c r="CE124" s="1023"/>
      <c r="CF124" s="1024"/>
      <c r="CG124" s="1025"/>
      <c r="CH124" s="1025"/>
      <c r="CI124" s="1025"/>
      <c r="CJ124" s="1026"/>
      <c r="CK124" s="1008"/>
      <c r="CL124" s="1008"/>
      <c r="CM124" s="1008"/>
      <c r="CN124" s="1008"/>
      <c r="CO124" s="1009"/>
      <c r="CP124" s="1015" t="s">
        <v>475</v>
      </c>
      <c r="CQ124" s="1016"/>
      <c r="CR124" s="1016"/>
      <c r="CS124" s="1016"/>
      <c r="CT124" s="1016"/>
      <c r="CU124" s="1016"/>
      <c r="CV124" s="1016"/>
      <c r="CW124" s="1016"/>
      <c r="CX124" s="1016"/>
      <c r="CY124" s="1016"/>
      <c r="CZ124" s="1016"/>
      <c r="DA124" s="1016"/>
      <c r="DB124" s="1016"/>
      <c r="DC124" s="1016"/>
      <c r="DD124" s="1016"/>
      <c r="DE124" s="1016"/>
      <c r="DF124" s="1017"/>
      <c r="DG124" s="1000">
        <v>9735541</v>
      </c>
      <c r="DH124" s="982"/>
      <c r="DI124" s="982"/>
      <c r="DJ124" s="982"/>
      <c r="DK124" s="983"/>
      <c r="DL124" s="981" t="s">
        <v>180</v>
      </c>
      <c r="DM124" s="982"/>
      <c r="DN124" s="982"/>
      <c r="DO124" s="982"/>
      <c r="DP124" s="983"/>
      <c r="DQ124" s="981" t="s">
        <v>180</v>
      </c>
      <c r="DR124" s="982"/>
      <c r="DS124" s="982"/>
      <c r="DT124" s="982"/>
      <c r="DU124" s="983"/>
      <c r="DV124" s="984" t="s">
        <v>180</v>
      </c>
      <c r="DW124" s="985"/>
      <c r="DX124" s="985"/>
      <c r="DY124" s="985"/>
      <c r="DZ124" s="986"/>
    </row>
    <row r="125" spans="1:130" s="221" customFormat="1" ht="26.25" customHeight="1" x14ac:dyDescent="0.15">
      <c r="A125" s="1053"/>
      <c r="B125" s="945"/>
      <c r="C125" s="918" t="s">
        <v>462</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180</v>
      </c>
      <c r="AB125" s="955"/>
      <c r="AC125" s="955"/>
      <c r="AD125" s="955"/>
      <c r="AE125" s="956"/>
      <c r="AF125" s="957" t="s">
        <v>180</v>
      </c>
      <c r="AG125" s="955"/>
      <c r="AH125" s="955"/>
      <c r="AI125" s="955"/>
      <c r="AJ125" s="956"/>
      <c r="AK125" s="957" t="s">
        <v>445</v>
      </c>
      <c r="AL125" s="955"/>
      <c r="AM125" s="955"/>
      <c r="AN125" s="955"/>
      <c r="AO125" s="956"/>
      <c r="AP125" s="958" t="s">
        <v>180</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476</v>
      </c>
      <c r="CL125" s="1003"/>
      <c r="CM125" s="1003"/>
      <c r="CN125" s="1003"/>
      <c r="CO125" s="1004"/>
      <c r="CP125" s="925" t="s">
        <v>477</v>
      </c>
      <c r="CQ125" s="893"/>
      <c r="CR125" s="893"/>
      <c r="CS125" s="893"/>
      <c r="CT125" s="893"/>
      <c r="CU125" s="893"/>
      <c r="CV125" s="893"/>
      <c r="CW125" s="893"/>
      <c r="CX125" s="893"/>
      <c r="CY125" s="893"/>
      <c r="CZ125" s="893"/>
      <c r="DA125" s="893"/>
      <c r="DB125" s="893"/>
      <c r="DC125" s="893"/>
      <c r="DD125" s="893"/>
      <c r="DE125" s="893"/>
      <c r="DF125" s="894"/>
      <c r="DG125" s="926" t="s">
        <v>180</v>
      </c>
      <c r="DH125" s="927"/>
      <c r="DI125" s="927"/>
      <c r="DJ125" s="927"/>
      <c r="DK125" s="927"/>
      <c r="DL125" s="927" t="s">
        <v>180</v>
      </c>
      <c r="DM125" s="927"/>
      <c r="DN125" s="927"/>
      <c r="DO125" s="927"/>
      <c r="DP125" s="927"/>
      <c r="DQ125" s="927" t="s">
        <v>180</v>
      </c>
      <c r="DR125" s="927"/>
      <c r="DS125" s="927"/>
      <c r="DT125" s="927"/>
      <c r="DU125" s="927"/>
      <c r="DV125" s="928" t="s">
        <v>180</v>
      </c>
      <c r="DW125" s="928"/>
      <c r="DX125" s="928"/>
      <c r="DY125" s="928"/>
      <c r="DZ125" s="929"/>
    </row>
    <row r="126" spans="1:130" s="221" customFormat="1" ht="26.25" customHeight="1" thickBot="1" x14ac:dyDescent="0.2">
      <c r="A126" s="1053"/>
      <c r="B126" s="945"/>
      <c r="C126" s="918" t="s">
        <v>464</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13372</v>
      </c>
      <c r="AB126" s="955"/>
      <c r="AC126" s="955"/>
      <c r="AD126" s="955"/>
      <c r="AE126" s="956"/>
      <c r="AF126" s="957">
        <v>13191</v>
      </c>
      <c r="AG126" s="955"/>
      <c r="AH126" s="955"/>
      <c r="AI126" s="955"/>
      <c r="AJ126" s="956"/>
      <c r="AK126" s="957">
        <v>13011</v>
      </c>
      <c r="AL126" s="955"/>
      <c r="AM126" s="955"/>
      <c r="AN126" s="955"/>
      <c r="AO126" s="956"/>
      <c r="AP126" s="958">
        <v>0.1</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478</v>
      </c>
      <c r="CQ126" s="919"/>
      <c r="CR126" s="919"/>
      <c r="CS126" s="919"/>
      <c r="CT126" s="919"/>
      <c r="CU126" s="919"/>
      <c r="CV126" s="919"/>
      <c r="CW126" s="919"/>
      <c r="CX126" s="919"/>
      <c r="CY126" s="919"/>
      <c r="CZ126" s="919"/>
      <c r="DA126" s="919"/>
      <c r="DB126" s="919"/>
      <c r="DC126" s="919"/>
      <c r="DD126" s="919"/>
      <c r="DE126" s="919"/>
      <c r="DF126" s="920"/>
      <c r="DG126" s="921" t="s">
        <v>180</v>
      </c>
      <c r="DH126" s="922"/>
      <c r="DI126" s="922"/>
      <c r="DJ126" s="922"/>
      <c r="DK126" s="922"/>
      <c r="DL126" s="922" t="s">
        <v>180</v>
      </c>
      <c r="DM126" s="922"/>
      <c r="DN126" s="922"/>
      <c r="DO126" s="922"/>
      <c r="DP126" s="922"/>
      <c r="DQ126" s="922" t="s">
        <v>180</v>
      </c>
      <c r="DR126" s="922"/>
      <c r="DS126" s="922"/>
      <c r="DT126" s="922"/>
      <c r="DU126" s="922"/>
      <c r="DV126" s="923" t="s">
        <v>180</v>
      </c>
      <c r="DW126" s="923"/>
      <c r="DX126" s="923"/>
      <c r="DY126" s="923"/>
      <c r="DZ126" s="924"/>
    </row>
    <row r="127" spans="1:130" s="221" customFormat="1" ht="26.25" customHeight="1" x14ac:dyDescent="0.15">
      <c r="A127" s="1054"/>
      <c r="B127" s="947"/>
      <c r="C127" s="969" t="s">
        <v>479</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v>641</v>
      </c>
      <c r="AB127" s="955"/>
      <c r="AC127" s="955"/>
      <c r="AD127" s="955"/>
      <c r="AE127" s="956"/>
      <c r="AF127" s="957">
        <v>452</v>
      </c>
      <c r="AG127" s="955"/>
      <c r="AH127" s="955"/>
      <c r="AI127" s="955"/>
      <c r="AJ127" s="956"/>
      <c r="AK127" s="957">
        <v>261</v>
      </c>
      <c r="AL127" s="955"/>
      <c r="AM127" s="955"/>
      <c r="AN127" s="955"/>
      <c r="AO127" s="956"/>
      <c r="AP127" s="958">
        <v>0</v>
      </c>
      <c r="AQ127" s="959"/>
      <c r="AR127" s="959"/>
      <c r="AS127" s="959"/>
      <c r="AT127" s="960"/>
      <c r="AU127" s="223"/>
      <c r="AV127" s="223"/>
      <c r="AW127" s="223"/>
      <c r="AX127" s="1027" t="s">
        <v>480</v>
      </c>
      <c r="AY127" s="1028"/>
      <c r="AZ127" s="1028"/>
      <c r="BA127" s="1028"/>
      <c r="BB127" s="1028"/>
      <c r="BC127" s="1028"/>
      <c r="BD127" s="1028"/>
      <c r="BE127" s="1029"/>
      <c r="BF127" s="1030" t="s">
        <v>481</v>
      </c>
      <c r="BG127" s="1028"/>
      <c r="BH127" s="1028"/>
      <c r="BI127" s="1028"/>
      <c r="BJ127" s="1028"/>
      <c r="BK127" s="1028"/>
      <c r="BL127" s="1029"/>
      <c r="BM127" s="1030" t="s">
        <v>482</v>
      </c>
      <c r="BN127" s="1028"/>
      <c r="BO127" s="1028"/>
      <c r="BP127" s="1028"/>
      <c r="BQ127" s="1028"/>
      <c r="BR127" s="1028"/>
      <c r="BS127" s="1029"/>
      <c r="BT127" s="1030" t="s">
        <v>483</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484</v>
      </c>
      <c r="CQ127" s="919"/>
      <c r="CR127" s="919"/>
      <c r="CS127" s="919"/>
      <c r="CT127" s="919"/>
      <c r="CU127" s="919"/>
      <c r="CV127" s="919"/>
      <c r="CW127" s="919"/>
      <c r="CX127" s="919"/>
      <c r="CY127" s="919"/>
      <c r="CZ127" s="919"/>
      <c r="DA127" s="919"/>
      <c r="DB127" s="919"/>
      <c r="DC127" s="919"/>
      <c r="DD127" s="919"/>
      <c r="DE127" s="919"/>
      <c r="DF127" s="920"/>
      <c r="DG127" s="921" t="s">
        <v>180</v>
      </c>
      <c r="DH127" s="922"/>
      <c r="DI127" s="922"/>
      <c r="DJ127" s="922"/>
      <c r="DK127" s="922"/>
      <c r="DL127" s="922" t="s">
        <v>445</v>
      </c>
      <c r="DM127" s="922"/>
      <c r="DN127" s="922"/>
      <c r="DO127" s="922"/>
      <c r="DP127" s="922"/>
      <c r="DQ127" s="922" t="s">
        <v>180</v>
      </c>
      <c r="DR127" s="922"/>
      <c r="DS127" s="922"/>
      <c r="DT127" s="922"/>
      <c r="DU127" s="922"/>
      <c r="DV127" s="923" t="s">
        <v>180</v>
      </c>
      <c r="DW127" s="923"/>
      <c r="DX127" s="923"/>
      <c r="DY127" s="923"/>
      <c r="DZ127" s="924"/>
    </row>
    <row r="128" spans="1:130" s="221" customFormat="1" ht="26.25" customHeight="1" thickBot="1" x14ac:dyDescent="0.2">
      <c r="A128" s="1037" t="s">
        <v>485</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486</v>
      </c>
      <c r="X128" s="1039"/>
      <c r="Y128" s="1039"/>
      <c r="Z128" s="1040"/>
      <c r="AA128" s="1041">
        <v>545012</v>
      </c>
      <c r="AB128" s="1042"/>
      <c r="AC128" s="1042"/>
      <c r="AD128" s="1042"/>
      <c r="AE128" s="1043"/>
      <c r="AF128" s="1044">
        <v>567667</v>
      </c>
      <c r="AG128" s="1042"/>
      <c r="AH128" s="1042"/>
      <c r="AI128" s="1042"/>
      <c r="AJ128" s="1043"/>
      <c r="AK128" s="1044">
        <v>555279</v>
      </c>
      <c r="AL128" s="1042"/>
      <c r="AM128" s="1042"/>
      <c r="AN128" s="1042"/>
      <c r="AO128" s="1043"/>
      <c r="AP128" s="1045"/>
      <c r="AQ128" s="1046"/>
      <c r="AR128" s="1046"/>
      <c r="AS128" s="1046"/>
      <c r="AT128" s="1047"/>
      <c r="AU128" s="223"/>
      <c r="AV128" s="223"/>
      <c r="AW128" s="223"/>
      <c r="AX128" s="892" t="s">
        <v>487</v>
      </c>
      <c r="AY128" s="893"/>
      <c r="AZ128" s="893"/>
      <c r="BA128" s="893"/>
      <c r="BB128" s="893"/>
      <c r="BC128" s="893"/>
      <c r="BD128" s="893"/>
      <c r="BE128" s="894"/>
      <c r="BF128" s="1048" t="s">
        <v>180</v>
      </c>
      <c r="BG128" s="1049"/>
      <c r="BH128" s="1049"/>
      <c r="BI128" s="1049"/>
      <c r="BJ128" s="1049"/>
      <c r="BK128" s="1049"/>
      <c r="BL128" s="1050"/>
      <c r="BM128" s="1048">
        <v>12.01</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488</v>
      </c>
      <c r="CQ128" s="723"/>
      <c r="CR128" s="723"/>
      <c r="CS128" s="723"/>
      <c r="CT128" s="723"/>
      <c r="CU128" s="723"/>
      <c r="CV128" s="723"/>
      <c r="CW128" s="723"/>
      <c r="CX128" s="723"/>
      <c r="CY128" s="723"/>
      <c r="CZ128" s="723"/>
      <c r="DA128" s="723"/>
      <c r="DB128" s="723"/>
      <c r="DC128" s="723"/>
      <c r="DD128" s="723"/>
      <c r="DE128" s="723"/>
      <c r="DF128" s="1032"/>
      <c r="DG128" s="1033">
        <v>21795</v>
      </c>
      <c r="DH128" s="1034"/>
      <c r="DI128" s="1034"/>
      <c r="DJ128" s="1034"/>
      <c r="DK128" s="1034"/>
      <c r="DL128" s="1034">
        <v>20848</v>
      </c>
      <c r="DM128" s="1034"/>
      <c r="DN128" s="1034"/>
      <c r="DO128" s="1034"/>
      <c r="DP128" s="1034"/>
      <c r="DQ128" s="1034">
        <v>25679</v>
      </c>
      <c r="DR128" s="1034"/>
      <c r="DS128" s="1034"/>
      <c r="DT128" s="1034"/>
      <c r="DU128" s="1034"/>
      <c r="DV128" s="1035">
        <v>0.1</v>
      </c>
      <c r="DW128" s="1035"/>
      <c r="DX128" s="1035"/>
      <c r="DY128" s="1035"/>
      <c r="DZ128" s="1036"/>
    </row>
    <row r="129" spans="1:131" s="221" customFormat="1" ht="26.25" customHeight="1" x14ac:dyDescent="0.15">
      <c r="A129" s="930" t="s">
        <v>106</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489</v>
      </c>
      <c r="X129" s="1067"/>
      <c r="Y129" s="1067"/>
      <c r="Z129" s="1068"/>
      <c r="AA129" s="954">
        <v>24499932</v>
      </c>
      <c r="AB129" s="955"/>
      <c r="AC129" s="955"/>
      <c r="AD129" s="955"/>
      <c r="AE129" s="956"/>
      <c r="AF129" s="957">
        <v>25103880</v>
      </c>
      <c r="AG129" s="955"/>
      <c r="AH129" s="955"/>
      <c r="AI129" s="955"/>
      <c r="AJ129" s="956"/>
      <c r="AK129" s="957">
        <v>26072043</v>
      </c>
      <c r="AL129" s="955"/>
      <c r="AM129" s="955"/>
      <c r="AN129" s="955"/>
      <c r="AO129" s="956"/>
      <c r="AP129" s="1069"/>
      <c r="AQ129" s="1070"/>
      <c r="AR129" s="1070"/>
      <c r="AS129" s="1070"/>
      <c r="AT129" s="1071"/>
      <c r="AU129" s="224"/>
      <c r="AV129" s="224"/>
      <c r="AW129" s="224"/>
      <c r="AX129" s="1061" t="s">
        <v>490</v>
      </c>
      <c r="AY129" s="919"/>
      <c r="AZ129" s="919"/>
      <c r="BA129" s="919"/>
      <c r="BB129" s="919"/>
      <c r="BC129" s="919"/>
      <c r="BD129" s="919"/>
      <c r="BE129" s="920"/>
      <c r="BF129" s="1062" t="s">
        <v>180</v>
      </c>
      <c r="BG129" s="1063"/>
      <c r="BH129" s="1063"/>
      <c r="BI129" s="1063"/>
      <c r="BJ129" s="1063"/>
      <c r="BK129" s="1063"/>
      <c r="BL129" s="1064"/>
      <c r="BM129" s="1062">
        <v>17.010000000000002</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491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492</v>
      </c>
      <c r="X130" s="1067"/>
      <c r="Y130" s="1067"/>
      <c r="Z130" s="1068"/>
      <c r="AA130" s="954">
        <v>4652950</v>
      </c>
      <c r="AB130" s="955"/>
      <c r="AC130" s="955"/>
      <c r="AD130" s="955"/>
      <c r="AE130" s="956"/>
      <c r="AF130" s="957">
        <v>4753102</v>
      </c>
      <c r="AG130" s="955"/>
      <c r="AH130" s="955"/>
      <c r="AI130" s="955"/>
      <c r="AJ130" s="956"/>
      <c r="AK130" s="957">
        <v>4938170</v>
      </c>
      <c r="AL130" s="955"/>
      <c r="AM130" s="955"/>
      <c r="AN130" s="955"/>
      <c r="AO130" s="956"/>
      <c r="AP130" s="1069"/>
      <c r="AQ130" s="1070"/>
      <c r="AR130" s="1070"/>
      <c r="AS130" s="1070"/>
      <c r="AT130" s="1071"/>
      <c r="AU130" s="224"/>
      <c r="AV130" s="224"/>
      <c r="AW130" s="224"/>
      <c r="AX130" s="1061" t="s">
        <v>493</v>
      </c>
      <c r="AY130" s="919"/>
      <c r="AZ130" s="919"/>
      <c r="BA130" s="919"/>
      <c r="BB130" s="919"/>
      <c r="BC130" s="919"/>
      <c r="BD130" s="919"/>
      <c r="BE130" s="920"/>
      <c r="BF130" s="1097">
        <v>8.1</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494</v>
      </c>
      <c r="X131" s="1104"/>
      <c r="Y131" s="1104"/>
      <c r="Z131" s="1105"/>
      <c r="AA131" s="1000">
        <v>19846982</v>
      </c>
      <c r="AB131" s="982"/>
      <c r="AC131" s="982"/>
      <c r="AD131" s="982"/>
      <c r="AE131" s="983"/>
      <c r="AF131" s="981">
        <v>20350778</v>
      </c>
      <c r="AG131" s="982"/>
      <c r="AH131" s="982"/>
      <c r="AI131" s="982"/>
      <c r="AJ131" s="983"/>
      <c r="AK131" s="981">
        <v>21133873</v>
      </c>
      <c r="AL131" s="982"/>
      <c r="AM131" s="982"/>
      <c r="AN131" s="982"/>
      <c r="AO131" s="983"/>
      <c r="AP131" s="1106"/>
      <c r="AQ131" s="1107"/>
      <c r="AR131" s="1107"/>
      <c r="AS131" s="1107"/>
      <c r="AT131" s="1108"/>
      <c r="AU131" s="224"/>
      <c r="AV131" s="224"/>
      <c r="AW131" s="224"/>
      <c r="AX131" s="1079" t="s">
        <v>495</v>
      </c>
      <c r="AY131" s="723"/>
      <c r="AZ131" s="723"/>
      <c r="BA131" s="723"/>
      <c r="BB131" s="723"/>
      <c r="BC131" s="723"/>
      <c r="BD131" s="723"/>
      <c r="BE131" s="1032"/>
      <c r="BF131" s="1080">
        <v>56</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496</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497</v>
      </c>
      <c r="W132" s="1090"/>
      <c r="X132" s="1090"/>
      <c r="Y132" s="1090"/>
      <c r="Z132" s="1091"/>
      <c r="AA132" s="1092">
        <v>7.3717102179999996</v>
      </c>
      <c r="AB132" s="1093"/>
      <c r="AC132" s="1093"/>
      <c r="AD132" s="1093"/>
      <c r="AE132" s="1094"/>
      <c r="AF132" s="1095">
        <v>8.317888387</v>
      </c>
      <c r="AG132" s="1093"/>
      <c r="AH132" s="1093"/>
      <c r="AI132" s="1093"/>
      <c r="AJ132" s="1094"/>
      <c r="AK132" s="1095">
        <v>8.8629850290000007</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498</v>
      </c>
      <c r="W133" s="1073"/>
      <c r="X133" s="1073"/>
      <c r="Y133" s="1073"/>
      <c r="Z133" s="1074"/>
      <c r="AA133" s="1075">
        <v>6.5</v>
      </c>
      <c r="AB133" s="1076"/>
      <c r="AC133" s="1076"/>
      <c r="AD133" s="1076"/>
      <c r="AE133" s="1077"/>
      <c r="AF133" s="1075">
        <v>7.3</v>
      </c>
      <c r="AG133" s="1076"/>
      <c r="AH133" s="1076"/>
      <c r="AI133" s="1076"/>
      <c r="AJ133" s="1077"/>
      <c r="AK133" s="1075">
        <v>8.1</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xpXwn8pEFsc2oXRwbFryWRNTtS+9ultO9qV+BDD+E9ZEwDr90MIX1mYRHPRVhgVdhv4wWp1gCWKevCsmZ86WA==" saltValue="42LJuUqEwAgdXpl+wfUh4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9" zoomScaleNormal="85" zoomScaleSheetLayoutView="100" workbookViewId="0">
      <selection activeCell="BA25" sqref="BA25"/>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JlJucr/BkcNy3R4oaUNGYmC29COsg0wW40zsZIWqzR8p9S/csHW8aFLsGGaxXiQORAFioyc2+o5E2ko83OVkQ==" saltValue="3LrFGsDRgyuKqSjJyQhRt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502</v>
      </c>
      <c r="AP7" s="263"/>
      <c r="AQ7" s="264" t="s">
        <v>503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504</v>
      </c>
      <c r="AQ8" s="270" t="s">
        <v>505</v>
      </c>
      <c r="AR8" s="271" t="s">
        <v>506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507</v>
      </c>
      <c r="AL9" s="1113"/>
      <c r="AM9" s="1113"/>
      <c r="AN9" s="1114"/>
      <c r="AO9" s="272">
        <v>7962474</v>
      </c>
      <c r="AP9" s="272">
        <v>101067</v>
      </c>
      <c r="AQ9" s="273">
        <v>65025</v>
      </c>
      <c r="AR9" s="274">
        <v>55.4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508</v>
      </c>
      <c r="AL10" s="1113"/>
      <c r="AM10" s="1113"/>
      <c r="AN10" s="1114"/>
      <c r="AO10" s="275">
        <v>12737</v>
      </c>
      <c r="AP10" s="275">
        <v>162</v>
      </c>
      <c r="AQ10" s="276">
        <v>6119</v>
      </c>
      <c r="AR10" s="277">
        <v>-97.4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509</v>
      </c>
      <c r="AL11" s="1113"/>
      <c r="AM11" s="1113"/>
      <c r="AN11" s="1114"/>
      <c r="AO11" s="275" t="s">
        <v>510</v>
      </c>
      <c r="AP11" s="275" t="s">
        <v>510</v>
      </c>
      <c r="AQ11" s="276">
        <v>1220</v>
      </c>
      <c r="AR11" s="277" t="s">
        <v>510</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511</v>
      </c>
      <c r="AL12" s="1113"/>
      <c r="AM12" s="1113"/>
      <c r="AN12" s="1114"/>
      <c r="AO12" s="275" t="s">
        <v>510</v>
      </c>
      <c r="AP12" s="275" t="s">
        <v>510</v>
      </c>
      <c r="AQ12" s="276">
        <v>12</v>
      </c>
      <c r="AR12" s="277" t="s">
        <v>510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512</v>
      </c>
      <c r="AL13" s="1113"/>
      <c r="AM13" s="1113"/>
      <c r="AN13" s="1114"/>
      <c r="AO13" s="275">
        <v>296698</v>
      </c>
      <c r="AP13" s="275">
        <v>3766</v>
      </c>
      <c r="AQ13" s="276">
        <v>2792</v>
      </c>
      <c r="AR13" s="277">
        <v>34.9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513</v>
      </c>
      <c r="AL14" s="1113"/>
      <c r="AM14" s="1113"/>
      <c r="AN14" s="1114"/>
      <c r="AO14" s="275">
        <v>270462</v>
      </c>
      <c r="AP14" s="275">
        <v>3433</v>
      </c>
      <c r="AQ14" s="276">
        <v>1408</v>
      </c>
      <c r="AR14" s="277">
        <v>143.80000000000001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514</v>
      </c>
      <c r="AL15" s="1116"/>
      <c r="AM15" s="1116"/>
      <c r="AN15" s="1117"/>
      <c r="AO15" s="275">
        <v>-597870</v>
      </c>
      <c r="AP15" s="275">
        <v>-7589</v>
      </c>
      <c r="AQ15" s="276">
        <v>-3962</v>
      </c>
      <c r="AR15" s="277">
        <v>91.5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189</v>
      </c>
      <c r="AL16" s="1116"/>
      <c r="AM16" s="1116"/>
      <c r="AN16" s="1117"/>
      <c r="AO16" s="275">
        <v>7944501</v>
      </c>
      <c r="AP16" s="275">
        <v>100839</v>
      </c>
      <c r="AQ16" s="276">
        <v>72615</v>
      </c>
      <c r="AR16" s="277">
        <v>38.9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516</v>
      </c>
      <c r="AP20" s="284" t="s">
        <v>517</v>
      </c>
      <c r="AQ20" s="285" t="s">
        <v>518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519</v>
      </c>
      <c r="AL21" s="1119"/>
      <c r="AM21" s="1119"/>
      <c r="AN21" s="1120"/>
      <c r="AO21" s="288">
        <v>11.33</v>
      </c>
      <c r="AP21" s="289">
        <v>6.51</v>
      </c>
      <c r="AQ21" s="290">
        <v>4.82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520</v>
      </c>
      <c r="AL22" s="1119"/>
      <c r="AM22" s="1119"/>
      <c r="AN22" s="1120"/>
      <c r="AO22" s="293">
        <v>98.1</v>
      </c>
      <c r="AP22" s="294">
        <v>98.4</v>
      </c>
      <c r="AQ22" s="295">
        <v>-0.3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521</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522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502</v>
      </c>
      <c r="AP30" s="263"/>
      <c r="AQ30" s="264" t="s">
        <v>503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504</v>
      </c>
      <c r="AQ31" s="270" t="s">
        <v>505</v>
      </c>
      <c r="AR31" s="271" t="s">
        <v>506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524</v>
      </c>
      <c r="AL32" s="1127"/>
      <c r="AM32" s="1127"/>
      <c r="AN32" s="1128"/>
      <c r="AO32" s="303">
        <v>6291423</v>
      </c>
      <c r="AP32" s="303">
        <v>79857</v>
      </c>
      <c r="AQ32" s="304">
        <v>34910</v>
      </c>
      <c r="AR32" s="305">
        <v>128.80000000000001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525</v>
      </c>
      <c r="AL33" s="1127"/>
      <c r="AM33" s="1127"/>
      <c r="AN33" s="1128"/>
      <c r="AO33" s="303" t="s">
        <v>510</v>
      </c>
      <c r="AP33" s="303" t="s">
        <v>510</v>
      </c>
      <c r="AQ33" s="304" t="s">
        <v>510</v>
      </c>
      <c r="AR33" s="305" t="s">
        <v>510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526</v>
      </c>
      <c r="AL34" s="1127"/>
      <c r="AM34" s="1127"/>
      <c r="AN34" s="1128"/>
      <c r="AO34" s="303" t="s">
        <v>510</v>
      </c>
      <c r="AP34" s="303" t="s">
        <v>510</v>
      </c>
      <c r="AQ34" s="304">
        <v>4</v>
      </c>
      <c r="AR34" s="305" t="s">
        <v>510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527</v>
      </c>
      <c r="AL35" s="1127"/>
      <c r="AM35" s="1127"/>
      <c r="AN35" s="1128"/>
      <c r="AO35" s="303">
        <v>1061846</v>
      </c>
      <c r="AP35" s="303">
        <v>13478</v>
      </c>
      <c r="AQ35" s="304">
        <v>8517</v>
      </c>
      <c r="AR35" s="305">
        <v>58.2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528</v>
      </c>
      <c r="AL36" s="1127"/>
      <c r="AM36" s="1127"/>
      <c r="AN36" s="1128"/>
      <c r="AO36" s="303" t="s">
        <v>510</v>
      </c>
      <c r="AP36" s="303" t="s">
        <v>510</v>
      </c>
      <c r="AQ36" s="304">
        <v>1600</v>
      </c>
      <c r="AR36" s="305" t="s">
        <v>510</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529</v>
      </c>
      <c r="AL37" s="1127"/>
      <c r="AM37" s="1127"/>
      <c r="AN37" s="1128"/>
      <c r="AO37" s="303">
        <v>13272</v>
      </c>
      <c r="AP37" s="303">
        <v>168</v>
      </c>
      <c r="AQ37" s="304">
        <v>1669</v>
      </c>
      <c r="AR37" s="305">
        <v>-89.9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530</v>
      </c>
      <c r="AL38" s="1130"/>
      <c r="AM38" s="1130"/>
      <c r="AN38" s="1131"/>
      <c r="AO38" s="306" t="s">
        <v>510</v>
      </c>
      <c r="AP38" s="306" t="s">
        <v>510</v>
      </c>
      <c r="AQ38" s="307">
        <v>1</v>
      </c>
      <c r="AR38" s="295" t="s">
        <v>510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531</v>
      </c>
      <c r="AL39" s="1130"/>
      <c r="AM39" s="1130"/>
      <c r="AN39" s="1131"/>
      <c r="AO39" s="303">
        <v>-555279</v>
      </c>
      <c r="AP39" s="303">
        <v>-7048</v>
      </c>
      <c r="AQ39" s="304">
        <v>-6461</v>
      </c>
      <c r="AR39" s="305">
        <v>9.1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532</v>
      </c>
      <c r="AL40" s="1127"/>
      <c r="AM40" s="1127"/>
      <c r="AN40" s="1128"/>
      <c r="AO40" s="303">
        <v>-4938170</v>
      </c>
      <c r="AP40" s="303">
        <v>-62680</v>
      </c>
      <c r="AQ40" s="304">
        <v>-28321</v>
      </c>
      <c r="AR40" s="305">
        <v>121.3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299</v>
      </c>
      <c r="AL41" s="1133"/>
      <c r="AM41" s="1133"/>
      <c r="AN41" s="1134"/>
      <c r="AO41" s="303">
        <v>1873092</v>
      </c>
      <c r="AP41" s="303">
        <v>23775</v>
      </c>
      <c r="AQ41" s="304">
        <v>11918</v>
      </c>
      <c r="AR41" s="305">
        <v>99.5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502</v>
      </c>
      <c r="AN49" s="1123" t="s">
        <v>536</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537</v>
      </c>
      <c r="AO50" s="320" t="s">
        <v>538</v>
      </c>
      <c r="AP50" s="321" t="s">
        <v>539</v>
      </c>
      <c r="AQ50" s="322" t="s">
        <v>540</v>
      </c>
      <c r="AR50" s="323" t="s">
        <v>541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542</v>
      </c>
      <c r="AL51" s="316"/>
      <c r="AM51" s="324">
        <v>8796052</v>
      </c>
      <c r="AN51" s="325">
        <v>105014</v>
      </c>
      <c r="AO51" s="326">
        <v>45.8</v>
      </c>
      <c r="AP51" s="327">
        <v>47820</v>
      </c>
      <c r="AQ51" s="328">
        <v>7.5</v>
      </c>
      <c r="AR51" s="329">
        <v>38.299999999999997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543</v>
      </c>
      <c r="AM52" s="332">
        <v>6582532</v>
      </c>
      <c r="AN52" s="333">
        <v>78587</v>
      </c>
      <c r="AO52" s="334">
        <v>49.3</v>
      </c>
      <c r="AP52" s="335">
        <v>25855</v>
      </c>
      <c r="AQ52" s="336">
        <v>-0.1</v>
      </c>
      <c r="AR52" s="337">
        <v>49.4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544</v>
      </c>
      <c r="AL53" s="316"/>
      <c r="AM53" s="324">
        <v>8832860</v>
      </c>
      <c r="AN53" s="325">
        <v>106886</v>
      </c>
      <c r="AO53" s="326">
        <v>1.8</v>
      </c>
      <c r="AP53" s="327">
        <v>41934</v>
      </c>
      <c r="AQ53" s="328">
        <v>-12.3</v>
      </c>
      <c r="AR53" s="329">
        <v>14.1</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543</v>
      </c>
      <c r="AM54" s="332">
        <v>6864777</v>
      </c>
      <c r="AN54" s="333">
        <v>83070</v>
      </c>
      <c r="AO54" s="334">
        <v>5.7</v>
      </c>
      <c r="AP54" s="335">
        <v>23352</v>
      </c>
      <c r="AQ54" s="336">
        <v>-9.6999999999999993</v>
      </c>
      <c r="AR54" s="337">
        <v>15.4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545</v>
      </c>
      <c r="AL55" s="316"/>
      <c r="AM55" s="324">
        <v>4913727</v>
      </c>
      <c r="AN55" s="325">
        <v>60355</v>
      </c>
      <c r="AO55" s="326">
        <v>-43.5</v>
      </c>
      <c r="AP55" s="327">
        <v>45588</v>
      </c>
      <c r="AQ55" s="328">
        <v>8.6999999999999993</v>
      </c>
      <c r="AR55" s="329">
        <v>-52.2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543</v>
      </c>
      <c r="AM56" s="332">
        <v>3679248</v>
      </c>
      <c r="AN56" s="333">
        <v>45192</v>
      </c>
      <c r="AO56" s="334">
        <v>-45.6</v>
      </c>
      <c r="AP56" s="335">
        <v>24150</v>
      </c>
      <c r="AQ56" s="336">
        <v>3.4</v>
      </c>
      <c r="AR56" s="337">
        <v>-49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546</v>
      </c>
      <c r="AL57" s="316"/>
      <c r="AM57" s="324">
        <v>5454783</v>
      </c>
      <c r="AN57" s="325">
        <v>68042</v>
      </c>
      <c r="AO57" s="326">
        <v>12.7</v>
      </c>
      <c r="AP57" s="327">
        <v>45483</v>
      </c>
      <c r="AQ57" s="328">
        <v>-0.2</v>
      </c>
      <c r="AR57" s="329">
        <v>12.9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543</v>
      </c>
      <c r="AM58" s="332">
        <v>3960099</v>
      </c>
      <c r="AN58" s="333">
        <v>49398</v>
      </c>
      <c r="AO58" s="334">
        <v>9.3000000000000007</v>
      </c>
      <c r="AP58" s="335">
        <v>24241</v>
      </c>
      <c r="AQ58" s="336">
        <v>0.4</v>
      </c>
      <c r="AR58" s="337">
        <v>8.9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547</v>
      </c>
      <c r="AL59" s="316"/>
      <c r="AM59" s="324">
        <v>4356703</v>
      </c>
      <c r="AN59" s="325">
        <v>55299</v>
      </c>
      <c r="AO59" s="326">
        <v>-18.7</v>
      </c>
      <c r="AP59" s="327">
        <v>45945</v>
      </c>
      <c r="AQ59" s="328">
        <v>1</v>
      </c>
      <c r="AR59" s="329">
        <v>-19.7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543</v>
      </c>
      <c r="AM60" s="332">
        <v>2236486</v>
      </c>
      <c r="AN60" s="333">
        <v>28388</v>
      </c>
      <c r="AO60" s="334">
        <v>-42.5</v>
      </c>
      <c r="AP60" s="335">
        <v>25180</v>
      </c>
      <c r="AQ60" s="336">
        <v>3.9</v>
      </c>
      <c r="AR60" s="337">
        <v>-46.4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548</v>
      </c>
      <c r="AL61" s="338"/>
      <c r="AM61" s="339">
        <v>6470825</v>
      </c>
      <c r="AN61" s="340">
        <v>79119</v>
      </c>
      <c r="AO61" s="341">
        <v>-0.4</v>
      </c>
      <c r="AP61" s="342">
        <v>45354</v>
      </c>
      <c r="AQ61" s="343">
        <v>0.9</v>
      </c>
      <c r="AR61" s="329">
        <v>-1.3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543</v>
      </c>
      <c r="AM62" s="332">
        <v>4664628</v>
      </c>
      <c r="AN62" s="333">
        <v>56927</v>
      </c>
      <c r="AO62" s="334">
        <v>-4.8</v>
      </c>
      <c r="AP62" s="335">
        <v>24556</v>
      </c>
      <c r="AQ62" s="336">
        <v>-0.4</v>
      </c>
      <c r="AR62" s="337">
        <v>-4.4000000000000004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d5aLdj2943H/AcBgM1bt2tSHp8BQPkHmLiw3Y5qnqzCriN7fzNrBWb+QkkKVJmh5OLm4br5vTukSuil9djp8uQ==" saltValue="gfPjSJilxpy39PabbnNU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550</v>
      </c>
    </row>
    <row r="121" spans="125:125" ht="13.5" hidden="1" customHeight="1" x14ac:dyDescent="0.15">
      <c r="DU121" s="250"/>
    </row>
  </sheetData>
  <sheetProtection algorithmName="SHA-512" hashValue="kjVC9Nh14OYVmVTgQo9CTnK4maU8P0Q0t8Kua9667J8Zim0IRMYHS0wCE3xUfVXAwGpo6VsEMB60MlgCk/K1Xg==" saltValue="RJUnfb1SFxd4ssKUbvRr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CT14" sqref="CT14:DA14"/>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551</v>
      </c>
    </row>
  </sheetData>
  <sheetProtection algorithmName="SHA-512" hashValue="wts5X4R3iLIwXRyfJbAT93M2I2nSHDmE/XdJSJasywcagfK/Y3CWJF3pgp36DlEvzDDabrLpgJp+h7OUviwy5A==" saltValue="GzzRsdsaMLUDkAFKkii+W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CT14" sqref="CT14:DA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5" t="s">
        <v>3</v>
      </c>
      <c r="D47" s="1135"/>
      <c r="E47" s="1136"/>
      <c r="F47" s="11">
        <v>15.36</v>
      </c>
      <c r="G47" s="12">
        <v>13.59</v>
      </c>
      <c r="H47" s="12">
        <v>10.81</v>
      </c>
      <c r="I47" s="12">
        <v>10.55</v>
      </c>
      <c r="J47" s="13">
        <v>10.16</v>
      </c>
    </row>
    <row r="48" spans="2:10" ht="57.75" customHeight="1" x14ac:dyDescent="0.15">
      <c r="B48" s="14"/>
      <c r="C48" s="1137" t="s">
        <v>4</v>
      </c>
      <c r="D48" s="1137"/>
      <c r="E48" s="1138"/>
      <c r="F48" s="15">
        <v>6.23</v>
      </c>
      <c r="G48" s="16">
        <v>3.28</v>
      </c>
      <c r="H48" s="16">
        <v>2.09</v>
      </c>
      <c r="I48" s="16">
        <v>3.48</v>
      </c>
      <c r="J48" s="17">
        <v>7.04</v>
      </c>
    </row>
    <row r="49" spans="2:10" ht="57.75" customHeight="1" thickBot="1" x14ac:dyDescent="0.2">
      <c r="B49" s="18"/>
      <c r="C49" s="1139" t="s">
        <v>5</v>
      </c>
      <c r="D49" s="1139"/>
      <c r="E49" s="1140"/>
      <c r="F49" s="19" t="s">
        <v>557</v>
      </c>
      <c r="G49" s="20" t="s">
        <v>558</v>
      </c>
      <c r="H49" s="20" t="s">
        <v>559</v>
      </c>
      <c r="I49" s="20">
        <v>1.44</v>
      </c>
      <c r="J49" s="21">
        <v>3.69</v>
      </c>
    </row>
    <row r="50" spans="2:10" x14ac:dyDescent="0.15"/>
  </sheetData>
  <sheetProtection algorithmName="SHA-512" hashValue="Srsd/K92GmfDtxs9zLtA+zirEbzOMTt/ifZJLE3Y1M8OIWRH0mNyaEMuyT9vS8Sz6e15YgnLKTLmnYOxX796Mg==" saltValue="jEEqH0TlSvxofKMeq+fD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2023-03-09T08:02:01Z</cp:lastPrinted>
  <dcterms:created xsi:type="dcterms:W3CDTF">2023-02-20T04:17:15Z</dcterms:created>
  <dcterms:modified xsi:type="dcterms:W3CDTF">2023-03-23T00:37:39Z</dcterms:modified>
  <cp:category/>
</cp:coreProperties>
</file>